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3" documentId="13_ncr:1_{7EF57DF4-89AE-8C42-9C9C-3682908C3E34}" xr6:coauthVersionLast="47" xr6:coauthVersionMax="47" xr10:uidLastSave="{3E03C433-7126-4E63-BDC7-FD490EB5BF1B}"/>
  <bookViews>
    <workbookView xWindow="-20" yWindow="600" windowWidth="40960" windowHeight="23080" firstSheet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06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450" i="5" l="1"/>
  <c r="H1451" i="5"/>
  <c r="I1450" i="5"/>
  <c r="I1451" i="5"/>
  <c r="L819" i="5"/>
  <c r="L822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5" i="5"/>
  <c r="L856" i="5"/>
  <c r="L857" i="5"/>
  <c r="L858" i="5"/>
  <c r="L859" i="5"/>
  <c r="L860" i="5"/>
  <c r="L861" i="5"/>
  <c r="L864" i="5"/>
  <c r="L865" i="5"/>
  <c r="L866" i="5"/>
  <c r="L867" i="5"/>
  <c r="L868" i="5"/>
  <c r="L869" i="5"/>
  <c r="L870" i="5"/>
  <c r="L871" i="5"/>
  <c r="L874" i="5"/>
  <c r="L875" i="5"/>
  <c r="L877" i="5"/>
  <c r="L882" i="5"/>
  <c r="L883" i="5"/>
  <c r="L884" i="5"/>
  <c r="L885" i="5"/>
  <c r="L886" i="5"/>
  <c r="L887" i="5"/>
  <c r="L888" i="5"/>
  <c r="L890" i="5"/>
  <c r="L891" i="5"/>
  <c r="L892" i="5"/>
  <c r="L893" i="5"/>
  <c r="L896" i="5"/>
  <c r="L897" i="5"/>
  <c r="L898" i="5"/>
  <c r="L900" i="5"/>
  <c r="L901" i="5"/>
  <c r="L902" i="5"/>
  <c r="L903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82" i="5"/>
  <c r="L989" i="5"/>
  <c r="L994" i="5"/>
  <c r="L995" i="5"/>
  <c r="L1000" i="5"/>
  <c r="L1005" i="5"/>
  <c r="L1006" i="5"/>
  <c r="L1016" i="5"/>
  <c r="L1017" i="5"/>
  <c r="L1018" i="5"/>
  <c r="L1019" i="5"/>
  <c r="L1020" i="5"/>
  <c r="L1021" i="5"/>
  <c r="L1022" i="5"/>
  <c r="L1023" i="5"/>
  <c r="L1024" i="5"/>
  <c r="L1025" i="5"/>
  <c r="L1026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4" i="5"/>
  <c r="L1045" i="5"/>
  <c r="L1046" i="5"/>
  <c r="L1051" i="5"/>
  <c r="L1052" i="5"/>
  <c r="L1053" i="5"/>
  <c r="L1056" i="5"/>
  <c r="L1057" i="5"/>
  <c r="L1061" i="5"/>
  <c r="L1062" i="5"/>
  <c r="L1063" i="5"/>
  <c r="L1064" i="5"/>
  <c r="L1065" i="5"/>
  <c r="L1066" i="5"/>
  <c r="L1067" i="5"/>
  <c r="L1068" i="5"/>
  <c r="L1074" i="5"/>
  <c r="L1075" i="5"/>
  <c r="L1076" i="5"/>
  <c r="L1078" i="5"/>
  <c r="L1079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6" i="5"/>
  <c r="L1297" i="5"/>
  <c r="L1298" i="5"/>
  <c r="L1299" i="5"/>
  <c r="L1301" i="5"/>
  <c r="L1303" i="5"/>
  <c r="L1304" i="5"/>
  <c r="L1305" i="5"/>
  <c r="L1306" i="5"/>
  <c r="L1309" i="5"/>
  <c r="L1310" i="5"/>
  <c r="L1311" i="5"/>
  <c r="L1312" i="5"/>
  <c r="L1313" i="5"/>
  <c r="L1314" i="5"/>
  <c r="L1315" i="5"/>
  <c r="L1316" i="5"/>
  <c r="L1318" i="5"/>
  <c r="L1319" i="5"/>
  <c r="L1321" i="5"/>
  <c r="L1324" i="5"/>
  <c r="L1325" i="5"/>
  <c r="L1327" i="5"/>
  <c r="L1329" i="5"/>
  <c r="L1330" i="5"/>
  <c r="L1331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1" i="5"/>
  <c r="L1352" i="5"/>
  <c r="L1353" i="5"/>
  <c r="L1354" i="5"/>
  <c r="L1355" i="5"/>
  <c r="L1356" i="5"/>
  <c r="L1357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<sst xmlns="http://schemas.openxmlformats.org/spreadsheetml/2006/main" count="8550" uniqueCount="2186">
  <si>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</si>
  <si>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</si>
  <si>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</si>
  <si>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</si>
  <si>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</si>
  <si>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</si>
  <si>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</si>
  <si>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</si>
  <si>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</si>
  <si>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</si>
  <si>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</si>
  <si>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</si>
  <si>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</si>
  <si>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</si>
  <si>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</si>
  <si>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</si>
  <si>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</si>
  <si>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</si>
  <si>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</si>
  <si>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</si>
  <si>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</si>
  <si>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</si>
  <si>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</si>
  <si>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</si>
  <si>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</si>
  <si>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</si>
  <si>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</si>
  <si>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</si>
  <si>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</si>
  <si>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</si>
  <si>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</si>
  <si>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</si>
  <si>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</si>
  <si>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</si>
  <si>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</si>
  <si>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</si>
  <si>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</si>
  <si>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</si>
  <si>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</si>
  <si>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</si>
  <si>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</si>
  <si>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</si>
  <si>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</si>
  <si>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</si>
  <si>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</si>
  <si>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</si>
  <si>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</si>
  <si>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</si>
  <si>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</si>
  <si>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</si>
  <si>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</si>
  <si>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</si>
  <si>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</si>
  <si>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</si>
  <si>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</si>
  <si>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</si>
  <si>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</si>
  <si>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</si>
  <si>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</si>
  <si>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</si>
  <si>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</si>
  <si>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</si>
  <si>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</si>
  <si>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</si>
  <si>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</si>
  <si>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</si>
  <si>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</si>
  <si>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</si>
  <si>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</si>
  <si>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</si>
  <si>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</si>
  <si>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</si>
  <si>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</si>
  <si>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</si>
  <si>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</si>
  <si>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</si>
  <si>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</si>
  <si>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</si>
  <si>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</si>
  <si>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</si>
  <si>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</si>
  <si>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</si>
  <si>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</si>
  <si>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</si>
  <si>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</si>
  <si>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</si>
  <si>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</si>
  <si>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</si>
  <si>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</si>
  <si>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</si>
  <si>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</si>
  <si>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</si>
  <si>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</si>
  <si>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</si>
  <si>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</si>
  <si>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</si>
  <si>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</si>
  <si>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</si>
  <si>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</si>
  <si>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</si>
  <si>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</si>
  <si>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</si>
  <si>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</si>
  <si>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</si>
  <si>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</si>
  <si>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</si>
  <si>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</si>
  <si>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</si>
  <si>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</si>
  <si>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</si>
  <si>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</si>
  <si>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</si>
  <si>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</si>
  <si>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</si>
  <si>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</si>
  <si>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</si>
  <si>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</si>
  <si>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</si>
  <si>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</si>
  <si>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</si>
  <si>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</si>
  <si>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</si>
  <si>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</si>
  <si>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</si>
  <si>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</si>
  <si>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</si>
  <si>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</si>
  <si>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</si>
  <si>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</si>
  <si>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</si>
  <si>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</si>
  <si>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</si>
  <si>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</si>
  <si>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</si>
  <si>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</si>
  <si>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</si>
  <si>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</si>
  <si>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</si>
  <si>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</si>
  <si>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</si>
  <si>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</si>
  <si>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</si>
  <si>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</si>
  <si>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</si>
  <si>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</si>
  <si>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</si>
  <si>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</si>
  <si>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</si>
  <si>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</si>
  <si>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</si>
  <si>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</si>
  <si>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</si>
  <si>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</si>
  <si>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</si>
  <si>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</si>
  <si>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</si>
  <si>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</si>
  <si>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</si>
  <si>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</si>
  <si>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</si>
  <si>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</si>
  <si>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</si>
  <si>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</si>
  <si>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</si>
  <si>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</si>
  <si>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</si>
  <si>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</si>
  <si>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</si>
  <si>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</si>
  <si>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</si>
  <si>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</si>
  <si>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</si>
  <si>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</si>
  <si>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</si>
  <si>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</si>
  <si>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</si>
  <si>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</si>
  <si>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</si>
  <si>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</si>
  <si>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</si>
  <si>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</si>
  <si>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</si>
  <si>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</si>
  <si>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</si>
  <si>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</si>
  <si>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</si>
  <si>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</si>
  <si>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</si>
  <si>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</si>
  <si>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</si>
  <si>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</si>
  <si>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</si>
  <si>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</si>
  <si>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</si>
  <si>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</si>
  <si>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</si>
  <si>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</si>
  <si>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</si>
  <si>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</si>
  <si>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</si>
  <si>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</si>
  <si>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</si>
  <si>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</si>
  <si>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</si>
  <si>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</si>
  <si>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</si>
  <si>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</si>
  <si>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</si>
  <si>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</si>
  <si>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</si>
  <si>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</si>
  <si>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</si>
  <si>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</si>
  <si>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</si>
  <si>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</si>
  <si>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</si>
  <si>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</si>
  <si>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</si>
  <si>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</si>
  <si>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</si>
  <si>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</si>
  <si>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</si>
  <si>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</si>
  <si>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</si>
  <si>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</si>
  <si>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</si>
  <si>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</si>
  <si>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</si>
  <si>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</si>
  <si>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</si>
  <si>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</si>
  <si>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TRAINING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</si>
  <si>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</si>
  <si>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</si>
  <si>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</si>
  <si>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</si>
  <si>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</si>
  <si>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</si>
  <si>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</si>
  <si>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</si>
  <si>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</si>
  <si>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</si>
  <si>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</si>
  <si>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</si>
  <si>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</si>
  <si>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</si>
  <si>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</si>
  <si>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</si>
  <si>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</si>
  <si>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</si>
  <si>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</si>
  <si>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</si>
  <si>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</si>
  <si>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</si>
  <si>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</si>
  <si>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</si>
  <si>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</si>
  <si>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</si>
  <si>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</si>
  <si>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</si>
  <si>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</si>
  <si>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</si>
  <si>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</si>
  <si>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</si>
  <si>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</si>
  <si>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</si>
  <si>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</si>
  <si>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</si>
  <si>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</si>
  <si>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</si>
  <si>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</si>
  <si>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</si>
  <si>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</si>
  <si>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</si>
  <si>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</si>
  <si>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</si>
  <si>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</si>
  <si>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</si>
  <si>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</si>
  <si>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</si>
  <si>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</si>
  <si>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</si>
  <si>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</si>
  <si>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</si>
  <si>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</si>
  <si>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</si>
  <si>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</si>
  <si>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</si>
  <si>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</si>
  <si>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</si>
  <si>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</si>
  <si>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</si>
  <si>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</si>
  <si>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</si>
  <si>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</si>
  <si>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</si>
  <si>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</si>
  <si>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</si>
  <si>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</si>
  <si>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</si>
  <si>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</si>
  <si>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</si>
  <si>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</si>
  <si>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</si>
  <si>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</si>
  <si>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</si>
  <si>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</si>
  <si>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</si>
  <si>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</si>
  <si>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</si>
  <si>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</si>
  <si>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</si>
  <si>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</si>
  <si>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</si>
  <si>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</si>
  <si>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</si>
  <si>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</si>
  <si>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</si>
  <si>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</si>
  <si>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</si>
  <si>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</si>
  <si>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</si>
  <si>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</si>
  <si>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</si>
  <si>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</si>
  <si>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</si>
  <si>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</si>
  <si>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</si>
  <si>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</si>
  <si>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</si>
  <si>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</si>
  <si>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</si>
  <si>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</si>
  <si>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</si>
  <si>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</si>
  <si>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</si>
  <si>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</si>
  <si>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</si>
  <si>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</si>
  <si>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</si>
  <si>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</si>
  <si>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</si>
  <si>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</si>
  <si>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</si>
  <si>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</si>
  <si>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</si>
  <si>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</si>
  <si>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</si>
  <si>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</si>
  <si>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</si>
  <si>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</si>
  <si>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</si>
  <si>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</si>
  <si>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</si>
  <si>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</si>
  <si>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</si>
  <si>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</si>
  <si>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</si>
  <si>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</si>
  <si>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</si>
  <si>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</si>
  <si>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</si>
  <si>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</si>
  <si>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</si>
  <si>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</si>
  <si>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</si>
  <si>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</si>
  <si>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</si>
  <si>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</si>
  <si>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</si>
  <si>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</si>
  <si>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</si>
  <si>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</si>
  <si>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</si>
  <si>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</si>
  <si>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</si>
  <si>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</si>
  <si>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</si>
  <si>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</si>
  <si>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</si>
  <si>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</si>
  <si>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</si>
  <si>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</si>
  <si>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</si>
  <si>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</si>
  <si>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</si>
  <si>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</si>
  <si>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</si>
  <si>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</si>
  <si>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</si>
  <si>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</si>
  <si>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</si>
  <si>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</si>
  <si>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</si>
  <si>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</si>
  <si>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</si>
  <si>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</si>
  <si>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</si>
  <si>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</si>
  <si>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</si>
  <si>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</si>
  <si>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</si>
  <si>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</si>
  <si>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</si>
  <si>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</si>
  <si>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</si>
  <si>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</si>
  <si>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</si>
  <si>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</si>
  <si>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</si>
  <si>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</si>
  <si>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</si>
  <si>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</si>
  <si>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</si>
  <si>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</si>
  <si>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</si>
  <si>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</si>
  <si>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</si>
  <si>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</si>
  <si>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</si>
  <si>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</si>
  <si>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</si>
  <si>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</si>
  <si>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</si>
  <si>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</si>
  <si>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</si>
  <si>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</si>
  <si>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</si>
  <si>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</si>
  <si>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</si>
  <si>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</si>
  <si>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</si>
  <si>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</si>
  <si>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</si>
  <si>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</si>
  <si>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</si>
  <si>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</si>
  <si>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</si>
  <si>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</si>
  <si>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</si>
  <si>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</si>
  <si>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</si>
  <si>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</si>
  <si>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</si>
  <si>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</si>
  <si>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</si>
  <si>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</si>
  <si>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</si>
  <si>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</si>
  <si>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</si>
  <si>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</si>
  <si>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</si>
  <si>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</si>
  <si>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</si>
  <si>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</si>
  <si>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</si>
  <si>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</si>
  <si>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</si>
  <si>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</si>
  <si>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</si>
  <si>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</si>
  <si>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</si>
  <si>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</si>
  <si>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</si>
  <si>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</si>
  <si>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</si>
  <si>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</si>
  <si>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</si>
  <si>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</si>
  <si>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</si>
  <si>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</si>
  <si>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</si>
  <si>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</si>
  <si>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</si>
  <si>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</si>
  <si>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</si>
  <si>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</si>
  <si>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</si>
  <si>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</si>
  <si>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</si>
  <si>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</si>
  <si>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</si>
  <si>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</si>
  <si>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</si>
  <si>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</si>
  <si>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</si>
  <si>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</si>
  <si>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</si>
  <si>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</si>
  <si>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</si>
  <si>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</si>
  <si>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</si>
  <si>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</si>
  <si>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</si>
  <si>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</si>
  <si>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</si>
  <si>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</si>
  <si>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</si>
  <si>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</si>
  <si>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</si>
  <si>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</si>
  <si>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</si>
  <si>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</si>
  <si>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</si>
  <si>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</si>
  <si>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</si>
  <si>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</si>
  <si>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</si>
  <si>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</si>
  <si>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</si>
  <si>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</si>
  <si>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</si>
  <si>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</si>
  <si>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</si>
  <si>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</si>
  <si>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</si>
  <si>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</si>
  <si>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</si>
  <si>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</si>
  <si>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</si>
  <si>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</si>
  <si>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</si>
  <si>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</si>
  <si>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</si>
  <si>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</si>
  <si>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</si>
  <si>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</si>
  <si>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</si>
  <si>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</si>
  <si>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</si>
  <si>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</si>
  <si>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</si>
  <si>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</si>
  <si>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</si>
  <si>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</si>
  <si>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</si>
  <si>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</si>
  <si>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</si>
  <si>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</si>
  <si>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</si>
  <si>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</si>
  <si>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</si>
  <si>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</si>
  <si>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</si>
  <si>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</si>
  <si>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</si>
  <si>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</si>
  <si>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</si>
  <si>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</si>
  <si>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</si>
  <si>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</si>
  <si>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</si>
  <si>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</si>
  <si>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</si>
  <si>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</si>
  <si>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</si>
  <si>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</si>
  <si>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</si>
  <si>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</si>
  <si>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</si>
  <si>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</si>
  <si>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</si>
  <si>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</si>
  <si>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</si>
  <si>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</si>
  <si>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</si>
  <si>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</si>
  <si>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</si>
  <si>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</si>
  <si>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</si>
  <si>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</si>
  <si>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</si>
  <si>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</si>
  <si>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</si>
  <si>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</si>
  <si>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</si>
  <si>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</si>
  <si>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</si>
  <si>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</si>
  <si>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</si>
  <si>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</si>
  <si>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</si>
  <si>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</si>
  <si>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</si>
  <si>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</si>
  <si>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</si>
  <si>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</si>
  <si>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</si>
  <si>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</si>
  <si>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</si>
  <si>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</si>
  <si>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</si>
  <si>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</si>
  <si>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</si>
  <si>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</si>
  <si>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</si>
  <si>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</si>
  <si>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</si>
  <si>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</si>
  <si>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</si>
  <si>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</si>
  <si>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</si>
  <si>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</si>
  <si>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</si>
  <si>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</si>
  <si>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</si>
  <si>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</si>
  <si>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</si>
  <si>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</si>
  <si>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</si>
  <si>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</si>
  <si>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</si>
  <si>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</si>
  <si>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</si>
  <si>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</si>
  <si>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</si>
  <si>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</si>
  <si>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</si>
  <si>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</si>
  <si>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</si>
  <si>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</si>
  <si>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</si>
  <si>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</si>
  <si>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</si>
  <si>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</si>
  <si>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</si>
  <si>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</si>
  <si>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</si>
  <si>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</si>
  <si>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</si>
  <si>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</si>
  <si>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</si>
  <si>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</si>
  <si>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</si>
  <si>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</si>
  <si>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</si>
  <si>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</si>
  <si>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</si>
  <si>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</si>
  <si>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</si>
  <si>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</si>
  <si>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</si>
  <si>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</si>
  <si>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</si>
  <si>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</si>
  <si>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</si>
  <si>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</si>
  <si>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</si>
  <si>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</si>
  <si>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</si>
  <si>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</si>
  <si>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</si>
  <si>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</si>
  <si>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</si>
  <si>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</si>
  <si>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</si>
  <si>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</si>
  <si>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</si>
  <si>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</si>
  <si>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</si>
  <si>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</si>
  <si>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</si>
  <si>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</si>
  <si>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</si>
  <si>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</si>
  <si>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</si>
  <si>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</si>
  <si>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</si>
  <si>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</si>
  <si>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</si>
  <si>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</si>
  <si>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</si>
  <si>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</si>
  <si>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</si>
  <si>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</si>
  <si>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</si>
  <si>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</si>
  <si>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</si>
  <si>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</si>
  <si>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</si>
  <si>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</si>
  <si>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</si>
  <si>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</si>
  <si>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</si>
  <si>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</si>
  <si>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</si>
  <si>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</si>
  <si>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</si>
  <si>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</si>
  <si>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</si>
  <si>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</si>
  <si>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</si>
  <si>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</si>
  <si>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</si>
  <si>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</si>
  <si>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</si>
  <si>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</si>
  <si>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</si>
  <si>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</si>
  <si>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</si>
  <si>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</si>
  <si>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</si>
  <si>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</si>
  <si>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</si>
  <si>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</si>
  <si>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</si>
  <si>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</si>
  <si>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</si>
  <si>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</si>
  <si>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</si>
  <si>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</si>
  <si>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</si>
  <si>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</si>
  <si>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</si>
  <si>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</si>
  <si>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</si>
  <si>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</si>
  <si>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</si>
  <si>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</si>
  <si>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</si>
  <si>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</si>
  <si>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</si>
  <si>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</si>
  <si>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</si>
  <si>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</si>
  <si>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</si>
  <si>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</si>
  <si>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</si>
  <si>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</si>
  <si>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</si>
  <si>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</si>
  <si>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</si>
  <si>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</si>
  <si>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</si>
  <si>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</si>
  <si>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</si>
  <si>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</si>
  <si>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</si>
  <si>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</si>
  <si>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</si>
  <si>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</si>
  <si>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</si>
  <si>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</si>
  <si>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</si>
  <si>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</si>
  <si>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</si>
  <si>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</si>
  <si>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</si>
  <si>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</si>
  <si>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</si>
  <si>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</si>
  <si>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</si>
  <si>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</si>
  <si>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</si>
  <si>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</si>
  <si>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</si>
  <si>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</si>
  <si>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</si>
  <si>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</si>
  <si>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</si>
  <si>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</si>
  <si>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</si>
  <si>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</si>
  <si>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</si>
  <si>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</si>
  <si>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</si>
  <si>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</si>
  <si>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</si>
  <si>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</si>
  <si>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</si>
  <si>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</si>
  <si>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</si>
  <si>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</si>
  <si>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</si>
  <si>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</si>
  <si>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</si>
  <si>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</si>
  <si>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</si>
  <si>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</si>
  <si>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</si>
  <si>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</si>
  <si>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</si>
  <si>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</si>
  <si>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</si>
  <si>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</si>
  <si>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</si>
  <si>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</si>
  <si>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</si>
  <si>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</si>
  <si>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</si>
  <si>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</si>
  <si>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</si>
  <si>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</si>
  <si>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</si>
  <si>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</si>
  <si>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</si>
  <si>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</si>
  <si>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</si>
  <si>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</si>
  <si>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</si>
  <si>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</si>
  <si>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</si>
  <si>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</si>
  <si>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</si>
  <si>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</si>
  <si>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</si>
  <si>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</si>
  <si>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</si>
  <si>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</si>
  <si>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</si>
  <si>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</si>
  <si>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</si>
  <si>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</si>
  <si>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</si>
  <si>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</si>
  <si>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</si>
  <si>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</si>
  <si>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</si>
  <si>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</si>
  <si>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</si>
  <si>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</si>
  <si>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</si>
  <si>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</si>
  <si>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</si>
  <si>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</si>
  <si>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</si>
  <si>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</si>
  <si>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</si>
  <si>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</si>
  <si>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</si>
  <si>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</si>
  <si>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</si>
  <si>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</si>
  <si>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</si>
  <si>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</si>
  <si>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</si>
  <si>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</si>
  <si>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</si>
  <si>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</si>
  <si>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</si>
  <si>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</si>
  <si>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</si>
  <si>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</si>
  <si>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</si>
  <si>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</si>
  <si>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</si>
  <si>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</si>
  <si>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</si>
  <si>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</si>
  <si>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</si>
  <si>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</si>
  <si>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</si>
  <si>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</si>
  <si>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</si>
  <si>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</si>
  <si>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</si>
  <si>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</si>
  <si>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</si>
  <si>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</si>
  <si>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</si>
  <si>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</si>
  <si>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</si>
  <si>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</si>
  <si>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</si>
  <si>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</si>
  <si>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</si>
  <si>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</si>
  <si>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</si>
  <si>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</si>
  <si>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</si>
  <si>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</si>
  <si>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</si>
  <si>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</si>
  <si>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</si>
  <si>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</si>
  <si>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</si>
  <si>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</si>
  <si>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</si>
  <si>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</si>
  <si>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</si>
  <si>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</si>
  <si>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</si>
  <si>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</si>
  <si>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</si>
  <si>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</si>
  <si>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</si>
  <si>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</si>
  <si>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</si>
  <si>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</si>
  <si>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</si>
  <si>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</si>
  <si>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</si>
  <si>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</si>
  <si>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</si>
  <si>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</si>
  <si>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</si>
  <si>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</si>
  <si>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</si>
  <si>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</si>
  <si>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</si>
  <si>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</si>
  <si>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</si>
  <si>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</si>
  <si>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</si>
  <si>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</si>
  <si>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</si>
  <si>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</si>
  <si>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</si>
  <si>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</si>
  <si>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</si>
  <si>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</si>
  <si>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</si>
  <si>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</si>
  <si>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</si>
  <si>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</si>
  <si>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</si>
  <si>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</si>
  <si>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</si>
  <si>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</si>
  <si>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</si>
  <si>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</si>
  <si>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</si>
  <si>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</si>
  <si>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</si>
  <si>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</si>
  <si>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</si>
  <si>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</si>
  <si>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</si>
  <si>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</si>
  <si>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</si>
  <si>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</si>
  <si>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</si>
  <si>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</si>
  <si>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</si>
  <si>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</si>
  <si>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</si>
  <si>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</si>
  <si>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</si>
  <si>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</si>
  <si>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</si>
  <si>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</si>
  <si>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</si>
  <si>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</si>
  <si>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</si>
  <si>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</si>
  <si>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</si>
  <si>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</si>
  <si>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</si>
  <si>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</si>
  <si>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</si>
  <si>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</si>
  <si>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</si>
  <si>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</si>
  <si>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</si>
  <si>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</si>
  <si>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</si>
  <si>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</si>
  <si>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</si>
  <si>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</si>
  <si>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</si>
  <si>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</si>
  <si>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</si>
  <si>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</si>
  <si>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</si>
  <si>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</si>
  <si>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</si>
  <si>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</si>
  <si>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</si>
  <si>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</si>
  <si>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</si>
  <si>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</si>
  <si>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</si>
  <si>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</si>
  <si>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</si>
  <si>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</si>
  <si>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</si>
  <si>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</si>
  <si>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</si>
  <si>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</si>
  <si>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</si>
  <si>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</si>
  <si>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</si>
  <si>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</si>
  <si>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</si>
  <si>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</si>
  <si>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</si>
  <si>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</si>
  <si>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</si>
  <si>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</si>
  <si>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</si>
  <si>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</si>
  <si>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</si>
  <si>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</si>
  <si>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</si>
  <si>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</si>
  <si>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</si>
  <si>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</si>
  <si>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</si>
  <si>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</si>
  <si>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</si>
  <si>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</si>
  <si>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</si>
  <si>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</si>
  <si>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</si>
  <si>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</si>
  <si>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</si>
  <si>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</si>
  <si>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</si>
  <si>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</si>
  <si>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</si>
  <si>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</si>
  <si>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</si>
  <si>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</si>
  <si>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</si>
  <si>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</si>
  <si>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</si>
  <si>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</si>
  <si>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</si>
  <si>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</si>
  <si>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</si>
  <si>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</si>
  <si>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</si>
  <si>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</si>
  <si>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</si>
  <si>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</si>
  <si>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</si>
  <si>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</si>
  <si>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</si>
  <si>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</si>
  <si>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</si>
  <si>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</si>
  <si>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</si>
  <si>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</si>
  <si>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</si>
  <si>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</si>
  <si>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</si>
  <si>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</si>
  <si>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</si>
  <si>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</si>
  <si>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</si>
  <si>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</si>
  <si>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</si>
  <si>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</si>
  <si>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</si>
  <si>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</si>
  <si>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</si>
  <si>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</si>
  <si>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</si>
  <si>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</si>
  <si>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</si>
  <si>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</si>
  <si>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</si>
  <si>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</si>
  <si>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</si>
  <si>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</si>
  <si>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</si>
  <si>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</si>
  <si>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</si>
  <si>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</si>
  <si>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</si>
  <si>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</si>
  <si>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</si>
  <si>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</si>
  <si>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</si>
  <si>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</si>
  <si>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</si>
  <si>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</si>
  <si>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</si>
  <si>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</si>
  <si>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</si>
  <si>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</si>
  <si>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</si>
  <si>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</si>
  <si>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</si>
  <si>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</si>
  <si>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</si>
  <si>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</si>
  <si>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</si>
  <si>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</si>
  <si>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</si>
  <si>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</si>
  <si>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</si>
  <si>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</si>
  <si>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</si>
  <si>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</si>
  <si>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</si>
  <si>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</si>
  <si>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</si>
  <si>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</si>
  <si>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</si>
  <si>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</si>
  <si>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</si>
  <si>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</si>
  <si>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</si>
  <si>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</si>
  <si>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</si>
  <si>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</si>
  <si>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</si>
  <si>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</si>
  <si>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</si>
  <si>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</si>
  <si>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</si>
  <si>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</si>
  <si>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</si>
  <si>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</si>
  <si>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</si>
  <si>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</si>
  <si>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</si>
  <si>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</si>
  <si>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</si>
  <si>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</si>
  <si>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</si>
  <si>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</si>
  <si>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</si>
  <si>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</si>
  <si>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</si>
  <si>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</si>
  <si>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</si>
  <si>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</si>
  <si>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</si>
  <si>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</si>
  <si>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</si>
  <si>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</si>
  <si>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</si>
  <si>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</si>
  <si>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</si>
  <si>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</si>
  <si>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</si>
  <si>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</si>
  <si>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</si>
  <si>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</si>
  <si>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</si>
  <si>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</si>
  <si>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</si>
  <si>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</si>
  <si>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</si>
  <si>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</si>
  <si>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</si>
  <si>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</si>
  <si>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</si>
  <si>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</si>
  <si>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</si>
  <si>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</si>
  <si>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</si>
  <si>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</si>
  <si>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</si>
  <si>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</si>
  <si>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</si>
  <si>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</si>
  <si>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</si>
  <si>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</si>
  <si>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</si>
  <si>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</si>
  <si>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</si>
  <si>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</si>
  <si>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</si>
  <si>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</si>
  <si>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</si>
  <si>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</si>
  <si>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</si>
  <si>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</si>
  <si>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</si>
  <si>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</si>
  <si>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</si>
  <si>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</si>
  <si>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</si>
  <si>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</si>
  <si>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</si>
  <si>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</si>
  <si>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</si>
  <si>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</si>
  <si>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</si>
  <si>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</si>
  <si>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</si>
  <si>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</si>
  <si>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</si>
  <si>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</si>
  <si>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</si>
  <si>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</si>
  <si>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</si>
  <si>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</si>
  <si>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</si>
  <si>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</si>
  <si>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</si>
  <si>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</si>
  <si>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</si>
  <si>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</si>
  <si>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</si>
  <si>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</si>
  <si>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</si>
  <si>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</si>
  <si>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</si>
  <si>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</si>
  <si>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</si>
  <si>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</si>
  <si>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</si>
  <si>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</si>
  <si>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</si>
  <si>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</si>
  <si>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</si>
  <si>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</si>
  <si>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</si>
  <si>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</si>
  <si>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</si>
  <si>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</si>
  <si>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</si>
  <si>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</si>
  <si>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</si>
  <si>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</si>
  <si>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</si>
  <si>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</si>
  <si>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</si>
  <si>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</si>
  <si>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</si>
  <si>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</si>
  <si>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</si>
  <si>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</si>
  <si>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</si>
  <si>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</si>
  <si>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</si>
  <si>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</si>
  <si>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</si>
  <si>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</si>
  <si>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</si>
  <si>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</si>
  <si>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</si>
  <si>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</si>
  <si>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</si>
  <si>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</si>
  <si>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</si>
  <si>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</si>
  <si>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</si>
  <si>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</si>
  <si>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</si>
  <si>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</si>
  <si>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</si>
  <si>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</si>
  <si>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</si>
  <si>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</si>
  <si>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</si>
  <si>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</si>
  <si>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</si>
  <si>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</si>
  <si>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</si>
  <si>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</si>
  <si>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</si>
  <si>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</si>
  <si>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</si>
  <si>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</si>
  <si>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</si>
  <si>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</si>
  <si>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</si>
  <si>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</si>
  <si>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</si>
  <si>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</si>
  <si>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</si>
  <si>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</si>
  <si>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</si>
  <si>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</si>
  <si>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</si>
  <si>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</si>
  <si>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</si>
  <si>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</si>
  <si>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</si>
  <si>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</si>
  <si>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</si>
  <si>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</si>
  <si>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</si>
  <si>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</si>
  <si>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</si>
  <si>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</si>
  <si>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</si>
  <si>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</si>
  <si>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</si>
  <si>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</si>
  <si>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</si>
  <si>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</si>
  <si>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</si>
  <si>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</si>
  <si>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</si>
  <si>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</si>
  <si>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</si>
  <si>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</si>
  <si>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</si>
  <si>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</si>
  <si>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</si>
  <si>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</si>
  <si>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</si>
  <si>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</si>
  <si>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</si>
  <si>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</si>
  <si>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</si>
  <si>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</si>
  <si>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</si>
  <si>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</si>
  <si>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</si>
  <si>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</si>
  <si>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</si>
  <si>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</si>
  <si>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</si>
  <si>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</si>
  <si>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</si>
  <si>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</si>
  <si>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</si>
  <si>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</si>
  <si>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</si>
  <si>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</si>
  <si>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</si>
  <si>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</si>
  <si>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</si>
  <si>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</si>
  <si>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</si>
  <si>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</si>
  <si>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</si>
  <si>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</si>
  <si>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</si>
  <si>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</si>
  <si>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</si>
  <si>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</si>
  <si>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</si>
  <si>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</si>
  <si>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</si>
  <si>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</si>
  <si>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</si>
  <si>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</si>
  <si>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</si>
  <si>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</si>
  <si>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</si>
  <si>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</si>
  <si>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</si>
  <si>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</si>
  <si>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</si>
  <si>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</si>
  <si>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</si>
  <si>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</si>
  <si>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</si>
  <si>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</si>
  <si>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</si>
  <si>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</si>
  <si>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</si>
  <si>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</si>
  <si>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</si>
  <si>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</si>
  <si>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</si>
  <si>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</si>
  <si>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</si>
  <si>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</si>
  <si>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</si>
  <si>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</si>
  <si>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</si>
  <si>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</si>
  <si>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</si>
  <si>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</si>
  <si>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</si>
  <si>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</si>
  <si>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</si>
  <si>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</si>
  <si>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</si>
  <si>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</si>
  <si>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</si>
  <si>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</si>
  <si>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</si>
  <si>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</si>
  <si>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</si>
  <si>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</si>
  <si>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</si>
  <si>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</si>
  <si>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</si>
  <si>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</si>
  <si>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</si>
  <si>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</si>
  <si>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</si>
  <si>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</si>
  <si>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</si>
  <si>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</si>
  <si>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</si>
  <si>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</si>
  <si>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</si>
  <si>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</si>
  <si>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</si>
  <si>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</si>
  <si>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</si>
  <si>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</si>
  <si>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</si>
  <si>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</si>
  <si>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</si>
  <si>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</si>
  <si>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</si>
  <si>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</si>
  <si>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</si>
  <si>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</si>
  <si>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</si>
  <si>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</si>
  <si>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</si>
  <si>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</si>
  <si>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</si>
  <si>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</si>
  <si>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</si>
  <si>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</si>
  <si>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</si>
  <si>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</si>
  <si>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</si>
  <si>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</si>
  <si>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</si>
  <si>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</si>
  <si>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</si>
  <si>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</si>
  <si>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</si>
  <si>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</si>
  <si>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</si>
  <si>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</si>
  <si>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</si>
  <si>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</si>
  <si>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</si>
  <si>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</si>
  <si>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</si>
  <si>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</si>
  <si>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</si>
  <si>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</si>
  <si>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</si>
  <si>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</si>
  <si>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</si>
  <si>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</si>
  <si>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</si>
  <si>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</si>
  <si>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</si>
  <si>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</si>
  <si>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</si>
  <si>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</si>
  <si>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</si>
  <si>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</si>
  <si>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</si>
  <si>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</si>
  <si>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</si>
  <si>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</si>
  <si>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</si>
  <si>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</si>
  <si>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</si>
  <si>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</si>
  <si>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</si>
  <si>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</si>
  <si>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</si>
  <si>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</si>
  <si>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</si>
  <si>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</si>
  <si>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</si>
  <si>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</si>
  <si>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</si>
  <si>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</si>
  <si>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</si>
  <si>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</si>
  <si>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</si>
  <si>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</si>
  <si>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</si>
  <si>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</si>
  <si>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</si>
  <si>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</si>
  <si>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</si>
  <si>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</si>
  <si>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</si>
  <si>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</si>
  <si>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</si>
  <si>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</si>
  <si>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</si>
  <si>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</si>
  <si>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</si>
  <si>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</si>
  <si>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</si>
  <si>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</si>
  <si>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</si>
  <si>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</si>
  <si>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</si>
  <si>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</si>
  <si>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</si>
  <si>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</si>
  <si>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</si>
  <si>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</si>
  <si>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</si>
  <si>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</si>
  <si>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</si>
  <si>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</si>
  <si>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</si>
  <si>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</si>
  <si>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</si>
  <si>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</si>
  <si>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</si>
  <si>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</si>
  <si>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</si>
  <si>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</si>
  <si>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</si>
  <si>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</si>
  <si>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</si>
  <si>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</si>
  <si>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</si>
  <si>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</si>
  <si>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</si>
  <si>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</si>
  <si>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</si>
  <si>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</si>
  <si>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</si>
  <si>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</si>
  <si>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</si>
  <si>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</si>
  <si>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</si>
  <si>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</si>
  <si>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</si>
  <si>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</si>
  <si>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</si>
  <si>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</si>
  <si>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</si>
  <si>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</si>
  <si>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</si>
  <si>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</si>
  <si>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</si>
  <si>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</si>
  <si>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</si>
  <si>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</si>
  <si>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</si>
  <si>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</si>
  <si>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</si>
  <si>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</si>
  <si>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</si>
  <si>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</si>
  <si>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</si>
  <si>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</si>
  <si>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</si>
  <si>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</si>
  <si>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</si>
  <si>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</si>
  <si>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</si>
  <si>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</si>
  <si>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</si>
  <si>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</si>
  <si>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</si>
  <si>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</si>
  <si>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</si>
  <si>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</si>
  <si>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</si>
  <si>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</si>
  <si>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</si>
  <si>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</si>
  <si>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</si>
  <si>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</si>
  <si>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</si>
  <si>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</si>
  <si>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</si>
  <si>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</si>
  <si>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</si>
  <si>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</si>
  <si>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</si>
  <si>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</si>
  <si>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</si>
  <si>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</si>
  <si>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</si>
  <si>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</si>
  <si>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</si>
  <si>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</si>
  <si>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</si>
  <si>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</si>
  <si>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</si>
  <si>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</si>
  <si>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</si>
  <si>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</si>
  <si>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</si>
  <si>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</si>
  <si>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</si>
  <si>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</si>
  <si>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</si>
  <si>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</si>
  <si>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</si>
  <si>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</si>
  <si>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</si>
  <si>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</si>
  <si>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</si>
  <si>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</si>
  <si>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</si>
  <si>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</si>
  <si>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</si>
  <si>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</si>
  <si>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</si>
  <si>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</si>
  <si>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</si>
  <si>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</si>
  <si>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</si>
  <si>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</si>
  <si>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</si>
  <si>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</si>
  <si>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</si>
  <si>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</si>
  <si>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</si>
  <si>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</si>
  <si>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</si>
  <si>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</si>
  <si>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</si>
  <si>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</si>
  <si>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</si>
  <si>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</si>
  <si>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</si>
  <si>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</si>
  <si>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</si>
  <si>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</si>
  <si>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</si>
  <si>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</si>
  <si>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</si>
  <si>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</si>
  <si>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</si>
  <si>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</si>
  <si>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</si>
  <si>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</si>
  <si>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</si>
  <si>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</si>
  <si>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</si>
  <si>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</si>
  <si>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</si>
  <si>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</si>
  <si>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</si>
  <si>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</si>
  <si>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</si>
  <si>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</si>
  <si>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</si>
  <si>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</si>
  <si>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</si>
  <si>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</si>
  <si>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</si>
  <si>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</si>
  <si>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</si>
  <si>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</si>
  <si>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</si>
  <si>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</si>
  <si>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</si>
  <si>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</si>
  <si>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</si>
  <si>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</si>
  <si>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</si>
  <si>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</si>
  <si>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</si>
  <si>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</si>
  <si>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</si>
  <si>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</si>
  <si>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</si>
  <si>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</si>
  <si>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</si>
  <si>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</si>
  <si>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</si>
  <si>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</si>
  <si>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</si>
  <si>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</si>
  <si>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</si>
  <si>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</si>
  <si>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</si>
  <si>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</si>
  <si>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</si>
  <si>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</si>
  <si>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</si>
  <si>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</si>
  <si>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</si>
  <si>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</si>
  <si>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</si>
  <si>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</si>
  <si>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</si>
  <si>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</si>
  <si>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</si>
  <si>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</si>
  <si>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</si>
  <si>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</si>
  <si>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</si>
  <si>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</si>
  <si>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</si>
  <si>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</si>
  <si>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</si>
  <si>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</si>
  <si>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</si>
  <si>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</si>
  <si>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</si>
  <si>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</si>
  <si>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</si>
  <si>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</si>
  <si>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</si>
  <si>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</si>
  <si>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</si>
  <si>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</si>
  <si>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</si>
  <si>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</si>
  <si>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</si>
  <si>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</si>
  <si>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</si>
  <si>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</si>
  <si>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</si>
  <si>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</si>
  <si>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</si>
  <si>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</si>
  <si>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</si>
  <si>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</si>
  <si>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</si>
  <si>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</si>
  <si>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</si>
  <si>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</si>
  <si>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</si>
  <si>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</si>
  <si>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</si>
  <si>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</si>
  <si>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</si>
  <si>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</si>
  <si>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</si>
  <si>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</si>
  <si>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</si>
  <si>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</si>
  <si>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</si>
  <si>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</si>
  <si>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</si>
  <si>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</si>
  <si>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</si>
  <si>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</si>
  <si>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</si>
  <si>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</si>
  <si>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</si>
  <si>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</si>
  <si>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</si>
  <si>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</si>
  <si>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</si>
  <si>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</si>
  <si>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</si>
  <si>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</si>
  <si>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</si>
  <si>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</si>
  <si>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</si>
  <si>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</si>
  <si>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</si>
  <si>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</si>
  <si>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</si>
  <si>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</si>
  <si>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</si>
  <si>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</si>
  <si>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</si>
  <si>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</si>
  <si>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</si>
  <si>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</si>
  <si>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</si>
  <si>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</si>
  <si>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</si>
  <si>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</si>
  <si>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</si>
  <si>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</si>
  <si>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</si>
  <si>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</si>
  <si>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</si>
  <si>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</si>
  <si>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</si>
  <si>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</si>
  <si>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</si>
  <si>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</si>
  <si>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</si>
  <si>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</si>
  <si>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</si>
  <si>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</si>
  <si>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</si>
  <si>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</si>
  <si>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</si>
  <si>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</si>
  <si>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</si>
  <si>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</si>
  <si>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</si>
  <si>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</si>
  <si>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</si>
  <si>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</si>
  <si>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</si>
  <si>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</si>
  <si>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</si>
  <si>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</si>
  <si>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</si>
  <si>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</si>
  <si>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</si>
  <si>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</si>
  <si>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</si>
  <si>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</si>
  <si>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</si>
  <si>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</si>
  <si>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</si>
  <si>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</si>
  <si>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</si>
  <si>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</si>
  <si>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</si>
  <si>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</si>
  <si>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</si>
  <si>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</si>
  <si>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</si>
  <si>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</si>
  <si>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</si>
  <si>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</si>
  <si>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</si>
  <si>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</si>
  <si>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</si>
  <si>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</si>
  <si>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</si>
  <si>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</si>
  <si>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</si>
  <si>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</si>
  <si>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</si>
  <si>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</si>
  <si>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</si>
  <si>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</si>
  <si>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</si>
  <si>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</si>
  <si>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</si>
  <si>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</si>
  <si>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</si>
  <si>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</si>
  <si>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</si>
  <si>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</si>
  <si>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</si>
  <si>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</si>
  <si>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</si>
  <si>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</si>
  <si>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</si>
  <si>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</si>
  <si>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</si>
  <si>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</si>
  <si>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</si>
  <si>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</si>
  <si>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</si>
  <si>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</si>
  <si>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</si>
  <si>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</si>
  <si>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</si>
  <si>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</si>
  <si>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</si>
  <si>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</si>
  <si>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</si>
  <si>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</si>
  <si>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</si>
  <si>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</si>
  <si>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</si>
  <si>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</si>
  <si>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</si>
  <si>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</si>
  <si>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</si>
  <si>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</si>
  <si>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</si>
  <si>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</si>
  <si>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</si>
  <si>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</si>
  <si>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</si>
  <si>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</si>
  <si>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</si>
  <si>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</si>
  <si>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</si>
  <si>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</si>
  <si>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</si>
  <si>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</si>
  <si>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</si>
  <si>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</si>
  <si>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</si>
  <si>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</si>
  <si>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</si>
  <si>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</si>
  <si>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</si>
  <si>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</si>
  <si>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</si>
  <si>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</si>
  <si>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</si>
  <si>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</si>
  <si>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</si>
  <si>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</si>
  <si>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</si>
  <si>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</si>
  <si>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</si>
  <si>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</si>
  <si>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</si>
  <si>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</si>
  <si>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</si>
  <si>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</si>
  <si>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</si>
  <si>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</si>
  <si>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</si>
  <si>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</si>
  <si>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</si>
  <si>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</si>
  <si>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</si>
  <si>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</si>
  <si>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</si>
  <si>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</si>
  <si>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</si>
  <si>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</si>
  <si>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</si>
  <si>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</si>
  <si>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</si>
  <si>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</si>
  <si>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</si>
  <si>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</si>
  <si>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</si>
  <si>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</si>
  <si>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</si>
  <si>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</si>
  <si>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</si>
  <si>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</si>
  <si>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</si>
  <si>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</si>
  <si>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</si>
  <si>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</si>
  <si>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</si>
  <si>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</si>
  <si>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</si>
  <si>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</si>
  <si>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</si>
  <si>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</si>
  <si>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</si>
  <si>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</si>
  <si>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</si>
  <si>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</si>
  <si>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</si>
  <si>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</si>
  <si>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</si>
  <si>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</si>
  <si>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</si>
  <si>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</si>
  <si>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</si>
  <si>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</si>
  <si>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</si>
  <si>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</si>
  <si>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</si>
  <si>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</si>
  <si>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MEN'S TRAINING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</si>
  <si>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</si>
  <si>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</si>
  <si>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</si>
  <si>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</si>
  <si>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</si>
  <si>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</si>
  <si>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</si>
  <si>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</si>
  <si>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</si>
  <si>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</si>
  <si>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</si>
  <si>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</si>
  <si>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</si>
  <si>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</si>
  <si>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</si>
  <si>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</si>
  <si>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</si>
  <si>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</si>
  <si>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</si>
  <si>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</si>
  <si>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</si>
  <si>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</si>
  <si>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</si>
  <si>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</si>
  <si>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</si>
  <si>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</si>
  <si>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</si>
  <si>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</si>
  <si>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</si>
  <si>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</si>
  <si>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</si>
  <si>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</si>
  <si>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</si>
  <si>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</si>
  <si>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</si>
  <si>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</si>
  <si>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</si>
  <si>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</si>
  <si>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</si>
  <si>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</si>
  <si>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</si>
  <si>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</si>
  <si>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</si>
  <si>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</si>
  <si>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</si>
  <si>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</si>
  <si>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</si>
  <si>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</si>
  <si>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</si>
  <si>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</si>
  <si>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</si>
  <si>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</si>
  <si>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</si>
  <si>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</si>
  <si>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</si>
  <si>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</si>
  <si>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</si>
  <si>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</si>
  <si>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</si>
  <si>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</si>
  <si>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</si>
  <si>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</si>
  <si>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</si>
  <si>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</si>
  <si>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</si>
  <si>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</si>
  <si>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</si>
  <si>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</si>
  <si>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</si>
  <si>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</si>
  <si>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</si>
  <si>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</si>
  <si>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</si>
  <si>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</si>
  <si>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</si>
  <si>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</si>
  <si>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</si>
  <si>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</si>
  <si>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</si>
  <si>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</si>
  <si>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</si>
  <si>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</si>
  <si>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</si>
  <si>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</si>
  <si>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</si>
  <si>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</si>
  <si>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</si>
  <si>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</si>
  <si>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</si>
  <si>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</si>
  <si>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</si>
  <si>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</si>
  <si>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</si>
  <si>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</si>
  <si>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</si>
  <si>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</si>
  <si>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</si>
  <si>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</si>
  <si>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</si>
  <si>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</si>
  <si>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</si>
  <si>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</si>
  <si>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</si>
  <si>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</si>
  <si>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</si>
  <si>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</si>
  <si>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</si>
  <si>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</si>
  <si>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</si>
  <si>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</si>
  <si>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</si>
  <si>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</si>
  <si>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</si>
  <si>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</si>
  <si>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</si>
  <si>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</si>
  <si>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</si>
  <si>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</si>
  <si>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</si>
  <si>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</si>
  <si>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</si>
  <si>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</si>
  <si>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</si>
  <si>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</si>
  <si>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</si>
  <si>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</si>
  <si>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</si>
  <si>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</si>
  <si>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</si>
  <si>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</si>
  <si>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</si>
  <si>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</si>
  <si>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</si>
  <si>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</si>
  <si>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</si>
  <si>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WB202/WB406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</si>
  <si>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</si>
  <si>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</si>
  <si>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</si>
  <si>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</si>
  <si>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</si>
  <si>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</si>
  <si>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</si>
  <si>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</si>
  <si>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</si>
  <si>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</si>
  <si>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</si>
  <si>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</si>
  <si>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</si>
  <si>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</si>
  <si>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</si>
  <si>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</si>
  <si>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</si>
  <si>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</si>
  <si>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</si>
  <si>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</si>
  <si>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</si>
  <si>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</si>
  <si>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</si>
  <si>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</si>
  <si>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</si>
  <si>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</si>
  <si>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</si>
  <si>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</si>
  <si>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</si>
  <si>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</si>
  <si>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</si>
  <si>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</si>
  <si>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</si>
  <si>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</si>
  <si>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</si>
  <si>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</si>
  <si>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</si>
  <si>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</si>
  <si>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</si>
  <si>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</si>
  <si>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</si>
  <si>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</si>
  <si>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</si>
  <si>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</si>
  <si>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</si>
  <si>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FA'27</t>
  </si>
  <si>
    <t>BULK</t>
  </si>
  <si>
    <t>DM6822</t>
  </si>
  <si>
    <t>CL400</t>
  </si>
  <si>
    <t>dfm-1449</t>
  </si>
  <si>
    <t>Construction Code</t>
  </si>
  <si>
    <t>Current Total FG QTY</t>
  </si>
  <si>
    <t>Current Rank</t>
  </si>
  <si>
    <t>Active Top 20</t>
  </si>
  <si>
    <t>SAM Improvement</t>
  </si>
  <si>
    <t>Investment Decision</t>
  </si>
  <si>
    <t>Updated By</t>
  </si>
  <si>
    <t>Updated At</t>
  </si>
  <si>
    <t>Yes</t>
  </si>
  <si>
    <t>Gavin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</si>
  <si>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</si>
  <si>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</si>
  <si>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</si>
  <si>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</si>
  <si>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</si>
  <si>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</si>
  <si>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</si>
  <si>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</si>
  <si>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</si>
  <si>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</si>
  <si>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</si>
  <si>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</si>
  <si>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</si>
  <si>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PB105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</si>
  <si>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</si>
  <si>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</si>
  <si>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</si>
  <si>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</si>
  <si>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</si>
  <si>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</si>
  <si>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</si>
  <si>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</si>
  <si>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</si>
  <si>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</si>
  <si>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</si>
  <si>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</si>
  <si>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</si>
  <si>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</si>
  <si>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</si>
  <si>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HD604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</si>
  <si>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</si>
  <si>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</si>
  <si>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</si>
  <si>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</si>
  <si>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</si>
  <si>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</si>
  <si>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</si>
  <si>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</si>
  <si>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</si>
  <si>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</si>
  <si>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</si>
  <si>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</si>
  <si>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</si>
  <si>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</si>
  <si>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</si>
  <si>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</si>
  <si>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</si>
  <si>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</si>
  <si>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</si>
  <si>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</si>
  <si>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</si>
  <si>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</si>
  <si>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</si>
  <si>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</si>
  <si>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</si>
  <si>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</si>
  <si>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</si>
  <si>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</si>
  <si>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</si>
  <si>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</si>
  <si>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</si>
  <si>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</si>
  <si>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</si>
  <si>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PK105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</si>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</sst>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(* #,##0_);_(* \(#,##0\);_(* &quot;-&quot;??_);_(@_)"/>
    <numFmt numFmtId="165" formatCode="m/d/yy\ h:mm;@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0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5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276225</xdr:colOff>
      <xdr:row>1</xdr:row>
      <xdr:rowOff>0</xdr:rowOff>
    </xdr:from>
    <xdr:to>
      <xdr:col>13</xdr:col>
      <xdr:colOff>0</xdr:colOff>
      <xdr:row>2</xdr:row>
      <xdr:rowOff>142875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6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451" totalsRowShown="0" headerRowDxfId="24" dataDxfId="23" tableBorderDxfId="22">
  <autoFilter ref="A2:K1451" xr:uid="{A2121AFD-55F3-4635-9ACD-E1114E45A716}"/>
  <tableColumns count="11">
    <tableColumn id="1" xr3:uid="{27C157FC-2F25-4418-965C-0F231D18BC22}" name="RowId" dataDxfId="21"/>
    <tableColumn id="2" xr3:uid="{2B1D1818-45A0-41BE-A9D6-03B0F176D8A1}" name="SEASON" dataDxfId="20"/>
    <tableColumn id="3" xr3:uid="{E66EA9C9-DB65-42EF-AC8C-AF8F8D8A2675}" name="CATEGORY" dataDxfId="19"/>
    <tableColumn id="4" xr3:uid="{68456A6E-CB9D-4DC6-9C4F-37F5646EA496}" name="PROTO_x000a_ STAGE" dataDxfId="18" dataCellStyle="Comma"/>
    <tableColumn id="5" xr3:uid="{06B44FA1-F44E-4118-8FC6-08AC8BD8BFA3}" name="STYLE" dataDxfId="17"/>
    <tableColumn id="6" xr3:uid="{13A24A71-778D-4FFA-9C6A-D338832014FB}" name="PICTURE" dataDxfId="16"/>
    <tableColumn id="7" xr3:uid="{F358907C-ADD4-4666-8D2B-1BCDB7C1A80D}" name="CONSTRUCTION_x000a_ CODE" dataDxfId="15"/>
    <tableColumn id="8" xr3:uid="{68A8F79A-3250-4999-B929-7B9D72C48411}" name="TYPE" dataDxfId="14">
      <calculatedColumnFormula>IF(RIGHT(G3,1)="M", LEFT(G3,LEN(G3)-1), G3)</calculatedColumnFormula>
    </tableColumn>
    <tableColumn id="9" xr3:uid="{DD358428-B137-4115-97E6-6049073356EC}" name="Construction _x000a_Modification" dataDxfId="13">
      <calculatedColumnFormula>IF(RIGHT(G3,1)="M","M","Non-M")</calculatedColumnFormula>
    </tableColumn>
    <tableColumn id="10" xr3:uid="{388FE290-4318-4719-8DCA-5FBA5FA5883C}" name="REMARK" dataDxfId="12" dataCellStyle="Comma"/>
    <tableColumn id="11" xr3:uid="{90950719-A901-4B1E-9A34-322ED4955286}" name="FG Qty" dataDxfId="11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H22" totalsRowShown="0" headerRowDxfId="10" dataDxfId="9">
  <autoFilter ref="A2:H22" xr:uid="{07C72B59-3C05-4F6D-89B5-DD1320FB848B}"/>
  <tableColumns count="8">
    <tableColumn id="1" xr3:uid="{05FC2352-0685-4C2A-9261-EEBBF73F5A21}" name="Construction Code" dataDxfId="8"/>
    <tableColumn id="2" xr3:uid="{DCE33609-F5C4-4B6C-9C4E-1D5CCE36DCE6}" name="Current Total FG QTY" dataDxfId="7"/>
    <tableColumn id="3" xr3:uid="{47CEF9F9-EED3-4832-8895-AFAB0CADF7B1}" name="Current Rank" dataDxfId="6"/>
    <tableColumn id="8" xr3:uid="{C7D6F913-CCE6-4E53-90C4-5C9E20B0D456}" name="Active Top 20" dataDxfId="5"/>
    <tableColumn id="4" xr3:uid="{53B57A35-444B-439F-AAAB-4F483D98F4D9}" name="SAM Improvement" dataDxfId="4"/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49"/>
  <sheetViews>
    <sheetView tabSelected="1" zoomScale="106" zoomScaleNormal="100" workbookViewId="0">
      <pane ySplit="2" topLeftCell="A1445" activePane="bottomLeft" state="frozen"/>
      <selection pane="bottomLeft" activeCell="G1450" sqref="G1450"/>
      <selection activeCell="B1" sqref="B1"/>
    </sheetView>
  </sheetViews>
  <sheetFormatPr defaultColWidth="8.85546875" defaultRowHeight="15"/>
  <cols>
    <col min="1" max="1" width="11" style="18" bestFit="1" customWidth="1"/>
    <col min="2" max="2" width="12.7109375" style="18" bestFit="1" customWidth="1"/>
    <col min="3" max="3" width="22" style="70" bestFit="1" customWidth="1"/>
    <col min="4" max="4" width="12.42578125" style="70" bestFit="1" customWidth="1"/>
    <col min="5" max="5" width="13.42578125" style="18" bestFit="1" customWidth="1"/>
    <col min="6" max="6" width="12.85546875" style="71" bestFit="1" customWidth="1"/>
    <col min="7" max="7" width="19.140625" style="18" bestFit="1" customWidth="1"/>
    <col min="8" max="8" width="18.7109375" style="18" bestFit="1" customWidth="1"/>
    <col min="9" max="9" width="16.42578125" style="18" customWidth="1"/>
    <col min="10" max="10" width="17.85546875" style="18" bestFit="1" customWidth="1"/>
    <col min="11" max="11" width="12.14062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IF(COUNTIFS($E$3:E1451,E819)=1,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IF(COUNTIFS($E$3:E1451,E822)=1,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IF(COUNTIFS($E$3:E1451,E829)=1,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IF(COUNTIFS($E$3:E1451,E830)=1,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IF(COUNTIFS($E$3:E1451,E831)=1,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IF(COUNTIFS($E$3:E1451,E832)=1,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IF(COUNTIFS($E$3:E1451,E833)=1,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IF(COUNTIFS($E$3:E1451,E834)=1,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IF(COUNTIFS($E$3:E1451,E835)=1,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IF(COUNTIFS($E$3:E1451,E836)=1,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IF(COUNTIFS($E$3:E1451,E837)=1,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IF(COUNTIFS($E$3:E1451,E838)=1,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IF(COUNTIFS($E$3:E1451,E839)=1,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IF(COUNTIFS($E$3:E1451,E840)=1,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IF(COUNTIFS($E$3:E1451,E841)=1,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IF(COUNTIFS($E$3:E1451,E842)=1,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IF(COUNTIFS($E$3:E1451,E843)=1,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IF(COUNTIFS($E$3:E1451,E844)=1,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IF(COUNTIFS($E$3:E1451,E845)=1,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IF(COUNTIFS($E$3:E1451,E846)=1,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IF(COUNTIFS($E$3:E1451,E847)=1,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IF(COUNTIFS($E$3:E1451,E848)=1,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IF(COUNTIFS($E$3:E1451,E849)=1,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IF(COUNTIFS($E$3:E1451,E850)=1,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IF(COUNTIFS($E$3:E1451,E851)=1,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IF(COUNTIFS($E$3:E1451,E852)=1,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IF(COUNTIFS($E$3:E1451,E855)=1,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IF(COUNTIFS($E$3:E1451,E856)=1,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IF(COUNTIFS($E$3:E1451,E857)=1,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IF(COUNTIFS($E$3:E1451,E858)=1,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IF(COUNTIFS($E$3:E1451,E859)=1,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IF(COUNTIFS($E$3:E1451,E860)=1,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IF(COUNTIFS($E$3:E1451,E861)=1,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IF(COUNTIFS($E$3:E1451,E864)=1,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IF(COUNTIFS($E$3:E1451,E865)=1,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IF(COUNTIFS($E$3:E1451,E866)=1,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IF(COUNTIFS($E$3:E1451,E867)=1,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IF(COUNTIFS($E$3:E1451,E868)=1,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IF(COUNTIFS($E$3:E1451,E869)=1,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IF(COUNTIFS($E$3:E1451,E870)=1,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IF(COUNTIFS($E$3:E1451,E871)=1,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IF(COUNTIFS($E$3:E1451,E874)=1,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IF(COUNTIFS($E$3:E1451,E875)=1,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IF(COUNTIFS($E$3:E1451,E877)=1,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IF(COUNTIFS($E$3:E1451,E882)=1,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IF(COUNTIFS($E$3:E1451,E883)=1,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IF(COUNTIFS($E$3:E1451,E884)=1,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IF(COUNTIFS($E$3:E1451,E885)=1,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IF(COUNTIFS($E$3:E1451,E886)=1,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IF(COUNTIFS($E$3:E1451,E887)=1,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IF(COUNTIFS($E$3:E1451,E888)=1,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IF(COUNTIFS($E$3:E1451,E890)=1,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IF(COUNTIFS($E$3:E1451,E891)=1,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IF(COUNTIFS($E$3:E1451,E892)=1,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IF(COUNTIFS($E$3:E1451,E893)=1,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IF(COUNTIFS($E$3:E1451,E896)=1,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IF(COUNTIFS($E$3:E1451,E897)=1,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IF(COUNTIFS($E$3:E1451,E898)=1,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IF(COUNTIFS($E$3:E1451,E900)=1,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IF(COUNTIFS($E$3:E1451,E901)=1,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IF(COUNTIFS($E$3:E1451,E902)=1,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IF(COUNTIFS($E$3:E1451,E903)=1,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IF(COUNTIFS($E$3:E1451,E907)=1,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IF(COUNTIFS($E$3:E1451,E908)=1,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IF(COUNTIFS($E$3:E1451,E909)=1,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IF(COUNTIFS($E$3:E1451,E910)=1,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IF(COUNTIFS($E$3:E1451,E911)=1,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IF(COUNTIFS($E$3:E1451,E912)=1,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IF(COUNTIFS($E$3:E1451,E913)=1,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IF(COUNTIFS($E$3:E1451,E914)=1,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IF(COUNTIFS($E$3:E1451,E915)=1,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IF(COUNTIFS($E$3:E1451,E916)=1,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IF(COUNTIFS($E$3:E1451,E917)=1,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IF(COUNTIFS($E$3:E1451,E918)=1,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IF(COUNTIFS($E$3:E1451,E919)=1,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IF(COUNTIFS($E$3:E1451,E920)=1,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IF(COUNTIFS($E$3:E1451,E925)=1,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IF(COUNTIFS($E$3:E1451,E926)=1,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IF(COUNTIFS($E$3:E1451,E927)=1,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IF(COUNTIFS($E$3:E1451,E928)=1,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IF(COUNTIFS($E$3:E1451,E929)=1,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IF(COUNTIFS($E$3:E1451,E939)=1,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IF(COUNTIFS($E$3:E1451,E944)=1,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IF(COUNTIFS($E$3:E1451,E945)=1,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IF(COUNTIFS($E$3:E1451,E946)=1,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IF(COUNTIFS($E$3:E1451,E947)=1,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IF(COUNTIFS($E$3:E1451,E948)=1,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IF(COUNTIFS($E$3:E1451,E955)=1,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IF(COUNTIFS($E$3:E1451,E956)=1,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IF(COUNTIFS($E$3:E1451,E957)=1,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IF(COUNTIFS($E$3:E1451,E959)=1,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IF(COUNTIFS($E$3:E1451,E972)=1,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IF(COUNTIFS($E$3:E1451,E973)=1,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IF(COUNTIFS($E$3:E1451,E974)=1,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IF(COUNTIFS($E$3:E1451,E975)=1,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IF(COUNTIFS($E$3:E1451,E976)=1,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IF(COUNTIFS($E$3:E1451,E977)=1,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IF(COUNTIFS($E$3:E1451,E982)=1,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IF(COUNTIFS($E$3:E1451,E989)=1,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IF(COUNTIFS($E$3:E1451,E994)=1,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IF(COUNTIFS($E$3:E1451,E995)=1,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IF(COUNTIFS($E$3:E1451,E1000)=1,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IF(COUNTIFS($E$3:E1451,E1005)=1,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IF(COUNTIFS($E$3:E1451,E1006)=1,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IF(COUNTIFS($E$3:E1451,E1016)=1,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IF(COUNTIFS($E$3:E1451,E1017)=1,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IF(COUNTIFS($E$3:E1451,E1018)=1,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IF(COUNTIFS($E$3:E1451,E1019)=1,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IF(COUNTIFS($E$3:E1451,E1020)=1,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IF(COUNTIFS($E$3:E1451,E1021)=1,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IF(COUNTIFS($E$3:E1451,E1022)=1,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IF(COUNTIFS($E$3:E1451,E1023)=1,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IF(COUNTIFS($E$3:E1451,E1024)=1,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IF(COUNTIFS($E$3:E1451,E1025)=1,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IF(COUNTIFS($E$3:E1451,E1026)=1,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IF(COUNTIFS($E$3:E1451,E1028)=1,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IF(COUNTIFS($E$3:E1451,E1029)=1,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IF(COUNTIFS($E$3:E1451,E1030)=1,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IF(COUNTIFS($E$3:E1451,E1031)=1,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IF(COUNTIFS($E$3:E1451,E1032)=1,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IF(COUNTIFS($E$3:E1451,E1033)=1,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IF(COUNTIFS($E$3:E1451,E1034)=1,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IF(COUNTIFS($E$3:E1451,E1035)=1,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IF(COUNTIFS($E$3:E1451,E1036)=1,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IF(COUNTIFS($E$3:E1451,E1037)=1,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IF(COUNTIFS($E$3:E1451,E1038)=1,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IF(COUNTIFS($E$3:E1451,E1039)=1,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IF(COUNTIFS($E$3:E1451,E1040)=1,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IF(COUNTIFS($E$3:E1451,E1041)=1,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IF(COUNTIFS($E$3:E1451,E1044)=1,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IF(COUNTIFS($E$3:E1451,E1045)=1,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IF(COUNTIFS($E$3:E1451,E1046)=1,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IF(COUNTIFS($E$3:E1451,E1051)=1,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IF(COUNTIFS($E$3:E1451,E1052)=1,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IF(COUNTIFS($E$3:E1451,E1053)=1,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IF(COUNTIFS($E$3:E1451,E1056)=1,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IF(COUNTIFS($E$3:E1451,E1057)=1,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IF(COUNTIFS($E$3:E1451,E1061)=1,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IF(COUNTIFS($E$3:E1451,E1062)=1,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IF(COUNTIFS($E$3:E1451,E1063)=1,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IF(COUNTIFS($E$3:E1451,E1064)=1,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IF(COUNTIFS($E$3:E1451,E1065)=1,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IF(COUNTIFS($E$3:E1451,E1066)=1,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IF(COUNTIFS($E$3:E1451,E1067)=1,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IF(COUNTIFS($E$3:E1451,E1068)=1,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IF(COUNTIFS($E$3:E1451,E1074)=1,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IF(COUNTIFS($E$3:E1451,E1075)=1,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IF(COUNTIFS($E$3:E1451,E1076)=1,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IF(COUNTIFS($E$3:E1451,E1078)=1,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IF(COUNTIFS($E$3:E1451,E1079)=1,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IF(COUNTIFS($E$3:E1451,E1088)=1,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IF(COUNTIFS($E$3:E1451,E1089)=1,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IF(COUNTIFS($E$3:E1451,E1090)=1,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IF(COUNTIFS($E$3:E1451,E1091)=1,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IF(COUNTIFS($E$3:E1451,E1092)=1,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IF(COUNTIFS($E$3:E1451,E1093)=1,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IF(COUNTIFS($E$3:E1451,E1094)=1,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IF(COUNTIFS($E$3:E1451,E1095)=1,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IF(COUNTIFS($E$3:E1451,E1096)=1,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IF(COUNTIFS($E$3:E1451,E1097)=1,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IF(COUNTIFS($E$3:E1451,E1098)=1,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IF(COUNTIFS($E$3:E1451,E1099)=1,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IF(COUNTIFS($E$3:E1451,E1100)=1,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IF(COUNTIFS($E$3:E1451,E1101)=1,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IF(COUNTIFS($E$3:E1451,E1108)=1,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IF(COUNTIFS($E$3:E1451,E1109)=1,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IF(COUNTIFS($E$3:E1451,E1110)=1,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IF(COUNTIFS($E$3:E1451,E1111)=1,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IF(COUNTIFS($E$3:E1451,E1112)=1,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IF(COUNTIFS($E$3:E1451,E1113)=1,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IF(COUNTIFS($E$3:E1451,E1114)=1,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IF(COUNTIFS($E$3:E1451,E1115)=1,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IF(COUNTIFS($E$3:E1451,E1116)=1,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IF(COUNTIFS($E$3:E1451,E1117)=1,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IF(COUNTIFS($E$3:E1451,E1118)=1,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IF(COUNTIFS($E$3:E1451,E1119)=1,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IF(COUNTIFS($E$3:E1451,E1120)=1,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IF(COUNTIFS($E$3:E1451,E1121)=1,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IF(COUNTIFS($E$3:E1451,E1122)=1,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IF(COUNTIFS($E$3:E1451,E1123)=1,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IF(COUNTIFS($E$3:E1451,E1124)=1,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IF(COUNTIFS($E$3:E1451,E1125)=1,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IF(COUNTIFS($E$3:E1451,E1126)=1,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IF(COUNTIFS($E$3:E1451,E1127)=1,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IF(COUNTIFS($E$3:E1451,E1128)=1,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IF(COUNTIFS($E$3:E1451,E1129)=1,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IF(COUNTIFS($E$3:E1451,E1130)=1,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IF(COUNTIFS($E$3:E1451,E1131)=1,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IF(COUNTIFS($E$3:E1451,E1132)=1,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IF(COUNTIFS($E$3:E1451,E1133)=1,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IF(COUNTIFS($E$3:E1451,E1134)=1,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IF(COUNTIFS($E$3:E1451,E1135)=1,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IF(COUNTIFS($E$3:E1451,E1136)=1,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IF(COUNTIFS($E$3:E1451,E1137)=1,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IF(COUNTIFS($E$3:E1451,E1138)=1,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IF(COUNTIFS($E$3:E1451,E1139)=1,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IF(COUNTIFS($E$3:E1451,E1140)=1,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IF(COUNTIFS($E$3:E1451,E1141)=1,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IF(COUNTIFS($E$3:E1451,E1142)=1,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IF(COUNTIFS($E$3:E1451,E1143)=1,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IF(COUNTIFS($E$3:E1451,E1144)=1,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IF(COUNTIFS($E$3:E1451,E1145)=1,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IF(COUNTIFS($E$3:E1451,E1146)=1,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IF(COUNTIFS($E$3:E1451,E1147)=1,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IF(COUNTIFS($E$3:E1451,E1148)=1,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IF(COUNTIFS($E$3:E1451,E1149)=1,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IF(COUNTIFS($E$3:E1451,E1150)=1,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IF(COUNTIFS($E$3:E1451,E1151)=1,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IF(COUNTIFS($E$3:E1451,E1152)=1,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IF(COUNTIFS($E$3:E1451,E1153)=1,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IF(COUNTIFS($E$3:E1451,E1154)=1,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IF(COUNTIFS($E$3:E1451,E1155)=1,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IF(COUNTIFS($E$3:E1451,E1156)=1,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IF(COUNTIFS($E$3:E1451,E1157)=1,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IF(COUNTIFS($E$3:E1451,E1158)=1,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IF(COUNTIFS($E$3:E1451,E1159)=1,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IF(COUNTIFS($E$3:E1451,E1160)=1,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IF(COUNTIFS($E$3:E1451,E1161)=1,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IF(COUNTIFS($E$3:E1451,E1162)=1,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IF(COUNTIFS($E$3:E1451,E1163)=1,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IF(COUNTIFS($E$3:E1451,E1164)=1,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IF(COUNTIFS($E$3:E1451,E1165)=1,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IF(COUNTIFS($E$3:E1451,E1166)=1,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IF(COUNTIFS($E$3:E1451,E1167)=1,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IF(COUNTIFS($E$3:E1451,E1168)=1,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IF(COUNTIFS($E$3:E1451,E1169)=1,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IF(COUNTIFS($E$3:E1451,E1170)=1,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IF(COUNTIFS($E$3:E1451,E1171)=1,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IF(COUNTIFS($E$3:E1451,E1172)=1,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IF(COUNTIFS($E$3:E1451,E1173)=1,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IF(COUNTIFS($E$3:E1451,E1174)=1,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IF(COUNTIFS($E$3:E1451,E1175)=1,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IF(COUNTIFS($E$3:E1451,E1176)=1,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IF(COUNTIFS($E$3:E1451,E1177)=1,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IF(COUNTIFS($E$3:E1451,E1178)=1,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IF(COUNTIFS($E$3:E1451,E1179)=1,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IF(COUNTIFS($E$3:E1451,E1180)=1,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IF(COUNTIFS($E$3:E1451,E1181)=1,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IF(COUNTIFS($E$3:E1451,E1182)=1,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IF(COUNTIFS($E$3:E1451,E1183)=1,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IF(COUNTIFS($E$3:E1451,E1184)=1,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IF(COUNTIFS($E$3:E1451,E1185)=1,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IF(COUNTIFS($E$3:E1451,E1186)=1,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IF(COUNTIFS($E$3:E1451,E1187)=1,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IF(COUNTIFS($E$3:E1451,E1188)=1,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IF(COUNTIFS($E$3:E1451,E1189)=1,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IF(COUNTIFS($E$3:E1451,E1190)=1,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IF(COUNTIFS($E$3:E1451,E1191)=1,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IF(COUNTIFS($E$3:E1451,E1192)=1,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IF(COUNTIFS($E$3:E1451,E1193)=1,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IF(COUNTIFS($E$3:E1451,E1194)=1,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IF(COUNTIFS($E$3:E1451,E1195)=1,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IF(COUNTIFS($E$3:E1451,E1196)=1,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IF(COUNTIFS($E$3:E1451,E1197)=1,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IF(COUNTIFS($E$3:E1451,E1198)=1,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IF(COUNTIFS($E$3:E1451,E1199)=1,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IF(COUNTIFS($E$3:E1451,E1200)=1,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IF(COUNTIFS($E$3:E1451,E1201)=1,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IF(COUNTIFS($E$3:E1451,E1202)=1,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IF(COUNTIFS($E$3:E1451,E1203)=1,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IF(COUNTIFS($E$3:E1451,E1204)=1,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IF(COUNTIFS($E$3:E1451,E1205)=1,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IF(COUNTIFS($E$3:E1451,E1206)=1,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IF(COUNTIFS($E$3:E1451,E1207)=1,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IF(COUNTIFS($E$3:E1451,E1208)=1,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IF(COUNTIFS($E$3:E1451,E1209)=1,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IF(COUNTIFS($E$3:E1451,E1210)=1,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IF(COUNTIFS($E$3:E1451,E1211)=1,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IF(COUNTIFS($E$3:E1451,E1212)=1,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IF(COUNTIFS($E$3:E1451,E1213)=1,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IF(COUNTIFS($E$3:E1451,E1214)=1,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IF(COUNTIFS($E$3:E1451,E1215)=1,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IF(COUNTIFS($E$3:E1451,E1216)=1,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IF(COUNTIFS($E$3:E1451,E1217)=1,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IF(COUNTIFS($E$3:E1451,E1218)=1,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IF(COUNTIFS($E$3:E1451,E1219)=1,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IF(COUNTIFS($E$3:E1451,E1220)=1,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IF(COUNTIFS($E$3:E1451,E1221)=1,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IF(COUNTIFS($E$3:E1451,E1222)=1,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IF(COUNTIFS($E$3:E1451,E1223)=1,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IF(COUNTIFS($E$3:E1451,E1224)=1,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IF(COUNTIFS($E$3:E1451,E1225)=1,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IF(COUNTIFS($E$3:E1451,E1226)=1,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IF(COUNTIFS($E$3:E1451,E1227)=1,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IF(COUNTIFS($E$3:E1451,E1228)=1,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IF(COUNTIFS($E$3:E1451,E1229)=1,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IF(COUNTIFS($E$3:E1451,E1230)=1,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IF(COUNTIFS($E$3:E1451,E1231)=1,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IF(COUNTIFS($E$3:E1451,E1232)=1,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IF(COUNTIFS($E$3:E1451,E1233)=1,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IF(COUNTIFS($E$3:E1451,E1234)=1,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IF(COUNTIFS($E$3:E1451,E1235)=1,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IF(COUNTIFS($E$3:E1451,E1236)=1,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IF(COUNTIFS($E$3:E1451,E1237)=1,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IF(COUNTIFS($E$3:E1451,E1238)=1,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IF(COUNTIFS($E$3:E1451,E1239)=1,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IF(COUNTIFS($E$3:E1451,E1240)=1,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IF(COUNTIFS($E$3:E1451,E1241)=1,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IF(COUNTIFS($E$3:E1451,E1242)=1,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IF(COUNTIFS($E$3:E1451,E1243)=1,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IF(COUNTIFS($E$3:E1451,E1244)=1,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IF(COUNTIFS($E$3:E1451,E1245)=1,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IF(COUNTIFS($E$3:E1451,E1246)=1,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IF(COUNTIFS($E$3:E1451,E1247)=1,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IF(COUNTIFS($E$3:E1451,E1248)=1,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IF(COUNTIFS($E$3:E1451,E1249)=1,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IF(COUNTIFS($E$3:E1451,E1250)=1,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IF(COUNTIFS($E$3:E1451,E1251)=1,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IF(COUNTIFS($E$3:E1451,E1252)=1,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IF(COUNTIFS($E$3:E1451,E1253)=1,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IF(COUNTIFS($E$3:E1451,E1254)=1,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IF(COUNTIFS($E$3:E1451,E1255)=1,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IF(COUNTIFS($E$3:E1451,E1256)=1,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IF(COUNTIFS($E$3:E1451,E1257)=1,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IF(COUNTIFS($E$3:E1451,E1258)=1,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IF(COUNTIFS($E$3:E1451,E1259)=1,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IF(COUNTIFS($E$3:E1451,E1260)=1,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IF(COUNTIFS($E$3:E1451,E1261)=1,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IF(COUNTIFS($E$3:E1451,E1262)=1,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IF(COUNTIFS($E$3:E1451,E1263)=1,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IF(COUNTIFS($E$3:E1451,E1264)=1,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IF(COUNTIFS($E$3:E1451,E1265)=1,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IF(COUNTIFS($E$3:E1451,E1266)=1,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IF(COUNTIFS($E$3:E1451,E1267)=1,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IF(COUNTIFS($E$3:E1451,E1268)=1,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IF(COUNTIFS($E$3:E1451,E1269)=1,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IF(COUNTIFS($E$3:E1451,E1270)=1,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IF(COUNTIFS($E$3:E1451,E1271)=1,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IF(COUNTIFS($E$3:E1451,E1272)=1,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IF(COUNTIFS($E$3:E1451,E1273)=1,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IF(COUNTIFS($E$3:E1451,E1274)=1,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IF(COUNTIFS($E$3:E1451,E1275)=1,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IF(COUNTIFS($E$3:E1451,E1276)=1,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IF(COUNTIFS($E$3:E1451,E1277)=1,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IF(COUNTIFS($E$3:E1451,E1278)=1,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IF(COUNTIFS($E$3:E1451,E1279)=1,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IF(COUNTIFS($E$3:E1451,E1280)=1,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IF(COUNTIFS($E$3:E1451,E1281)=1,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IF(COUNTIFS($E$3:E1451,E1282)=1,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IF(COUNTIFS($E$3:E1451,E1283)=1,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IF(COUNTIFS($E$3:E1451,E1284)=1,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IF(COUNTIFS($E$3:E1451,E1285)=1,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IF(COUNTIFS($E$3:E1451,E1286)=1,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IF(COUNTIFS($E$3:E1451,E1287)=1,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IF(COUNTIFS($E$3:E1451,E1288)=1,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IF(COUNTIFS($E$3:E1451,E1289)=1,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IF(COUNTIFS($E$3:E1451,E1290)=1,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IF(COUNTIFS($E$3:E1451,E1291)=1,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IF(COUNTIFS($E$3:E1451,E1292)=1,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IF(COUNTIFS($E$3:E1451,E1293)=1,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IF(COUNTIFS($E$3:E1451,E1294)=1,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IF(COUNTIFS($E$3:E1451,E1296)=1,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IF(COUNTIFS($E$3:E1451,E1297)=1,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IF(COUNTIFS($E$3:E1451,E1298)=1,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IF(COUNTIFS($E$3:E1451,E1299)=1,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IF(COUNTIFS($E$3:E1451,E1301)=1,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IF(COUNTIFS($E$3:E1451,E1303)=1,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IF(COUNTIFS($E$3:E1451,E1304)=1,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IF(COUNTIFS($E$3:E1451,E1305)=1,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IF(COUNTIFS($E$3:E1451,E1306)=1,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IF(COUNTIFS($E$3:E1451,E1309)=1,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IF(COUNTIFS($E$3:E1451,E1310)=1,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IF(COUNTIFS($E$3:E1451,E1311)=1,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1921</v>
      </c>
      <c r="D1312" s="60" t="s">
        <v>1047</v>
      </c>
      <c r="E1312" s="35" t="s">
        <v>1922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IF(COUNTIFS($E$3:E1451,E1312)=1, K1312, 0)</f>
        <v>0</v>
      </c>
    </row>
    <row r="1313" spans="1:12" ht="41.25" customHeight="1">
      <c r="A1313" s="18" t="s">
        <v>1923</v>
      </c>
      <c r="B1313" s="35" t="s">
        <v>13</v>
      </c>
      <c r="C1313" s="35" t="s">
        <v>1921</v>
      </c>
      <c r="D1313" s="60" t="s">
        <v>1047</v>
      </c>
      <c r="E1313" s="35" t="s">
        <v>1922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IF(COUNTIFS($E$3:E1451,E1313)=1, K1313, 0)</f>
        <v>0</v>
      </c>
    </row>
    <row r="1314" spans="1:12" ht="41.25" customHeight="1">
      <c r="A1314" s="18" t="s">
        <v>1924</v>
      </c>
      <c r="B1314" s="35" t="s">
        <v>13</v>
      </c>
      <c r="C1314" s="35" t="s">
        <v>1921</v>
      </c>
      <c r="D1314" s="60" t="s">
        <v>1047</v>
      </c>
      <c r="E1314" s="35" t="s">
        <v>1922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IF(COUNTIFS($E$3:E1451,E1314)=1, K1314, 0)</f>
        <v>0</v>
      </c>
    </row>
    <row r="1315" spans="1:12" ht="41.25" customHeight="1">
      <c r="A1315" s="18" t="s">
        <v>1925</v>
      </c>
      <c r="B1315" s="35" t="s">
        <v>13</v>
      </c>
      <c r="C1315" s="35" t="s">
        <v>1921</v>
      </c>
      <c r="D1315" s="60" t="s">
        <v>1047</v>
      </c>
      <c r="E1315" s="35" t="s">
        <v>1922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1926</v>
      </c>
      <c r="K1315" s="33"/>
      <c r="L1315" s="78">
        <f>IF(COUNTIFS($E$3:E1451,E1315)=1, K1315, 0)</f>
        <v>0</v>
      </c>
    </row>
    <row r="1316" spans="1:12" ht="41.25" customHeight="1">
      <c r="A1316" s="18" t="s">
        <v>1927</v>
      </c>
      <c r="B1316" s="35" t="s">
        <v>13</v>
      </c>
      <c r="C1316" s="35" t="s">
        <v>1921</v>
      </c>
      <c r="D1316" s="60" t="s">
        <v>1047</v>
      </c>
      <c r="E1316" s="35" t="s">
        <v>1922</v>
      </c>
      <c r="F1316" s="48"/>
      <c r="G1316" s="35" t="s">
        <v>1928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IF(COUNTIFS($E$3:E1451,E1316)=1, K1316, 0)</f>
        <v>0</v>
      </c>
    </row>
    <row r="1317" spans="1:12" ht="41.25" customHeight="1">
      <c r="A1317" s="18" t="s">
        <v>1929</v>
      </c>
      <c r="B1317" s="35" t="s">
        <v>13</v>
      </c>
      <c r="C1317" s="35" t="s">
        <v>1921</v>
      </c>
      <c r="D1317" s="60" t="s">
        <v>1047</v>
      </c>
      <c r="E1317" s="35" t="s">
        <v>1922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1930</v>
      </c>
      <c r="B1318" s="35" t="s">
        <v>13</v>
      </c>
      <c r="C1318" s="35" t="s">
        <v>1921</v>
      </c>
      <c r="D1318" s="60" t="s">
        <v>1047</v>
      </c>
      <c r="E1318" s="35" t="s">
        <v>1922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IF(COUNTIFS($E$3:E1451,E1318)=1, K1318, 0)</f>
        <v>0</v>
      </c>
    </row>
    <row r="1319" spans="1:12" ht="41.25" customHeight="1">
      <c r="A1319" s="18" t="s">
        <v>1931</v>
      </c>
      <c r="B1319" s="35" t="s">
        <v>13</v>
      </c>
      <c r="C1319" s="35" t="s">
        <v>1921</v>
      </c>
      <c r="D1319" s="60" t="s">
        <v>1047</v>
      </c>
      <c r="E1319" s="35" t="s">
        <v>1922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IF(COUNTIFS($E$3:E1451,E1319)=1, K1319, 0)</f>
        <v>0</v>
      </c>
    </row>
    <row r="1320" spans="1:12" ht="41.25" customHeight="1">
      <c r="A1320" s="18" t="s">
        <v>1932</v>
      </c>
      <c r="B1320" s="35" t="s">
        <v>13</v>
      </c>
      <c r="C1320" s="35" t="s">
        <v>1921</v>
      </c>
      <c r="D1320" s="60" t="s">
        <v>1047</v>
      </c>
      <c r="E1320" s="35" t="s">
        <v>1922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1933</v>
      </c>
      <c r="B1321" s="35" t="s">
        <v>13</v>
      </c>
      <c r="C1321" s="35" t="s">
        <v>1921</v>
      </c>
      <c r="D1321" s="60" t="s">
        <v>1047</v>
      </c>
      <c r="E1321" s="35" t="s">
        <v>1922</v>
      </c>
      <c r="F1321" s="48"/>
      <c r="G1321" s="35" t="s">
        <v>1934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IF(COUNTIFS($E$3:E1451,E1321)=1, K1321, 0)</f>
        <v>0</v>
      </c>
    </row>
    <row r="1322" spans="1:12" ht="41.25" customHeight="1">
      <c r="A1322" s="18" t="s">
        <v>1935</v>
      </c>
      <c r="B1322" s="35" t="s">
        <v>13</v>
      </c>
      <c r="C1322" s="35" t="s">
        <v>1921</v>
      </c>
      <c r="D1322" s="60" t="s">
        <v>1047</v>
      </c>
      <c r="E1322" s="35" t="s">
        <v>1922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1936</v>
      </c>
      <c r="B1323" s="35" t="s">
        <v>13</v>
      </c>
      <c r="C1323" s="35" t="s">
        <v>1921</v>
      </c>
      <c r="D1323" s="60" t="s">
        <v>1047</v>
      </c>
      <c r="E1323" s="35" t="s">
        <v>1922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1937</v>
      </c>
      <c r="B1324" s="35" t="s">
        <v>1244</v>
      </c>
      <c r="C1324" s="35" t="s">
        <v>312</v>
      </c>
      <c r="D1324" s="35" t="s">
        <v>1309</v>
      </c>
      <c r="E1324" s="35" t="s">
        <v>1938</v>
      </c>
      <c r="F1324" s="48"/>
      <c r="G1324" s="35" t="s">
        <v>1939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1940</v>
      </c>
      <c r="K1324" s="26"/>
      <c r="L1324" s="78">
        <f>IF(COUNTIFS($E$3:E1451,E1324)=1, K1324, 0)</f>
        <v>0</v>
      </c>
    </row>
    <row r="1325" spans="1:12" ht="41.25" customHeight="1">
      <c r="A1325" s="18" t="s">
        <v>1941</v>
      </c>
      <c r="B1325" s="35" t="s">
        <v>1244</v>
      </c>
      <c r="C1325" s="35" t="s">
        <v>312</v>
      </c>
      <c r="D1325" s="35" t="s">
        <v>1309</v>
      </c>
      <c r="E1325" s="35" t="s">
        <v>1938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IF(COUNTIFS($E$3:E1451,E1325)=1, K1325, 0)</f>
        <v>0</v>
      </c>
    </row>
    <row r="1326" spans="1:12" ht="41.25" customHeight="1">
      <c r="A1326" s="18" t="s">
        <v>1942</v>
      </c>
      <c r="B1326" s="35" t="s">
        <v>1244</v>
      </c>
      <c r="C1326" s="35" t="s">
        <v>312</v>
      </c>
      <c r="D1326" s="35" t="s">
        <v>1309</v>
      </c>
      <c r="E1326" s="35" t="s">
        <v>1938</v>
      </c>
      <c r="F1326" s="48"/>
      <c r="G1326" s="35" t="s">
        <v>1943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1944</v>
      </c>
      <c r="B1327" s="35" t="s">
        <v>1244</v>
      </c>
      <c r="C1327" s="35" t="s">
        <v>312</v>
      </c>
      <c r="D1327" s="35" t="s">
        <v>1309</v>
      </c>
      <c r="E1327" s="35" t="s">
        <v>1938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IF(COUNTIFS($E$3:E1451,E1327)=1, K1327, 0)</f>
        <v>0</v>
      </c>
    </row>
    <row r="1328" spans="1:12" ht="41.25" customHeight="1">
      <c r="A1328" s="18" t="s">
        <v>1945</v>
      </c>
      <c r="B1328" s="35" t="s">
        <v>1244</v>
      </c>
      <c r="C1328" s="35" t="s">
        <v>312</v>
      </c>
      <c r="D1328" s="35" t="s">
        <v>1309</v>
      </c>
      <c r="E1328" s="35" t="s">
        <v>1938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1946</v>
      </c>
      <c r="B1329" s="35" t="s">
        <v>1244</v>
      </c>
      <c r="C1329" s="35" t="s">
        <v>312</v>
      </c>
      <c r="D1329" s="35" t="s">
        <v>1309</v>
      </c>
      <c r="E1329" s="35" t="s">
        <v>1938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1947</v>
      </c>
      <c r="K1329" s="26"/>
      <c r="L1329" s="78">
        <f>IF(COUNTIFS($E$3:E1451,E1329)=1, K1329, 0)</f>
        <v>0</v>
      </c>
    </row>
    <row r="1330" spans="1:12" ht="41.25" customHeight="1">
      <c r="A1330" s="18" t="s">
        <v>1948</v>
      </c>
      <c r="B1330" s="35" t="s">
        <v>1244</v>
      </c>
      <c r="C1330" s="35" t="s">
        <v>312</v>
      </c>
      <c r="D1330" s="35" t="s">
        <v>1309</v>
      </c>
      <c r="E1330" s="35" t="s">
        <v>1938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IF(COUNTIFS($E$3:E1451,E1330)=1, K1330, 0)</f>
        <v>0</v>
      </c>
    </row>
    <row r="1331" spans="1:12" ht="41.25" customHeight="1">
      <c r="A1331" s="18" t="s">
        <v>1949</v>
      </c>
      <c r="B1331" s="35" t="s">
        <v>1244</v>
      </c>
      <c r="C1331" s="35" t="s">
        <v>312</v>
      </c>
      <c r="D1331" s="35" t="s">
        <v>1309</v>
      </c>
      <c r="E1331" s="35" t="s">
        <v>1938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IF(COUNTIFS($E$3:E1451,E1331)=1, K1331, 0)</f>
        <v>0</v>
      </c>
    </row>
    <row r="1332" spans="1:12" ht="41.25" customHeight="1">
      <c r="A1332" s="18" t="s">
        <v>1950</v>
      </c>
      <c r="B1332" s="35" t="s">
        <v>1244</v>
      </c>
      <c r="C1332" s="35" t="s">
        <v>312</v>
      </c>
      <c r="D1332" s="35" t="s">
        <v>1309</v>
      </c>
      <c r="E1332" s="35" t="s">
        <v>1938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1951</v>
      </c>
      <c r="B1333" s="35" t="s">
        <v>1045</v>
      </c>
      <c r="C1333" s="35" t="s">
        <v>312</v>
      </c>
      <c r="D1333" s="60" t="s">
        <v>1047</v>
      </c>
      <c r="E1333" s="35" t="s">
        <v>1952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IF(COUNTIFS($E$3:E1451,E1333)=1, K1333, 0)</f>
        <v>0</v>
      </c>
    </row>
    <row r="1334" spans="1:12" ht="41.25" customHeight="1">
      <c r="A1334" s="18" t="s">
        <v>1953</v>
      </c>
      <c r="B1334" s="35" t="s">
        <v>1045</v>
      </c>
      <c r="C1334" s="35" t="s">
        <v>312</v>
      </c>
      <c r="D1334" s="60" t="s">
        <v>1047</v>
      </c>
      <c r="E1334" s="35" t="s">
        <v>1952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IF(COUNTIFS($E$3:E1451,E1334)=1, K1334, 0)</f>
        <v>0</v>
      </c>
    </row>
    <row r="1335" spans="1:12" ht="41.25" customHeight="1">
      <c r="A1335" s="18" t="s">
        <v>1954</v>
      </c>
      <c r="B1335" s="35" t="s">
        <v>1045</v>
      </c>
      <c r="C1335" s="35" t="s">
        <v>312</v>
      </c>
      <c r="D1335" s="60" t="s">
        <v>1047</v>
      </c>
      <c r="E1335" s="35" t="s">
        <v>1952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IF(COUNTIFS($E$3:E1451,E1335)=1, K1335, 0)</f>
        <v>0</v>
      </c>
    </row>
    <row r="1336" spans="1:12" ht="41.25" customHeight="1">
      <c r="A1336" s="18" t="s">
        <v>1955</v>
      </c>
      <c r="B1336" s="35" t="s">
        <v>1045</v>
      </c>
      <c r="C1336" s="35" t="s">
        <v>312</v>
      </c>
      <c r="D1336" s="60" t="s">
        <v>1047</v>
      </c>
      <c r="E1336" s="35" t="s">
        <v>1952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IF(COUNTIFS($E$3:E1451,E1336)=1, K1336, 0)</f>
        <v>0</v>
      </c>
    </row>
    <row r="1337" spans="1:12" ht="41.25" customHeight="1">
      <c r="A1337" s="18" t="s">
        <v>1956</v>
      </c>
      <c r="B1337" s="35" t="s">
        <v>1045</v>
      </c>
      <c r="C1337" s="35" t="s">
        <v>312</v>
      </c>
      <c r="D1337" s="60" t="s">
        <v>1047</v>
      </c>
      <c r="E1337" s="35" t="s">
        <v>1952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IF(COUNTIFS($E$3:E1451,E1337)=1, K1337, 0)</f>
        <v>0</v>
      </c>
    </row>
    <row r="1338" spans="1:12" ht="41.25" customHeight="1">
      <c r="A1338" s="18" t="s">
        <v>1957</v>
      </c>
      <c r="B1338" s="35" t="s">
        <v>1045</v>
      </c>
      <c r="C1338" s="35" t="s">
        <v>312</v>
      </c>
      <c r="D1338" s="60" t="s">
        <v>1047</v>
      </c>
      <c r="E1338" s="35" t="s">
        <v>1952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IF(COUNTIFS($E$3:E1451,E1338)=1, K1338, 0)</f>
        <v>0</v>
      </c>
    </row>
    <row r="1339" spans="1:12" ht="41.25" customHeight="1">
      <c r="A1339" s="18" t="s">
        <v>1958</v>
      </c>
      <c r="B1339" s="35" t="s">
        <v>1045</v>
      </c>
      <c r="C1339" s="35" t="s">
        <v>312</v>
      </c>
      <c r="D1339" s="60" t="s">
        <v>1047</v>
      </c>
      <c r="E1339" s="35" t="s">
        <v>1952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IF(COUNTIFS($E$3:E1451,E1339)=1, K1339, 0)</f>
        <v>0</v>
      </c>
    </row>
    <row r="1340" spans="1:12" ht="41.25" customHeight="1">
      <c r="A1340" s="18" t="s">
        <v>1959</v>
      </c>
      <c r="B1340" s="35" t="s">
        <v>1045</v>
      </c>
      <c r="C1340" s="35" t="s">
        <v>312</v>
      </c>
      <c r="D1340" s="60" t="s">
        <v>1047</v>
      </c>
      <c r="E1340" s="35" t="s">
        <v>1952</v>
      </c>
      <c r="F1340" s="48"/>
      <c r="G1340" s="35" t="s">
        <v>1960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IF(COUNTIFS($E$3:E1451,E1340)=1, K1340, 0)</f>
        <v>0</v>
      </c>
    </row>
    <row r="1341" spans="1:12" ht="41.25" customHeight="1">
      <c r="A1341" s="18" t="s">
        <v>1961</v>
      </c>
      <c r="B1341" s="35" t="s">
        <v>1045</v>
      </c>
      <c r="C1341" s="35" t="s">
        <v>312</v>
      </c>
      <c r="D1341" s="60" t="s">
        <v>1047</v>
      </c>
      <c r="E1341" s="35" t="s">
        <v>1952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IF(COUNTIFS($E$3:E1451,E1341)=1, K1341, 0)</f>
        <v>0</v>
      </c>
    </row>
    <row r="1342" spans="1:12" ht="41.25" customHeight="1">
      <c r="A1342" s="18" t="s">
        <v>1962</v>
      </c>
      <c r="B1342" s="35" t="s">
        <v>1045</v>
      </c>
      <c r="C1342" s="35" t="s">
        <v>312</v>
      </c>
      <c r="D1342" s="60" t="s">
        <v>1047</v>
      </c>
      <c r="E1342" s="35" t="s">
        <v>1952</v>
      </c>
      <c r="F1342" s="48"/>
      <c r="G1342" s="35" t="s">
        <v>1963</v>
      </c>
      <c r="H1342" s="57" t="str">
        <f t="shared" si="122"/>
        <v>JS118</v>
      </c>
      <c r="I1342" s="57" t="str">
        <f t="shared" si="123"/>
        <v>M</v>
      </c>
      <c r="J1342" s="58" t="s">
        <v>1964</v>
      </c>
      <c r="K1342" s="26"/>
      <c r="L1342" s="78">
        <f>IF(COUNTIFS($E$3:E1451,E1342)=1, K1342, 0)</f>
        <v>0</v>
      </c>
    </row>
    <row r="1343" spans="1:12" ht="41.25" customHeight="1">
      <c r="A1343" s="18" t="s">
        <v>1965</v>
      </c>
      <c r="B1343" s="35" t="s">
        <v>1045</v>
      </c>
      <c r="C1343" s="35" t="s">
        <v>312</v>
      </c>
      <c r="D1343" s="60" t="s">
        <v>1047</v>
      </c>
      <c r="E1343" s="35" t="s">
        <v>1952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IF(COUNTIFS($E$3:E1451,E1343)=1, K1343, 0)</f>
        <v>0</v>
      </c>
    </row>
    <row r="1344" spans="1:12" ht="41.25" customHeight="1">
      <c r="A1344" s="18" t="s">
        <v>1966</v>
      </c>
      <c r="B1344" s="35" t="s">
        <v>1045</v>
      </c>
      <c r="C1344" s="35" t="s">
        <v>312</v>
      </c>
      <c r="D1344" s="60" t="s">
        <v>1047</v>
      </c>
      <c r="E1344" s="35" t="s">
        <v>1952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IF(COUNTIFS($E$3:E1451,E1344)=1, K1344, 0)</f>
        <v>0</v>
      </c>
    </row>
    <row r="1345" spans="1:12" ht="41.25" customHeight="1">
      <c r="A1345" s="18" t="s">
        <v>1967</v>
      </c>
      <c r="B1345" s="35" t="s">
        <v>1045</v>
      </c>
      <c r="C1345" s="35" t="s">
        <v>312</v>
      </c>
      <c r="D1345" s="60" t="s">
        <v>1047</v>
      </c>
      <c r="E1345" s="35" t="s">
        <v>1952</v>
      </c>
      <c r="F1345" s="48"/>
      <c r="G1345" s="35" t="s">
        <v>1968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IF(COUNTIFS($E$3:E1451,E1345)=1, K1345, 0)</f>
        <v>0</v>
      </c>
    </row>
    <row r="1346" spans="1:12" ht="41.25" customHeight="1">
      <c r="A1346" s="18" t="s">
        <v>1969</v>
      </c>
      <c r="B1346" s="35" t="s">
        <v>1244</v>
      </c>
      <c r="C1346" s="35" t="s">
        <v>348</v>
      </c>
      <c r="D1346" s="60" t="s">
        <v>1361</v>
      </c>
      <c r="E1346" s="35" t="s">
        <v>1970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IF(COUNTIFS($E$3:E1451,E1346)=1, K1346, 0)</f>
        <v>0</v>
      </c>
    </row>
    <row r="1347" spans="1:12" ht="41.25" customHeight="1">
      <c r="A1347" s="18" t="s">
        <v>1971</v>
      </c>
      <c r="B1347" s="35" t="s">
        <v>1244</v>
      </c>
      <c r="C1347" s="35" t="s">
        <v>348</v>
      </c>
      <c r="D1347" s="60" t="s">
        <v>1361</v>
      </c>
      <c r="E1347" s="35" t="s">
        <v>1970</v>
      </c>
      <c r="F1347" s="48"/>
      <c r="G1347" s="35" t="s">
        <v>1972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IF(COUNTIFS($E$3:E1451,E1347)=1, K1347, 0)</f>
        <v>0</v>
      </c>
    </row>
    <row r="1348" spans="1:12" ht="41.25" customHeight="1">
      <c r="A1348" s="18" t="s">
        <v>1973</v>
      </c>
      <c r="B1348" s="35" t="s">
        <v>1244</v>
      </c>
      <c r="C1348" s="35" t="s">
        <v>348</v>
      </c>
      <c r="D1348" s="60" t="s">
        <v>1361</v>
      </c>
      <c r="E1348" s="35" t="s">
        <v>1970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IF(COUNTIFS($E$3:E1451,E1348)=1, K1348, 0)</f>
        <v>0</v>
      </c>
    </row>
    <row r="1349" spans="1:12" ht="41.25" customHeight="1">
      <c r="A1349" s="18" t="s">
        <v>1974</v>
      </c>
      <c r="B1349" s="35" t="s">
        <v>1244</v>
      </c>
      <c r="C1349" s="35" t="s">
        <v>348</v>
      </c>
      <c r="D1349" s="60" t="s">
        <v>1361</v>
      </c>
      <c r="E1349" s="35" t="s">
        <v>1970</v>
      </c>
      <c r="F1349" s="48"/>
      <c r="G1349" s="35" t="s">
        <v>1975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IF(COUNTIFS($E$3:E1451,E1349)=1, K1349, 0)</f>
        <v>0</v>
      </c>
    </row>
    <row r="1350" spans="1:12" ht="41.25" customHeight="1">
      <c r="A1350" s="18" t="s">
        <v>1976</v>
      </c>
      <c r="B1350" s="35" t="s">
        <v>1244</v>
      </c>
      <c r="C1350" s="35" t="s">
        <v>348</v>
      </c>
      <c r="D1350" s="60" t="s">
        <v>1361</v>
      </c>
      <c r="E1350" s="35" t="s">
        <v>1970</v>
      </c>
      <c r="F1350" s="48"/>
      <c r="G1350" s="35" t="s">
        <v>1977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1978</v>
      </c>
      <c r="B1351" s="35" t="s">
        <v>1244</v>
      </c>
      <c r="C1351" s="35" t="s">
        <v>348</v>
      </c>
      <c r="D1351" s="60" t="s">
        <v>1361</v>
      </c>
      <c r="E1351" s="35" t="s">
        <v>1970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IF(COUNTIFS($E$3:E1451,E1351)=1, K1351, 0)</f>
        <v>0</v>
      </c>
    </row>
    <row r="1352" spans="1:12" ht="41.25" customHeight="1">
      <c r="A1352" s="18" t="s">
        <v>1979</v>
      </c>
      <c r="B1352" s="35" t="s">
        <v>1244</v>
      </c>
      <c r="C1352" s="35" t="s">
        <v>348</v>
      </c>
      <c r="D1352" s="60" t="s">
        <v>1361</v>
      </c>
      <c r="E1352" s="35" t="s">
        <v>1970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IF(COUNTIFS($E$3:E1451,E1352)=1, K1352, 0)</f>
        <v>0</v>
      </c>
    </row>
    <row r="1353" spans="1:12" ht="41.25" customHeight="1">
      <c r="A1353" s="18" t="s">
        <v>1980</v>
      </c>
      <c r="B1353" s="35" t="s">
        <v>1244</v>
      </c>
      <c r="C1353" s="35" t="s">
        <v>348</v>
      </c>
      <c r="D1353" s="60" t="s">
        <v>1361</v>
      </c>
      <c r="E1353" s="35" t="s">
        <v>1970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IF(COUNTIFS($E$3:E1451,E1353)=1, K1353, 0)</f>
        <v>0</v>
      </c>
    </row>
    <row r="1354" spans="1:12" ht="41.25" customHeight="1">
      <c r="A1354" s="18" t="s">
        <v>1981</v>
      </c>
      <c r="B1354" s="35" t="s">
        <v>1244</v>
      </c>
      <c r="C1354" s="35" t="s">
        <v>348</v>
      </c>
      <c r="D1354" s="60" t="s">
        <v>1361</v>
      </c>
      <c r="E1354" s="35" t="s">
        <v>1970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IF(COUNTIFS($E$3:E1451,E1354)=1, K1354, 0)</f>
        <v>0</v>
      </c>
    </row>
    <row r="1355" spans="1:12" ht="41.25" customHeight="1">
      <c r="A1355" s="18" t="s">
        <v>1982</v>
      </c>
      <c r="B1355" s="35" t="s">
        <v>1244</v>
      </c>
      <c r="C1355" s="35" t="s">
        <v>348</v>
      </c>
      <c r="D1355" s="60" t="s">
        <v>1361</v>
      </c>
      <c r="E1355" s="35" t="s">
        <v>1970</v>
      </c>
      <c r="F1355" s="48"/>
      <c r="G1355" s="35" t="s">
        <v>1983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IF(COUNTIFS($E$3:E1451,E1355)=1, K1355, 0)</f>
        <v>0</v>
      </c>
    </row>
    <row r="1356" spans="1:12" ht="41.25" customHeight="1">
      <c r="A1356" s="18" t="s">
        <v>1984</v>
      </c>
      <c r="B1356" s="35" t="s">
        <v>1244</v>
      </c>
      <c r="C1356" s="35" t="s">
        <v>348</v>
      </c>
      <c r="D1356" s="60" t="s">
        <v>1361</v>
      </c>
      <c r="E1356" s="35" t="s">
        <v>1970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IF(COUNTIFS($E$3:E1451,E1356)=1, K1356, 0)</f>
        <v>0</v>
      </c>
    </row>
    <row r="1357" spans="1:12" ht="41.25" customHeight="1">
      <c r="A1357" s="18" t="s">
        <v>1985</v>
      </c>
      <c r="B1357" s="35" t="s">
        <v>1244</v>
      </c>
      <c r="C1357" s="35" t="s">
        <v>348</v>
      </c>
      <c r="D1357" s="60" t="s">
        <v>1361</v>
      </c>
      <c r="E1357" s="35" t="s">
        <v>1970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IF(COUNTIFS($E$3:E1451,E1357)=1, K1357, 0)</f>
        <v>0</v>
      </c>
    </row>
    <row r="1358" spans="1:12" ht="41.25" customHeight="1">
      <c r="A1358" s="18" t="s">
        <v>1986</v>
      </c>
      <c r="B1358" s="35" t="s">
        <v>1244</v>
      </c>
      <c r="C1358" s="35" t="s">
        <v>348</v>
      </c>
      <c r="D1358" s="60" t="s">
        <v>1361</v>
      </c>
      <c r="E1358" s="35" t="s">
        <v>1970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1987</v>
      </c>
      <c r="B1359" s="19" t="s">
        <v>1308</v>
      </c>
      <c r="C1359" s="19" t="s">
        <v>186</v>
      </c>
      <c r="D1359" s="19" t="s">
        <v>1361</v>
      </c>
      <c r="E1359" s="19" t="s">
        <v>1988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IF(COUNTIFS($E$3:E1451,E1359)=1, K1359, 0)</f>
        <v>0</v>
      </c>
    </row>
    <row r="1360" spans="1:12" ht="41.25" customHeight="1">
      <c r="A1360" s="18" t="s">
        <v>1989</v>
      </c>
      <c r="B1360" s="19" t="s">
        <v>1308</v>
      </c>
      <c r="C1360" s="19" t="s">
        <v>186</v>
      </c>
      <c r="D1360" s="19" t="s">
        <v>1361</v>
      </c>
      <c r="E1360" s="19" t="s">
        <v>1988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IF(COUNTIFS($E$3:E1451,E1360)=1, K1360, 0)</f>
        <v>0</v>
      </c>
    </row>
    <row r="1361" spans="1:12" ht="41.25" customHeight="1">
      <c r="A1361" s="18" t="s">
        <v>1990</v>
      </c>
      <c r="B1361" s="19" t="s">
        <v>1308</v>
      </c>
      <c r="C1361" s="19" t="s">
        <v>186</v>
      </c>
      <c r="D1361" s="19" t="s">
        <v>1361</v>
      </c>
      <c r="E1361" s="19" t="s">
        <v>1988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IF(COUNTIFS($E$3:E1451,E1361)=1, K1361, 0)</f>
        <v>0</v>
      </c>
    </row>
    <row r="1362" spans="1:12" ht="41.25" customHeight="1">
      <c r="A1362" s="18" t="s">
        <v>1991</v>
      </c>
      <c r="B1362" s="19" t="s">
        <v>1308</v>
      </c>
      <c r="C1362" s="19" t="s">
        <v>186</v>
      </c>
      <c r="D1362" s="19" t="s">
        <v>1361</v>
      </c>
      <c r="E1362" s="19" t="s">
        <v>1988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IF(COUNTIFS($E$3:E1451,E1362)=1, K1362, 0)</f>
        <v>0</v>
      </c>
    </row>
    <row r="1363" spans="1:12" ht="41.25" customHeight="1">
      <c r="A1363" s="18" t="s">
        <v>1992</v>
      </c>
      <c r="B1363" s="19" t="s">
        <v>1308</v>
      </c>
      <c r="C1363" s="19" t="s">
        <v>186</v>
      </c>
      <c r="D1363" s="19" t="s">
        <v>1361</v>
      </c>
      <c r="E1363" s="19" t="s">
        <v>1988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IF(COUNTIFS($E$3:E1451,E1363)=1, K1363, 0)</f>
        <v>0</v>
      </c>
    </row>
    <row r="1364" spans="1:12" ht="41.25" customHeight="1">
      <c r="A1364" s="18" t="s">
        <v>1993</v>
      </c>
      <c r="B1364" s="19" t="s">
        <v>1308</v>
      </c>
      <c r="C1364" s="19" t="s">
        <v>186</v>
      </c>
      <c r="D1364" s="19" t="s">
        <v>1361</v>
      </c>
      <c r="E1364" s="19" t="s">
        <v>1988</v>
      </c>
      <c r="F1364" s="21"/>
      <c r="G1364" s="19" t="s">
        <v>1994</v>
      </c>
      <c r="H1364" s="25" t="str">
        <f t="shared" si="124"/>
        <v>JS123</v>
      </c>
      <c r="I1364" s="25" t="str">
        <f t="shared" si="125"/>
        <v>Non-M</v>
      </c>
      <c r="J1364" s="34" t="s">
        <v>1995</v>
      </c>
      <c r="K1364" s="26"/>
      <c r="L1364" s="78">
        <f>IF(COUNTIFS($E$3:E1451,E1364)=1, K1364, 0)</f>
        <v>0</v>
      </c>
    </row>
    <row r="1365" spans="1:12" ht="41.25" customHeight="1">
      <c r="A1365" s="18" t="s">
        <v>1996</v>
      </c>
      <c r="B1365" s="19" t="s">
        <v>1308</v>
      </c>
      <c r="C1365" s="19" t="s">
        <v>186</v>
      </c>
      <c r="D1365" s="19" t="s">
        <v>1361</v>
      </c>
      <c r="E1365" s="19" t="s">
        <v>1988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IF(COUNTIFS($E$3:E1451,E1365)=1, K1365, 0)</f>
        <v>0</v>
      </c>
    </row>
    <row r="1366" spans="1:12" ht="41.25" customHeight="1">
      <c r="A1366" s="18" t="s">
        <v>1997</v>
      </c>
      <c r="B1366" s="19" t="s">
        <v>1308</v>
      </c>
      <c r="C1366" s="19" t="s">
        <v>186</v>
      </c>
      <c r="D1366" s="19" t="s">
        <v>1361</v>
      </c>
      <c r="E1366" s="19" t="s">
        <v>1988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IF(COUNTIFS($E$3:E1451,E1366)=1, K1366, 0)</f>
        <v>0</v>
      </c>
    </row>
    <row r="1367" spans="1:12" ht="41.25" customHeight="1">
      <c r="A1367" s="18" t="s">
        <v>1998</v>
      </c>
      <c r="B1367" s="19" t="s">
        <v>1308</v>
      </c>
      <c r="C1367" s="19" t="s">
        <v>186</v>
      </c>
      <c r="D1367" s="19" t="s">
        <v>1361</v>
      </c>
      <c r="E1367" s="19" t="s">
        <v>1988</v>
      </c>
      <c r="F1367" s="21"/>
      <c r="G1367" s="19" t="s">
        <v>1999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IF(COUNTIFS($E$3:E1451,E1367)=1, K1367, 0)</f>
        <v>0</v>
      </c>
    </row>
    <row r="1368" spans="1:12" ht="41.25" customHeight="1">
      <c r="A1368" s="18" t="s">
        <v>2000</v>
      </c>
      <c r="B1368" s="19" t="s">
        <v>1308</v>
      </c>
      <c r="C1368" s="19" t="s">
        <v>186</v>
      </c>
      <c r="D1368" s="19" t="s">
        <v>1361</v>
      </c>
      <c r="E1368" s="19" t="s">
        <v>1988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IF(COUNTIFS($E$3:E1451,E1368)=1, K1368, 0)</f>
        <v>0</v>
      </c>
    </row>
    <row r="1369" spans="1:12" ht="41.25" customHeight="1">
      <c r="A1369" s="18" t="s">
        <v>2001</v>
      </c>
      <c r="B1369" s="19" t="s">
        <v>1045</v>
      </c>
      <c r="C1369" s="19" t="s">
        <v>1199</v>
      </c>
      <c r="D1369" s="61" t="s">
        <v>1047</v>
      </c>
      <c r="E1369" s="19" t="s">
        <v>2002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IF(COUNTIFS($E$3:E1451,E1369)=1, K1369, 0)</f>
        <v>0</v>
      </c>
    </row>
    <row r="1370" spans="1:12" ht="41.25" customHeight="1">
      <c r="A1370" s="18" t="s">
        <v>2003</v>
      </c>
      <c r="B1370" s="19" t="s">
        <v>1045</v>
      </c>
      <c r="C1370" s="19" t="s">
        <v>1199</v>
      </c>
      <c r="D1370" s="61" t="s">
        <v>1047</v>
      </c>
      <c r="E1370" s="19" t="s">
        <v>2002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IF(COUNTIFS($E$3:E1451,E1370)=1, K1370, 0)</f>
        <v>0</v>
      </c>
    </row>
    <row r="1371" spans="1:12" ht="41.25" customHeight="1">
      <c r="A1371" s="18" t="s">
        <v>2004</v>
      </c>
      <c r="B1371" s="19" t="s">
        <v>1045</v>
      </c>
      <c r="C1371" s="19" t="s">
        <v>1199</v>
      </c>
      <c r="D1371" s="61" t="s">
        <v>1047</v>
      </c>
      <c r="E1371" s="19" t="s">
        <v>2002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IF(COUNTIFS($E$3:E1451,E1371)=1, K1371, 0)</f>
        <v>0</v>
      </c>
    </row>
    <row r="1372" spans="1:12" ht="41.25" customHeight="1">
      <c r="A1372" s="18" t="s">
        <v>2005</v>
      </c>
      <c r="B1372" s="19" t="s">
        <v>1045</v>
      </c>
      <c r="C1372" s="19" t="s">
        <v>1199</v>
      </c>
      <c r="D1372" s="61" t="s">
        <v>1047</v>
      </c>
      <c r="E1372" s="19" t="s">
        <v>2002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IF(COUNTIFS($E$3:E1451,E1372)=1, K1372, 0)</f>
        <v>0</v>
      </c>
    </row>
    <row r="1373" spans="1:12" ht="41.25" customHeight="1">
      <c r="A1373" s="18" t="s">
        <v>2006</v>
      </c>
      <c r="B1373" s="19" t="s">
        <v>1045</v>
      </c>
      <c r="C1373" s="19" t="s">
        <v>1199</v>
      </c>
      <c r="D1373" s="61" t="s">
        <v>1047</v>
      </c>
      <c r="E1373" s="19" t="s">
        <v>2002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IF(COUNTIFS($E$3:E1451,E1373)=1, K1373, 0)</f>
        <v>0</v>
      </c>
    </row>
    <row r="1374" spans="1:12" ht="41.25" customHeight="1">
      <c r="A1374" s="18" t="s">
        <v>2007</v>
      </c>
      <c r="B1374" s="19" t="s">
        <v>1045</v>
      </c>
      <c r="C1374" s="19" t="s">
        <v>1199</v>
      </c>
      <c r="D1374" s="61" t="s">
        <v>1047</v>
      </c>
      <c r="E1374" s="19" t="s">
        <v>2002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IF(COUNTIFS($E$3:E1451,E1374)=1, K1374, 0)</f>
        <v>0</v>
      </c>
    </row>
    <row r="1375" spans="1:12" ht="41.25" customHeight="1">
      <c r="A1375" s="18" t="s">
        <v>2008</v>
      </c>
      <c r="B1375" s="19" t="s">
        <v>1045</v>
      </c>
      <c r="C1375" s="19" t="s">
        <v>1199</v>
      </c>
      <c r="D1375" s="61" t="s">
        <v>1047</v>
      </c>
      <c r="E1375" s="19" t="s">
        <v>2002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IF(COUNTIFS($E$3:E1451,E1375)=1, K1375, 0)</f>
        <v>0</v>
      </c>
    </row>
    <row r="1376" spans="1:12" ht="41.25" customHeight="1">
      <c r="A1376" s="18" t="s">
        <v>2009</v>
      </c>
      <c r="B1376" s="19" t="s">
        <v>1045</v>
      </c>
      <c r="C1376" s="19" t="s">
        <v>1199</v>
      </c>
      <c r="D1376" s="61" t="s">
        <v>1047</v>
      </c>
      <c r="E1376" s="19" t="s">
        <v>2002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IF(COUNTIFS($E$3:E1451,E1376)=1, K1376, 0)</f>
        <v>0</v>
      </c>
    </row>
    <row r="1377" spans="1:12" ht="41.25" customHeight="1">
      <c r="A1377" s="18" t="s">
        <v>2010</v>
      </c>
      <c r="B1377" s="19" t="s">
        <v>1045</v>
      </c>
      <c r="C1377" s="19" t="s">
        <v>1199</v>
      </c>
      <c r="D1377" s="61" t="s">
        <v>1047</v>
      </c>
      <c r="E1377" s="19" t="s">
        <v>2002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IF(COUNTIFS($E$3:E1451,E1377)=1, K1377, 0)</f>
        <v>0</v>
      </c>
    </row>
    <row r="1378" spans="1:12" ht="41.25" customHeight="1">
      <c r="A1378" s="18" t="s">
        <v>2011</v>
      </c>
      <c r="B1378" s="19" t="s">
        <v>1045</v>
      </c>
      <c r="C1378" s="19" t="s">
        <v>1199</v>
      </c>
      <c r="D1378" s="61" t="s">
        <v>1047</v>
      </c>
      <c r="E1378" s="19" t="s">
        <v>2002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IF(COUNTIFS($E$3:E1451,E1378)=1, K1378, 0)</f>
        <v>0</v>
      </c>
    </row>
    <row r="1379" spans="1:12" ht="41.25" customHeight="1">
      <c r="A1379" s="18" t="s">
        <v>2012</v>
      </c>
      <c r="B1379" s="19" t="s">
        <v>1045</v>
      </c>
      <c r="C1379" s="19" t="s">
        <v>1199</v>
      </c>
      <c r="D1379" s="61" t="s">
        <v>1047</v>
      </c>
      <c r="E1379" s="19" t="s">
        <v>2002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IF(COUNTIFS($E$3:E1451,E1379)=1, K1379, 0)</f>
        <v>0</v>
      </c>
    </row>
    <row r="1380" spans="1:12" ht="41.25" customHeight="1">
      <c r="A1380" s="18" t="s">
        <v>2013</v>
      </c>
      <c r="B1380" s="19" t="s">
        <v>1045</v>
      </c>
      <c r="C1380" s="19" t="s">
        <v>1199</v>
      </c>
      <c r="D1380" s="61" t="s">
        <v>1047</v>
      </c>
      <c r="E1380" s="19" t="s">
        <v>2002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IF(COUNTIFS($E$3:E1451,E1380)=1, K1380, 0)</f>
        <v>0</v>
      </c>
    </row>
    <row r="1381" spans="1:12" ht="41.25" customHeight="1">
      <c r="A1381" s="18" t="s">
        <v>2014</v>
      </c>
      <c r="B1381" s="19" t="s">
        <v>1045</v>
      </c>
      <c r="C1381" s="19" t="s">
        <v>1199</v>
      </c>
      <c r="D1381" s="61" t="s">
        <v>1047</v>
      </c>
      <c r="E1381" s="19" t="s">
        <v>2002</v>
      </c>
      <c r="F1381" s="21"/>
      <c r="G1381" s="19" t="s">
        <v>1963</v>
      </c>
      <c r="H1381" s="25" t="str">
        <f t="shared" si="127"/>
        <v>JS118</v>
      </c>
      <c r="I1381" s="25" t="str">
        <f t="shared" si="126"/>
        <v>M</v>
      </c>
      <c r="J1381" s="34" t="s">
        <v>1964</v>
      </c>
      <c r="K1381" s="26"/>
      <c r="L1381" s="78">
        <f>IF(COUNTIFS($E$3:E1451,E1381)=1, K1381, 0)</f>
        <v>0</v>
      </c>
    </row>
    <row r="1382" spans="1:12" ht="41.25" customHeight="1">
      <c r="A1382" s="18" t="s">
        <v>2015</v>
      </c>
      <c r="B1382" s="19" t="s">
        <v>1244</v>
      </c>
      <c r="C1382" s="61" t="s">
        <v>1199</v>
      </c>
      <c r="D1382" s="26" t="s">
        <v>1361</v>
      </c>
      <c r="E1382" s="19" t="s">
        <v>2016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IF(COUNTIFS($E$3:E1451,E1382)=1, K1382, 0)</f>
        <v>0</v>
      </c>
    </row>
    <row r="1383" spans="1:12" ht="41.25" customHeight="1">
      <c r="A1383" s="18" t="s">
        <v>2017</v>
      </c>
      <c r="B1383" s="19" t="s">
        <v>1244</v>
      </c>
      <c r="C1383" s="61" t="s">
        <v>1199</v>
      </c>
      <c r="D1383" s="26" t="s">
        <v>1361</v>
      </c>
      <c r="E1383" s="19" t="s">
        <v>2016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IF(COUNTIFS($E$3:E1451,E1383)=1, K1383, 0)</f>
        <v>0</v>
      </c>
    </row>
    <row r="1384" spans="1:12" ht="41.25" customHeight="1">
      <c r="A1384" s="18" t="s">
        <v>2018</v>
      </c>
      <c r="B1384" s="19" t="s">
        <v>1244</v>
      </c>
      <c r="C1384" s="61" t="s">
        <v>1199</v>
      </c>
      <c r="D1384" s="26" t="s">
        <v>1361</v>
      </c>
      <c r="E1384" s="19" t="s">
        <v>2016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IF(COUNTIFS($E$3:E1451,E1384)=1, K1384, 0)</f>
        <v>0</v>
      </c>
    </row>
    <row r="1385" spans="1:12" ht="41.25" customHeight="1">
      <c r="A1385" s="18" t="s">
        <v>2019</v>
      </c>
      <c r="B1385" s="19" t="s">
        <v>1244</v>
      </c>
      <c r="C1385" s="61" t="s">
        <v>1199</v>
      </c>
      <c r="D1385" s="26" t="s">
        <v>1361</v>
      </c>
      <c r="E1385" s="19" t="s">
        <v>2016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IF(COUNTIFS($E$3:E1451,E1385)=1, K1385, 0)</f>
        <v>0</v>
      </c>
    </row>
    <row r="1386" spans="1:12" ht="41.25" customHeight="1">
      <c r="A1386" s="18" t="s">
        <v>2020</v>
      </c>
      <c r="B1386" s="19" t="s">
        <v>1244</v>
      </c>
      <c r="C1386" s="61" t="s">
        <v>1199</v>
      </c>
      <c r="D1386" s="26" t="s">
        <v>1361</v>
      </c>
      <c r="E1386" s="19" t="s">
        <v>2016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2021</v>
      </c>
      <c r="K1386" s="26"/>
      <c r="L1386" s="78">
        <f>IF(COUNTIFS($E$3:E1451,E1386)=1, K1386, 0)</f>
        <v>0</v>
      </c>
    </row>
    <row r="1387" spans="1:12" ht="41.25" customHeight="1">
      <c r="A1387" s="18" t="s">
        <v>2022</v>
      </c>
      <c r="B1387" s="19" t="s">
        <v>1244</v>
      </c>
      <c r="C1387" s="61" t="s">
        <v>1199</v>
      </c>
      <c r="D1387" s="26" t="s">
        <v>1361</v>
      </c>
      <c r="E1387" s="19" t="s">
        <v>2016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IF(COUNTIFS($E$3:E1451,E1387)=1, K1387, 0)</f>
        <v>0</v>
      </c>
    </row>
    <row r="1388" spans="1:12" ht="41.25" customHeight="1">
      <c r="A1388" s="18" t="s">
        <v>2023</v>
      </c>
      <c r="B1388" s="19" t="s">
        <v>1308</v>
      </c>
      <c r="C1388" s="19" t="s">
        <v>348</v>
      </c>
      <c r="D1388" s="67" t="s">
        <v>2024</v>
      </c>
      <c r="E1388" s="19" t="s">
        <v>2025</v>
      </c>
      <c r="F1388" s="21"/>
      <c r="G1388" s="19" t="s">
        <v>2026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IF(COUNTIFS($E$3:E1451,E1388)=1, K1388, 0)</f>
        <v>0</v>
      </c>
    </row>
    <row r="1389" spans="1:12" ht="41.25" customHeight="1">
      <c r="A1389" s="18" t="s">
        <v>2027</v>
      </c>
      <c r="B1389" s="19" t="s">
        <v>1308</v>
      </c>
      <c r="C1389" s="19" t="s">
        <v>348</v>
      </c>
      <c r="D1389" s="67" t="s">
        <v>2024</v>
      </c>
      <c r="E1389" s="19" t="s">
        <v>2025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IF(COUNTIFS($E$3:E1451,E1389)=1, K1389, 0)</f>
        <v>0</v>
      </c>
    </row>
    <row r="1390" spans="1:12" ht="41.25" customHeight="1">
      <c r="A1390" s="18" t="s">
        <v>2028</v>
      </c>
      <c r="B1390" s="19" t="s">
        <v>1308</v>
      </c>
      <c r="C1390" s="19" t="s">
        <v>348</v>
      </c>
      <c r="D1390" s="67" t="s">
        <v>2024</v>
      </c>
      <c r="E1390" s="19" t="s">
        <v>2025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IF(COUNTIFS($E$3:E1451,E1390)=1, K1390, 0)</f>
        <v>0</v>
      </c>
    </row>
    <row r="1391" spans="1:12" ht="41.25" customHeight="1">
      <c r="A1391" s="18" t="s">
        <v>2029</v>
      </c>
      <c r="B1391" s="19" t="s">
        <v>1308</v>
      </c>
      <c r="C1391" s="19" t="s">
        <v>348</v>
      </c>
      <c r="D1391" s="67" t="s">
        <v>2024</v>
      </c>
      <c r="E1391" s="19" t="s">
        <v>2025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IF(COUNTIFS($E$3:E1451,E1391)=1, K1391, 0)</f>
        <v>0</v>
      </c>
    </row>
    <row r="1392" spans="1:12" ht="41.25" customHeight="1">
      <c r="A1392" s="18" t="s">
        <v>2030</v>
      </c>
      <c r="B1392" s="19" t="s">
        <v>1308</v>
      </c>
      <c r="C1392" s="19" t="s">
        <v>348</v>
      </c>
      <c r="D1392" s="67" t="s">
        <v>2024</v>
      </c>
      <c r="E1392" s="19" t="s">
        <v>2025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IF(COUNTIFS($E$3:E1451,E1392)=1, K1392, 0)</f>
        <v>0</v>
      </c>
    </row>
    <row r="1393" spans="1:12" ht="41.25" customHeight="1">
      <c r="A1393" s="18" t="s">
        <v>2031</v>
      </c>
      <c r="B1393" s="19" t="s">
        <v>1308</v>
      </c>
      <c r="C1393" s="19" t="s">
        <v>348</v>
      </c>
      <c r="D1393" s="67" t="s">
        <v>2024</v>
      </c>
      <c r="E1393" s="19" t="s">
        <v>2025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IF(COUNTIFS($E$3:E1451,E1393)=1, K1393, 0)</f>
        <v>0</v>
      </c>
    </row>
    <row r="1394" spans="1:12" ht="41.25" customHeight="1">
      <c r="A1394" s="18" t="s">
        <v>2032</v>
      </c>
      <c r="B1394" s="19" t="s">
        <v>1308</v>
      </c>
      <c r="C1394" s="19" t="s">
        <v>348</v>
      </c>
      <c r="D1394" s="67" t="s">
        <v>2024</v>
      </c>
      <c r="E1394" s="19" t="s">
        <v>2025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IF(COUNTIFS($E$3:E1451,E1394)=1, K1394, 0)</f>
        <v>0</v>
      </c>
    </row>
    <row r="1395" spans="1:12" ht="41.25" customHeight="1">
      <c r="A1395" s="18" t="s">
        <v>2033</v>
      </c>
      <c r="B1395" s="19" t="s">
        <v>1308</v>
      </c>
      <c r="C1395" s="19" t="s">
        <v>348</v>
      </c>
      <c r="D1395" s="67" t="s">
        <v>2024</v>
      </c>
      <c r="E1395" s="19" t="s">
        <v>2025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IF(COUNTIFS($E$3:E1451,E1395)=1, K1395, 0)</f>
        <v>0</v>
      </c>
    </row>
    <row r="1396" spans="1:12" ht="41.25" customHeight="1">
      <c r="A1396" s="18" t="s">
        <v>2034</v>
      </c>
      <c r="B1396" s="19" t="s">
        <v>1308</v>
      </c>
      <c r="C1396" s="19" t="s">
        <v>348</v>
      </c>
      <c r="D1396" s="67" t="s">
        <v>2024</v>
      </c>
      <c r="E1396" s="19" t="s">
        <v>2025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IF(COUNTIFS($E$3:E1451,E1396)=1, K1396, 0)</f>
        <v>0</v>
      </c>
    </row>
    <row r="1397" spans="1:12" ht="41.25" customHeight="1">
      <c r="A1397" s="18" t="s">
        <v>2035</v>
      </c>
      <c r="B1397" s="19" t="s">
        <v>1308</v>
      </c>
      <c r="C1397" s="19" t="s">
        <v>348</v>
      </c>
      <c r="D1397" s="67" t="s">
        <v>2024</v>
      </c>
      <c r="E1397" s="19" t="s">
        <v>2025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IF(COUNTIFS($E$3:E1451,E1397)=1, K1397, 0)</f>
        <v>0</v>
      </c>
    </row>
    <row r="1398" spans="1:12" ht="41.25" customHeight="1">
      <c r="A1398" s="18" t="s">
        <v>2036</v>
      </c>
      <c r="B1398" s="19" t="s">
        <v>1308</v>
      </c>
      <c r="C1398" s="19" t="s">
        <v>348</v>
      </c>
      <c r="D1398" s="67" t="s">
        <v>2024</v>
      </c>
      <c r="E1398" s="19" t="s">
        <v>2025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2021</v>
      </c>
      <c r="K1398" s="26"/>
      <c r="L1398" s="78">
        <f>IF(COUNTIFS($E$3:E1451,E1398)=1, K1398, 0)</f>
        <v>0</v>
      </c>
    </row>
    <row r="1399" spans="1:12" ht="41.25" customHeight="1">
      <c r="A1399" s="18" t="s">
        <v>2037</v>
      </c>
      <c r="B1399" s="19" t="s">
        <v>1244</v>
      </c>
      <c r="C1399" s="19" t="s">
        <v>2038</v>
      </c>
      <c r="D1399" s="68" t="s">
        <v>1361</v>
      </c>
      <c r="E1399" s="19" t="s">
        <v>2039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IF(COUNTIFS($E$3:E1451,E1399)=1, K1399, 0)</f>
        <v>0</v>
      </c>
    </row>
    <row r="1400" spans="1:12" ht="41.25" customHeight="1">
      <c r="A1400" s="18" t="s">
        <v>2040</v>
      </c>
      <c r="B1400" s="19" t="s">
        <v>1244</v>
      </c>
      <c r="C1400" s="19" t="s">
        <v>2038</v>
      </c>
      <c r="D1400" s="68" t="s">
        <v>1361</v>
      </c>
      <c r="E1400" s="19" t="s">
        <v>2039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2041</v>
      </c>
      <c r="K1400" s="26"/>
      <c r="L1400" s="78">
        <f>IF(COUNTIFS($E$3:E1451,E1400)=1, K1400, 0)</f>
        <v>0</v>
      </c>
    </row>
    <row r="1401" spans="1:12" ht="41.25" customHeight="1">
      <c r="A1401" s="18" t="s">
        <v>2042</v>
      </c>
      <c r="B1401" s="19" t="s">
        <v>1244</v>
      </c>
      <c r="C1401" s="19" t="s">
        <v>2038</v>
      </c>
      <c r="D1401" s="68" t="s">
        <v>1361</v>
      </c>
      <c r="E1401" s="19" t="s">
        <v>2039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IF(COUNTIFS($E$3:E1451,E1401)=1, K1401, 0)</f>
        <v>0</v>
      </c>
    </row>
    <row r="1402" spans="1:12" ht="41.25" customHeight="1">
      <c r="A1402" s="18" t="s">
        <v>2043</v>
      </c>
      <c r="B1402" s="19" t="s">
        <v>1244</v>
      </c>
      <c r="C1402" s="19" t="s">
        <v>2038</v>
      </c>
      <c r="D1402" s="68" t="s">
        <v>1361</v>
      </c>
      <c r="E1402" s="19" t="s">
        <v>2039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IF(COUNTIFS($E$3:E1451,E1402)=1, K1402, 0)</f>
        <v>0</v>
      </c>
    </row>
    <row r="1403" spans="1:12" ht="41.25" customHeight="1">
      <c r="A1403" s="18" t="s">
        <v>2044</v>
      </c>
      <c r="B1403" s="19" t="s">
        <v>1244</v>
      </c>
      <c r="C1403" s="19" t="s">
        <v>2038</v>
      </c>
      <c r="D1403" s="68" t="s">
        <v>1361</v>
      </c>
      <c r="E1403" s="19" t="s">
        <v>2039</v>
      </c>
      <c r="F1403" s="21"/>
      <c r="G1403" s="19" t="s">
        <v>2045</v>
      </c>
      <c r="H1403" s="25" t="str">
        <f t="shared" si="130"/>
        <v>PK208/PK100</v>
      </c>
      <c r="I1403" s="25" t="str">
        <f t="shared" si="131"/>
        <v>Non-M</v>
      </c>
      <c r="J1403" s="34" t="s">
        <v>2046</v>
      </c>
      <c r="K1403" s="26"/>
      <c r="L1403" s="78">
        <f>IF(COUNTIFS($E$3:E1451,E1403)=1, K1403, 0)</f>
        <v>0</v>
      </c>
    </row>
    <row r="1404" spans="1:12" ht="41.25" customHeight="1">
      <c r="A1404" s="18" t="s">
        <v>2047</v>
      </c>
      <c r="B1404" s="19" t="s">
        <v>1244</v>
      </c>
      <c r="C1404" s="19" t="s">
        <v>2038</v>
      </c>
      <c r="D1404" s="68" t="s">
        <v>1361</v>
      </c>
      <c r="E1404" s="19" t="s">
        <v>2039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IF(COUNTIFS($E$3:E1451,E1404)=1, K1404, 0)</f>
        <v>0</v>
      </c>
    </row>
    <row r="1405" spans="1:12" ht="41.25" customHeight="1">
      <c r="A1405" s="18" t="s">
        <v>2048</v>
      </c>
      <c r="B1405" s="19" t="s">
        <v>1244</v>
      </c>
      <c r="C1405" s="19" t="s">
        <v>2038</v>
      </c>
      <c r="D1405" s="68" t="s">
        <v>1361</v>
      </c>
      <c r="E1405" s="19" t="s">
        <v>2039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2049</v>
      </c>
      <c r="K1405" s="26"/>
      <c r="L1405" s="78">
        <f>IF(COUNTIFS($E$3:E1451,E1405)=1, K1405, 0)</f>
        <v>0</v>
      </c>
    </row>
    <row r="1406" spans="1:12" ht="41.25" customHeight="1">
      <c r="A1406" s="18" t="s">
        <v>2050</v>
      </c>
      <c r="B1406" s="19" t="s">
        <v>1244</v>
      </c>
      <c r="C1406" s="19" t="s">
        <v>2038</v>
      </c>
      <c r="D1406" s="68" t="s">
        <v>1361</v>
      </c>
      <c r="E1406" s="19" t="s">
        <v>2039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2049</v>
      </c>
      <c r="K1406" s="26"/>
      <c r="L1406" s="78">
        <f>IF(COUNTIFS($E$3:E1451,E1406)=1, K1406, 0)</f>
        <v>0</v>
      </c>
    </row>
    <row r="1407" spans="1:12" ht="41.25" customHeight="1">
      <c r="A1407" s="18" t="s">
        <v>2051</v>
      </c>
      <c r="B1407" s="19" t="s">
        <v>13</v>
      </c>
      <c r="C1407" s="19" t="s">
        <v>870</v>
      </c>
      <c r="D1407" s="69" t="s">
        <v>1528</v>
      </c>
      <c r="E1407" s="19" t="s">
        <v>2052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2053</v>
      </c>
      <c r="B1408" s="19" t="s">
        <v>13</v>
      </c>
      <c r="C1408" s="19" t="s">
        <v>870</v>
      </c>
      <c r="D1408" s="69" t="s">
        <v>1528</v>
      </c>
      <c r="E1408" s="19" t="s">
        <v>2052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2054</v>
      </c>
      <c r="B1409" s="19" t="s">
        <v>13</v>
      </c>
      <c r="C1409" s="19" t="s">
        <v>870</v>
      </c>
      <c r="D1409" s="69" t="s">
        <v>1528</v>
      </c>
      <c r="E1409" s="19" t="s">
        <v>2052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2055</v>
      </c>
      <c r="B1410" s="19" t="s">
        <v>13</v>
      </c>
      <c r="C1410" s="19" t="s">
        <v>870</v>
      </c>
      <c r="D1410" s="69" t="s">
        <v>1528</v>
      </c>
      <c r="E1410" s="19" t="s">
        <v>2052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2056</v>
      </c>
      <c r="B1411" s="19" t="s">
        <v>13</v>
      </c>
      <c r="C1411" s="19" t="s">
        <v>870</v>
      </c>
      <c r="D1411" s="69" t="s">
        <v>1528</v>
      </c>
      <c r="E1411" s="19" t="s">
        <v>2052</v>
      </c>
      <c r="F1411" s="21"/>
      <c r="G1411" s="19" t="s">
        <v>2057</v>
      </c>
      <c r="H1411" s="25" t="str">
        <f t="shared" si="132"/>
        <v>WB202/WB406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2058</v>
      </c>
      <c r="B1412" s="19" t="s">
        <v>13</v>
      </c>
      <c r="C1412" s="19" t="s">
        <v>870</v>
      </c>
      <c r="D1412" s="69" t="s">
        <v>1528</v>
      </c>
      <c r="E1412" s="19" t="s">
        <v>2052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2059</v>
      </c>
      <c r="B1413" s="19" t="s">
        <v>13</v>
      </c>
      <c r="C1413" s="19" t="s">
        <v>870</v>
      </c>
      <c r="D1413" s="69" t="s">
        <v>1528</v>
      </c>
      <c r="E1413" s="19" t="s">
        <v>2052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2060</v>
      </c>
      <c r="B1414" s="19" t="s">
        <v>13</v>
      </c>
      <c r="C1414" s="19" t="s">
        <v>870</v>
      </c>
      <c r="D1414" s="69" t="s">
        <v>1528</v>
      </c>
      <c r="E1414" s="19" t="s">
        <v>2052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2061</v>
      </c>
      <c r="B1415" s="19" t="s">
        <v>13</v>
      </c>
      <c r="C1415" s="19" t="s">
        <v>870</v>
      </c>
      <c r="D1415" s="69" t="s">
        <v>1528</v>
      </c>
      <c r="E1415" s="19" t="s">
        <v>2052</v>
      </c>
      <c r="F1415" s="21"/>
      <c r="G1415" s="19" t="s">
        <v>2062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2063</v>
      </c>
      <c r="B1416" s="19" t="s">
        <v>13</v>
      </c>
      <c r="C1416" s="19" t="s">
        <v>870</v>
      </c>
      <c r="D1416" s="69" t="s">
        <v>1528</v>
      </c>
      <c r="E1416" s="19" t="s">
        <v>2052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2064</v>
      </c>
      <c r="B1417" s="19" t="s">
        <v>13</v>
      </c>
      <c r="C1417" s="19" t="s">
        <v>870</v>
      </c>
      <c r="D1417" s="69" t="s">
        <v>1528</v>
      </c>
      <c r="E1417" s="19" t="s">
        <v>2052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2065</v>
      </c>
      <c r="B1418" s="19" t="s">
        <v>1045</v>
      </c>
      <c r="C1418" s="19" t="s">
        <v>870</v>
      </c>
      <c r="D1418" s="69" t="s">
        <v>1528</v>
      </c>
      <c r="E1418" s="19" t="s">
        <v>2052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IF(COUNTIFS($E$3:E1451,E1418)=1, K1407, 0)</f>
        <v>0</v>
      </c>
    </row>
    <row r="1419" spans="1:12" ht="41.25" customHeight="1">
      <c r="A1419" s="18" t="s">
        <v>2066</v>
      </c>
      <c r="B1419" s="19" t="s">
        <v>1045</v>
      </c>
      <c r="C1419" s="19" t="s">
        <v>870</v>
      </c>
      <c r="D1419" s="69" t="s">
        <v>1528</v>
      </c>
      <c r="E1419" s="19" t="s">
        <v>2052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IF(COUNTIFS($E$3:E1451,E1419)=1, K1408, 0)</f>
        <v>0</v>
      </c>
    </row>
    <row r="1420" spans="1:12" ht="41.25" customHeight="1">
      <c r="A1420" s="18" t="s">
        <v>2067</v>
      </c>
      <c r="B1420" s="19" t="s">
        <v>1045</v>
      </c>
      <c r="C1420" s="19" t="s">
        <v>870</v>
      </c>
      <c r="D1420" s="69" t="s">
        <v>1528</v>
      </c>
      <c r="E1420" s="19" t="s">
        <v>2052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IF(COUNTIFS($E$3:E1451,E1420)=1, K1409, 0)</f>
        <v>0</v>
      </c>
    </row>
    <row r="1421" spans="1:12" ht="41.25" customHeight="1">
      <c r="A1421" s="18" t="s">
        <v>2068</v>
      </c>
      <c r="B1421" s="19" t="s">
        <v>1045</v>
      </c>
      <c r="C1421" s="19" t="s">
        <v>870</v>
      </c>
      <c r="D1421" s="69" t="s">
        <v>1528</v>
      </c>
      <c r="E1421" s="19" t="s">
        <v>2052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IF(COUNTIFS($E$3:E1451,E1421)=1, K1410, 0)</f>
        <v>0</v>
      </c>
    </row>
    <row r="1422" spans="1:12" ht="41.25" customHeight="1">
      <c r="A1422" s="18" t="s">
        <v>2069</v>
      </c>
      <c r="B1422" s="19" t="s">
        <v>1045</v>
      </c>
      <c r="C1422" s="19" t="s">
        <v>870</v>
      </c>
      <c r="D1422" s="69" t="s">
        <v>1528</v>
      </c>
      <c r="E1422" s="19" t="s">
        <v>2052</v>
      </c>
      <c r="F1422" s="21"/>
      <c r="G1422" s="19" t="s">
        <v>2057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IF(COUNTIFS($E$3:E1451,E1422)=1, K1411, 0)</f>
        <v>0</v>
      </c>
    </row>
    <row r="1423" spans="1:12" ht="41.25" customHeight="1">
      <c r="A1423" s="18" t="s">
        <v>2070</v>
      </c>
      <c r="B1423" s="19" t="s">
        <v>1045</v>
      </c>
      <c r="C1423" s="19" t="s">
        <v>870</v>
      </c>
      <c r="D1423" s="69" t="s">
        <v>1528</v>
      </c>
      <c r="E1423" s="19" t="s">
        <v>2052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IF(COUNTIFS($E$3:E1451,E1423)=1, K1412, 0)</f>
        <v>0</v>
      </c>
    </row>
    <row r="1424" spans="1:12" ht="41.25" customHeight="1">
      <c r="A1424" s="18" t="s">
        <v>2071</v>
      </c>
      <c r="B1424" s="19" t="s">
        <v>1045</v>
      </c>
      <c r="C1424" s="19" t="s">
        <v>870</v>
      </c>
      <c r="D1424" s="69" t="s">
        <v>1528</v>
      </c>
      <c r="E1424" s="19" t="s">
        <v>2052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IF(COUNTIFS($E$3:E1451,E1424)=1, K1413, 0)</f>
        <v>0</v>
      </c>
    </row>
    <row r="1425" spans="1:12" ht="41.25" customHeight="1">
      <c r="A1425" s="18" t="s">
        <v>2072</v>
      </c>
      <c r="B1425" s="19" t="s">
        <v>1045</v>
      </c>
      <c r="C1425" s="19" t="s">
        <v>870</v>
      </c>
      <c r="D1425" s="69" t="s">
        <v>1528</v>
      </c>
      <c r="E1425" s="19" t="s">
        <v>2052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IF(COUNTIFS($E$3:E1451,E1425)=1, K1414, 0)</f>
        <v>0</v>
      </c>
    </row>
    <row r="1426" spans="1:12" ht="41.25" customHeight="1">
      <c r="A1426" s="18" t="s">
        <v>2073</v>
      </c>
      <c r="B1426" s="19" t="s">
        <v>1045</v>
      </c>
      <c r="C1426" s="19" t="s">
        <v>870</v>
      </c>
      <c r="D1426" s="69" t="s">
        <v>1528</v>
      </c>
      <c r="E1426" s="19" t="s">
        <v>2052</v>
      </c>
      <c r="F1426" s="21"/>
      <c r="G1426" s="19" t="s">
        <v>2062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IF(COUNTIFS($E$3:E1451,E1426)=1, K1415, 0)</f>
        <v>0</v>
      </c>
    </row>
    <row r="1427" spans="1:12" ht="41.25" customHeight="1">
      <c r="A1427" s="18" t="s">
        <v>2074</v>
      </c>
      <c r="B1427" s="19" t="s">
        <v>1045</v>
      </c>
      <c r="C1427" s="19" t="s">
        <v>870</v>
      </c>
      <c r="D1427" s="69" t="s">
        <v>1528</v>
      </c>
      <c r="E1427" s="19" t="s">
        <v>2052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IF(COUNTIFS($E$3:E1451,E1427)=1, K1416, 0)</f>
        <v>0</v>
      </c>
    </row>
    <row r="1428" spans="1:12" ht="41.25" customHeight="1">
      <c r="A1428" s="18" t="s">
        <v>2075</v>
      </c>
      <c r="B1428" s="19" t="s">
        <v>1045</v>
      </c>
      <c r="C1428" s="19" t="s">
        <v>870</v>
      </c>
      <c r="D1428" s="69" t="s">
        <v>1528</v>
      </c>
      <c r="E1428" s="19" t="s">
        <v>2052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IF(COUNTIFS($E$3:E1451,E1428)=1, K1417, 0)</f>
        <v>0</v>
      </c>
    </row>
    <row r="1429" spans="1:12" ht="41.25" customHeight="1">
      <c r="A1429" s="18" t="s">
        <v>2076</v>
      </c>
      <c r="B1429" s="19" t="s">
        <v>1045</v>
      </c>
      <c r="C1429" s="19" t="s">
        <v>2077</v>
      </c>
      <c r="D1429" s="68" t="s">
        <v>1047</v>
      </c>
      <c r="E1429" s="19" t="s">
        <v>2078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IF(COUNTIFS($E$3:E1451,E1429)=1, K1429, 0)</f>
        <v>0</v>
      </c>
    </row>
    <row r="1430" spans="1:12" ht="41.25" customHeight="1">
      <c r="A1430" s="18" t="s">
        <v>2079</v>
      </c>
      <c r="B1430" s="19" t="s">
        <v>1045</v>
      </c>
      <c r="C1430" s="19" t="s">
        <v>2077</v>
      </c>
      <c r="D1430" s="68" t="s">
        <v>1047</v>
      </c>
      <c r="E1430" s="19" t="s">
        <v>2078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IF(COUNTIFS($E$3:E1451,E1430)=1, K1430, 0)</f>
        <v>0</v>
      </c>
    </row>
    <row r="1431" spans="1:12" ht="41.25" customHeight="1">
      <c r="A1431" s="18" t="s">
        <v>2080</v>
      </c>
      <c r="B1431" s="19" t="s">
        <v>1045</v>
      </c>
      <c r="C1431" s="19" t="s">
        <v>2077</v>
      </c>
      <c r="D1431" s="68" t="s">
        <v>1047</v>
      </c>
      <c r="E1431" s="19" t="s">
        <v>2078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IF(COUNTIFS($E$3:E1451,E1431)=1, K1431, 0)</f>
        <v>0</v>
      </c>
    </row>
    <row r="1432" spans="1:12" ht="41.25" customHeight="1">
      <c r="A1432" s="18" t="s">
        <v>2081</v>
      </c>
      <c r="B1432" s="19" t="s">
        <v>1045</v>
      </c>
      <c r="C1432" s="19" t="s">
        <v>2077</v>
      </c>
      <c r="D1432" s="68" t="s">
        <v>1047</v>
      </c>
      <c r="E1432" s="19" t="s">
        <v>2078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IF(COUNTIFS($E$3:E1451,E1432)=1, K1432, 0)</f>
        <v>0</v>
      </c>
    </row>
    <row r="1433" spans="1:12" ht="41.25" customHeight="1">
      <c r="A1433" s="18" t="s">
        <v>2082</v>
      </c>
      <c r="B1433" s="19" t="s">
        <v>1045</v>
      </c>
      <c r="C1433" s="19" t="s">
        <v>2077</v>
      </c>
      <c r="D1433" s="68" t="s">
        <v>1047</v>
      </c>
      <c r="E1433" s="19" t="s">
        <v>2078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IF(COUNTIFS($E$3:E1451,E1433)=1, K1433, 0)</f>
        <v>0</v>
      </c>
    </row>
    <row r="1434" spans="1:12" ht="41.25" customHeight="1">
      <c r="A1434" s="18" t="s">
        <v>2083</v>
      </c>
      <c r="B1434" s="19" t="s">
        <v>1045</v>
      </c>
      <c r="C1434" s="19" t="s">
        <v>2077</v>
      </c>
      <c r="D1434" s="68" t="s">
        <v>1047</v>
      </c>
      <c r="E1434" s="19" t="s">
        <v>2078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IF(COUNTIFS($E$3:E1451,E1434)=1, K1434, 0)</f>
        <v>0</v>
      </c>
    </row>
    <row r="1435" spans="1:12" ht="41.25" customHeight="1">
      <c r="A1435" s="18" t="s">
        <v>2084</v>
      </c>
      <c r="B1435" s="19" t="s">
        <v>1045</v>
      </c>
      <c r="C1435" s="19" t="s">
        <v>2077</v>
      </c>
      <c r="D1435" s="68" t="s">
        <v>1047</v>
      </c>
      <c r="E1435" s="19" t="s">
        <v>2078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IF(COUNTIFS($E$3:E1451,E1435)=1, K1435, 0)</f>
        <v>0</v>
      </c>
    </row>
    <row r="1436" spans="1:12" ht="41.25" customHeight="1">
      <c r="A1436" s="18" t="s">
        <v>2085</v>
      </c>
      <c r="B1436" s="19" t="s">
        <v>1045</v>
      </c>
      <c r="C1436" s="19" t="s">
        <v>2077</v>
      </c>
      <c r="D1436" s="68" t="s">
        <v>1047</v>
      </c>
      <c r="E1436" s="19" t="s">
        <v>2078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IF(COUNTIFS($E$3:E1451,E1436)=1, K1436, 0)</f>
        <v>0</v>
      </c>
    </row>
    <row r="1437" spans="1:12" ht="41.25" customHeight="1">
      <c r="A1437" s="18" t="s">
        <v>2086</v>
      </c>
      <c r="B1437" s="19" t="s">
        <v>1045</v>
      </c>
      <c r="C1437" s="19" t="s">
        <v>2077</v>
      </c>
      <c r="D1437" s="68" t="s">
        <v>1047</v>
      </c>
      <c r="E1437" s="19" t="s">
        <v>2078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IF(COUNTIFS($E$3:E1451,E1437)=1, K1437, 0)</f>
        <v>0</v>
      </c>
    </row>
    <row r="1438" spans="1:12" ht="41.25" customHeight="1">
      <c r="A1438" s="18" t="s">
        <v>2087</v>
      </c>
      <c r="B1438" s="19" t="s">
        <v>1244</v>
      </c>
      <c r="C1438" s="19" t="s">
        <v>1199</v>
      </c>
      <c r="D1438" s="68" t="s">
        <v>1047</v>
      </c>
      <c r="E1438" s="19" t="s">
        <v>2088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IF(COUNTIFS($E$3:E1451,E1438)=1, K1438, 0)</f>
        <v>0</v>
      </c>
    </row>
    <row r="1439" spans="1:12" ht="41.25" customHeight="1">
      <c r="A1439" s="18" t="s">
        <v>2089</v>
      </c>
      <c r="B1439" s="19" t="s">
        <v>1244</v>
      </c>
      <c r="C1439" s="19" t="s">
        <v>1199</v>
      </c>
      <c r="D1439" s="68" t="s">
        <v>1047</v>
      </c>
      <c r="E1439" s="19" t="s">
        <v>2088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IF(COUNTIFS($E$3:E1451,E1439)=1, K1439, 0)</f>
        <v>0</v>
      </c>
    </row>
    <row r="1440" spans="1:12" ht="41.25" customHeight="1">
      <c r="A1440" s="18" t="s">
        <v>2090</v>
      </c>
      <c r="B1440" s="19" t="s">
        <v>1244</v>
      </c>
      <c r="C1440" s="19" t="s">
        <v>1199</v>
      </c>
      <c r="D1440" s="68" t="s">
        <v>1047</v>
      </c>
      <c r="E1440" s="19" t="s">
        <v>2088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IF(COUNTIFS($E$3:E1451,E1440)=1, K1440, 0)</f>
        <v>0</v>
      </c>
    </row>
    <row r="1441" spans="1:12" ht="41.25" customHeight="1">
      <c r="A1441" s="18" t="s">
        <v>2091</v>
      </c>
      <c r="B1441" s="19" t="s">
        <v>1244</v>
      </c>
      <c r="C1441" s="19" t="s">
        <v>1199</v>
      </c>
      <c r="D1441" s="68" t="s">
        <v>1047</v>
      </c>
      <c r="E1441" s="19" t="s">
        <v>2088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IF(COUNTIFS($E$3:E1451,E1441)=1, K1441, 0)</f>
        <v>0</v>
      </c>
    </row>
    <row r="1442" spans="1:12" ht="41.25" customHeight="1">
      <c r="A1442" s="18" t="s">
        <v>2092</v>
      </c>
      <c r="B1442" s="19" t="s">
        <v>1244</v>
      </c>
      <c r="C1442" s="19" t="s">
        <v>1199</v>
      </c>
      <c r="D1442" s="68" t="s">
        <v>1047</v>
      </c>
      <c r="E1442" s="19" t="s">
        <v>2088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IF(COUNTIFS($E$3:E1451,E1442)=1, K1442, 0)</f>
        <v>0</v>
      </c>
    </row>
    <row r="1443" spans="1:12" ht="41.25" customHeight="1">
      <c r="A1443" s="18" t="s">
        <v>2093</v>
      </c>
      <c r="B1443" s="19" t="s">
        <v>1244</v>
      </c>
      <c r="C1443" s="19" t="s">
        <v>1199</v>
      </c>
      <c r="D1443" s="68" t="s">
        <v>1047</v>
      </c>
      <c r="E1443" s="19" t="s">
        <v>2088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IF(COUNTIFS($E$3:E1451,E1443)=1, K1443, 0)</f>
        <v>0</v>
      </c>
    </row>
    <row r="1444" spans="1:12" ht="41.25" customHeight="1">
      <c r="A1444" s="18" t="s">
        <v>2094</v>
      </c>
      <c r="B1444" s="19" t="s">
        <v>1244</v>
      </c>
      <c r="C1444" s="19" t="s">
        <v>1199</v>
      </c>
      <c r="D1444" s="68" t="s">
        <v>1047</v>
      </c>
      <c r="E1444" s="19" t="s">
        <v>2088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IF(COUNTIFS($E$3:E1451,E1444)=1, K1444, 0)</f>
        <v>0</v>
      </c>
    </row>
    <row r="1445" spans="1:12" ht="41.25" customHeight="1">
      <c r="A1445" s="18" t="s">
        <v>2095</v>
      </c>
      <c r="B1445" s="19" t="s">
        <v>1244</v>
      </c>
      <c r="C1445" s="19" t="s">
        <v>1199</v>
      </c>
      <c r="D1445" s="68" t="s">
        <v>1047</v>
      </c>
      <c r="E1445" s="19" t="s">
        <v>2088</v>
      </c>
      <c r="F1445" s="21"/>
      <c r="G1445" s="19" t="s">
        <v>2096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IF(COUNTIFS($E$3:E1451,E1445)=1, K1445, 0)</f>
        <v>0</v>
      </c>
    </row>
    <row r="1446" spans="1:12" ht="41.25" customHeight="1">
      <c r="A1446" s="18" t="s">
        <v>2097</v>
      </c>
      <c r="B1446" s="19" t="s">
        <v>1244</v>
      </c>
      <c r="C1446" s="19" t="s">
        <v>1199</v>
      </c>
      <c r="D1446" s="68" t="s">
        <v>1047</v>
      </c>
      <c r="E1446" s="19" t="s">
        <v>2088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IF(COUNTIFS($E$3:E1451,E1446)=1, K1446, 0)</f>
        <v>0</v>
      </c>
    </row>
    <row r="1447" spans="1:12" ht="41.25" customHeight="1">
      <c r="A1447" s="18" t="s">
        <v>2098</v>
      </c>
      <c r="B1447" s="19" t="s">
        <v>1244</v>
      </c>
      <c r="C1447" s="19" t="s">
        <v>1199</v>
      </c>
      <c r="D1447" s="68" t="s">
        <v>1047</v>
      </c>
      <c r="E1447" s="19" t="s">
        <v>2088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IF(COUNTIFS($E$3:E1451,E1447)=1, K1447, 0)</f>
        <v>0</v>
      </c>
    </row>
    <row r="1448" spans="1:12" ht="41.25" customHeight="1">
      <c r="A1448" s="18" t="s">
        <v>2099</v>
      </c>
      <c r="B1448" s="19" t="s">
        <v>1244</v>
      </c>
      <c r="C1448" s="19" t="s">
        <v>1199</v>
      </c>
      <c r="D1448" s="68" t="s">
        <v>1047</v>
      </c>
      <c r="E1448" s="19" t="s">
        <v>2088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IF(COUNTIFS($E$3:E1451,E1448)=1, K1448, 0)</f>
        <v>0</v>
      </c>
    </row>
    <row r="1449" spans="1:12" ht="41.25" customHeight="1">
      <c r="A1449" s="18" t="s">
        <v>2100</v>
      </c>
      <c r="B1449" s="19" t="s">
        <v>1244</v>
      </c>
      <c r="C1449" s="19" t="s">
        <v>1199</v>
      </c>
      <c r="D1449" s="68" t="s">
        <v>1047</v>
      </c>
      <c r="E1449" s="19" t="s">
        <v>2088</v>
      </c>
      <c r="F1449" s="21"/>
      <c r="G1449" s="19" t="s">
        <v>2101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IF(COUNTIFS($E$3:E1451,E1449)=1, K1449, 0)</f>
        <v>0</v>
      </c>
    </row>
    <row r="1450" spans="1:12" ht="41.25" customHeight="1">
      <c r="A1450" s="18" t="s">
        <v>2102</v>
      </c>
      <c r="B1450" s="19" t="s">
        <v>2103</v>
      </c>
      <c r="C1450" s="19"/>
      <c r="D1450" s="60" t="s">
        <v>2104</v>
      </c>
      <c r="E1450" s="19" t="s">
        <v>2105</v>
      </c>
      <c r="F1450" s="21"/>
      <c r="G1450" s="19" t="s">
        <v>2106</v>
      </c>
      <c r="H1450" s="25" t="str">
        <f t="shared" ref="H1450:H1451" si="136">IF(RIGHT(G1450,1)="M", LEFT(G1450,LEN(G1450)-1), G1450)</f>
        <v>CL400</v>
      </c>
      <c r="I1450" s="25" t="str">
        <f t="shared" ref="I1450:I1451" si="137">IF(RIGHT(G1450,1)="M","M","Non-M")</f>
        <v>Non-M</v>
      </c>
      <c r="J1450" s="34"/>
      <c r="K1450" s="79"/>
      <c r="L1450" s="78">
        <f>IF(COUNTIFS($E$3:E1451,#REF!)=1,#REF!, 0)</f>
        <v>0</v>
      </c>
    </row>
    <row r="1451" spans="1:12" ht="41.25" customHeight="1">
      <c r="A1451" s="18" t="s">
        <v>2107</v>
      </c>
      <c r="B1451" s="19"/>
      <c r="C1451" s="19"/>
      <c r="D1451" s="60"/>
      <c r="E1451" s="19"/>
      <c r="F1451" s="21"/>
      <c r="G1451" s="19"/>
      <c r="H1451" s="25">
        <f t="shared" si="136"/>
        <v>0</v>
      </c>
      <c r="I1451" s="25" t="str">
        <f t="shared" si="137"/>
        <v>Non-M</v>
      </c>
      <c r="J1451" s="34"/>
      <c r="K1451" s="79"/>
    </row>
    <row r="1452" spans="1:12" ht="41.25" customHeight="1"/>
    <row r="1453" spans="1:12" ht="41.25" customHeight="1"/>
    <row r="1454" spans="1:12" ht="41.25" customHeight="1"/>
    <row r="1455" spans="1:12" ht="41.25" customHeight="1"/>
    <row r="1456" spans="1:12" ht="41.25" customHeight="1"/>
    <row r="1457" ht="41.25" customHeight="1"/>
    <row r="1458" ht="41.25" customHeight="1"/>
    <row r="1459" ht="41.25" customHeight="1"/>
    <row r="1460" ht="41.25" customHeight="1"/>
    <row r="1461" ht="41.25" customHeight="1"/>
    <row r="1462" ht="41.25" customHeight="1"/>
    <row r="1463" ht="41.25" customHeight="1"/>
    <row r="1464" ht="41.25" customHeight="1"/>
    <row r="1465" ht="41.25" customHeight="1"/>
    <row r="1466" ht="41.25" customHeight="1"/>
    <row r="1467" ht="41.25" customHeight="1"/>
    <row r="1468" ht="41.25" customHeight="1"/>
    <row r="1469" ht="41.25" customHeight="1"/>
    <row r="1470" ht="41.25" customHeight="1"/>
    <row r="1471" ht="41.25" customHeight="1"/>
    <row r="1472" ht="41.25" customHeight="1"/>
    <row r="1473" ht="41.25" customHeight="1"/>
    <row r="1474" ht="41.25" customHeight="1"/>
    <row r="1475" ht="41.25" customHeight="1"/>
    <row r="1476" ht="41.25" customHeight="1"/>
    <row r="1477" ht="41.25" customHeight="1"/>
    <row r="1478" ht="41.25" customHeight="1"/>
    <row r="1479" ht="41.25" customHeight="1"/>
    <row r="1480" ht="41.25" customHeight="1"/>
    <row r="1481" ht="41.25" customHeight="1"/>
    <row r="1482" ht="41.25" customHeight="1"/>
    <row r="1483" ht="41.25" customHeight="1"/>
    <row r="1484" ht="41.25" customHeight="1"/>
    <row r="1485" ht="41.25" customHeight="1"/>
    <row r="1486" ht="41.25" customHeight="1"/>
    <row r="1487" ht="41.25" customHeight="1"/>
    <row r="1488" ht="41.25" customHeight="1"/>
    <row r="1489" ht="41.25" customHeight="1"/>
    <row r="1490" ht="41.25" customHeight="1"/>
    <row r="1491" ht="41.25" customHeight="1"/>
    <row r="1492" ht="41.25" customHeight="1"/>
    <row r="1493" ht="41.25" customHeight="1"/>
    <row r="1494" ht="41.25" customHeight="1"/>
    <row r="1495" ht="41.25" customHeight="1"/>
    <row r="1496" ht="41.25" customHeight="1"/>
    <row r="1497" ht="41.25" customHeight="1"/>
    <row r="1498" ht="41.25" customHeight="1"/>
    <row r="1499" ht="41.25" customHeight="1"/>
    <row r="1500" ht="41.25" customHeight="1"/>
    <row r="1501" ht="41.25" customHeight="1"/>
    <row r="1502" ht="41.25" customHeight="1"/>
    <row r="1503" ht="41.25" customHeight="1"/>
    <row r="1504" ht="41.25" customHeight="1"/>
    <row r="1505" ht="41.25" customHeight="1"/>
    <row r="1506" ht="41.25" customHeight="1"/>
    <row r="1507" ht="41.25" customHeight="1"/>
    <row r="1508" ht="41.25" customHeight="1"/>
    <row r="1509" ht="41.25" customHeight="1"/>
    <row r="1510" ht="41.25" customHeight="1"/>
    <row r="1511" ht="41.25" customHeight="1"/>
    <row r="1512" ht="41.25" customHeight="1"/>
    <row r="1513" ht="41.25" customHeight="1"/>
    <row r="1514" ht="41.25" customHeight="1"/>
    <row r="1515" ht="41.25" customHeight="1"/>
    <row r="1516" ht="41.25" customHeight="1"/>
    <row r="1517" ht="41.25" customHeight="1"/>
    <row r="1518" ht="41.25" customHeight="1"/>
    <row r="1519" ht="41.25" customHeight="1"/>
    <row r="1520" ht="41.25" customHeight="1"/>
    <row r="1521" ht="41.25" customHeight="1"/>
    <row r="1522" ht="41.25" customHeight="1"/>
    <row r="1523" ht="41.25" customHeight="1"/>
    <row r="1524" ht="41.25" customHeight="1"/>
    <row r="1525" ht="41.25" customHeight="1"/>
    <row r="1526" ht="41.25" customHeight="1"/>
    <row r="1527" ht="41.25" customHeight="1"/>
    <row r="1528" ht="41.25" customHeight="1"/>
    <row r="1529" ht="41.25" customHeight="1"/>
    <row r="1530" ht="41.25" customHeight="1"/>
    <row r="1531" ht="41.25" customHeight="1"/>
    <row r="1532" ht="41.25" customHeight="1"/>
    <row r="1533" ht="41.25" customHeight="1"/>
    <row r="1534" ht="41.25" customHeight="1"/>
    <row r="1535" ht="41.25" customHeight="1"/>
    <row r="1536" ht="41.25" customHeight="1"/>
    <row r="1537" ht="41.25" customHeight="1"/>
    <row r="1538" ht="41.25" customHeight="1"/>
    <row r="1539" ht="41.25" customHeight="1"/>
    <row r="1540" ht="41.25" customHeight="1"/>
    <row r="1541" ht="41.25" customHeight="1"/>
    <row r="1542" ht="41.25" customHeight="1"/>
    <row r="1543" ht="41.25" customHeight="1"/>
    <row r="1544" ht="41.25" customHeight="1"/>
    <row r="1545" ht="41.25" customHeight="1"/>
    <row r="1546" ht="41.25" customHeight="1"/>
    <row r="1547" ht="41.25" customHeight="1"/>
    <row r="1548" ht="41.25" customHeight="1"/>
    <row r="1549" ht="41.25" customHeight="1"/>
    <row r="1550" ht="41.25" customHeight="1"/>
    <row r="1551" ht="41.25" customHeight="1"/>
    <row r="1552" ht="41.25" customHeight="1"/>
    <row r="1553" ht="41.25" customHeight="1"/>
    <row r="1554" ht="41.25" customHeight="1"/>
    <row r="1555" ht="41.25" customHeight="1"/>
    <row r="1556" ht="41.25" customHeight="1"/>
    <row r="1557" ht="41.25" customHeight="1"/>
    <row r="1558" ht="41.25" customHeight="1"/>
    <row r="1559" ht="41.25" customHeight="1"/>
    <row r="1560" ht="41.25" customHeight="1"/>
    <row r="1561" ht="41.25" customHeight="1"/>
    <row r="1562" ht="41.25" customHeight="1"/>
    <row r="1563" ht="41.25" customHeight="1"/>
    <row r="1564" ht="41.25" customHeight="1"/>
    <row r="1565" ht="41.25" customHeight="1"/>
    <row r="1566" ht="41.25" customHeight="1"/>
    <row r="1567" ht="41.25" customHeight="1"/>
    <row r="1568" ht="41.25" customHeight="1"/>
    <row r="1569" ht="41.25" customHeight="1"/>
    <row r="1570" ht="41.25" customHeight="1"/>
    <row r="1571" ht="41.25" customHeight="1"/>
    <row r="1572" ht="41.25" customHeight="1"/>
    <row r="1573" ht="41.25" customHeight="1"/>
    <row r="1574" ht="41.25" customHeight="1"/>
    <row r="1575" ht="41.25" customHeight="1"/>
    <row r="1576" ht="41.25" customHeight="1"/>
    <row r="1577" ht="41.25" customHeight="1"/>
    <row r="1578" ht="41.25" customHeight="1"/>
    <row r="1579" ht="41.25" customHeight="1"/>
    <row r="1580" ht="41.25" customHeight="1"/>
    <row r="1581" ht="41.25" customHeight="1"/>
    <row r="1582" ht="41.25" customHeight="1"/>
    <row r="1583" ht="41.25" customHeight="1"/>
    <row r="1584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H22"/>
  <sheetViews>
    <sheetView workbookViewId="0">
      <selection activeCell="K13" sqref="K13"/>
    </sheetView>
  </sheetViews>
  <sheetFormatPr defaultColWidth="9.140625"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42578125" style="9" bestFit="1" customWidth="1"/>
    <col min="6" max="6" width="21.85546875" style="9" bestFit="1" customWidth="1"/>
    <col min="7" max="7" width="13.85546875" style="9" bestFit="1" customWidth="1"/>
    <col min="8" max="8" width="26.42578125" style="77" bestFit="1" customWidth="1"/>
    <col min="9" max="16384" width="9.140625" style="9"/>
  </cols>
  <sheetData>
    <row r="2" spans="1:8">
      <c r="A2" s="8" t="s">
        <v>2108</v>
      </c>
      <c r="B2" s="8" t="s">
        <v>2109</v>
      </c>
      <c r="C2" s="8" t="s">
        <v>2110</v>
      </c>
      <c r="D2" s="8" t="s">
        <v>2111</v>
      </c>
      <c r="E2" s="8" t="s">
        <v>2112</v>
      </c>
      <c r="F2" s="8" t="s">
        <v>2113</v>
      </c>
      <c r="G2" s="8" t="s">
        <v>2114</v>
      </c>
      <c r="H2" s="75" t="s">
        <v>2115</v>
      </c>
    </row>
    <row r="3" spans="1:8">
      <c r="A3" s="10" t="s">
        <v>152</v>
      </c>
      <c r="B3" s="10">
        <v>1108798</v>
      </c>
      <c r="C3" s="10">
        <v>1</v>
      </c>
      <c r="D3" s="10" t="s">
        <v>2116</v>
      </c>
      <c r="E3" s="10">
        <v>2</v>
      </c>
      <c r="F3" s="10" t="s">
        <v>2116</v>
      </c>
      <c r="G3" s="10" t="s">
        <v>2117</v>
      </c>
      <c r="H3" s="76">
        <v>46136.476736111101</v>
      </c>
    </row>
    <row r="4" spans="1:8">
      <c r="A4" s="10" t="s">
        <v>96</v>
      </c>
      <c r="B4" s="10">
        <v>1103584</v>
      </c>
      <c r="C4" s="10">
        <v>2</v>
      </c>
      <c r="D4" s="10" t="s">
        <v>2116</v>
      </c>
      <c r="E4" s="10"/>
      <c r="F4" s="10"/>
      <c r="G4" s="10"/>
      <c r="H4" s="76"/>
    </row>
    <row r="5" spans="1:8">
      <c r="A5" s="10" t="s">
        <v>61</v>
      </c>
      <c r="B5" s="10">
        <v>676629</v>
      </c>
      <c r="C5" s="10">
        <v>3</v>
      </c>
      <c r="D5" s="10" t="s">
        <v>2116</v>
      </c>
      <c r="E5" s="10"/>
      <c r="F5" s="10"/>
      <c r="G5" s="10"/>
      <c r="H5" s="76"/>
    </row>
    <row r="6" spans="1:8">
      <c r="A6" s="10" t="s">
        <v>94</v>
      </c>
      <c r="B6" s="10">
        <v>625879</v>
      </c>
      <c r="C6" s="10">
        <v>4</v>
      </c>
      <c r="D6" s="10" t="s">
        <v>2116</v>
      </c>
      <c r="E6" s="10"/>
      <c r="F6" s="10"/>
      <c r="G6" s="10"/>
      <c r="H6" s="76"/>
    </row>
    <row r="7" spans="1:8">
      <c r="A7" s="10" t="s">
        <v>359</v>
      </c>
      <c r="B7" s="10">
        <v>514453</v>
      </c>
      <c r="C7" s="10">
        <v>5</v>
      </c>
      <c r="D7" s="10" t="s">
        <v>2116</v>
      </c>
      <c r="E7" s="10"/>
      <c r="F7" s="10"/>
      <c r="G7" s="10"/>
      <c r="H7" s="76"/>
    </row>
    <row r="8" spans="1:8">
      <c r="A8" s="10" t="s">
        <v>155</v>
      </c>
      <c r="B8" s="10">
        <v>477055</v>
      </c>
      <c r="C8" s="10">
        <v>6</v>
      </c>
      <c r="D8" s="10" t="s">
        <v>2116</v>
      </c>
      <c r="E8" s="10"/>
      <c r="F8" s="10"/>
      <c r="G8" s="10"/>
      <c r="H8" s="76"/>
    </row>
    <row r="9" spans="1:8">
      <c r="A9" s="10" t="s">
        <v>99</v>
      </c>
      <c r="B9" s="10">
        <v>456286</v>
      </c>
      <c r="C9" s="10">
        <v>7</v>
      </c>
      <c r="D9" s="10" t="s">
        <v>2116</v>
      </c>
      <c r="E9" s="10"/>
      <c r="F9" s="10"/>
      <c r="G9" s="10"/>
      <c r="H9" s="76"/>
    </row>
    <row r="10" spans="1:8">
      <c r="A10" s="10" t="s">
        <v>135</v>
      </c>
      <c r="B10" s="10">
        <v>441201</v>
      </c>
      <c r="C10" s="10">
        <v>8</v>
      </c>
      <c r="D10" s="10" t="s">
        <v>2116</v>
      </c>
      <c r="E10" s="10"/>
      <c r="F10" s="10"/>
      <c r="G10" s="10"/>
      <c r="H10" s="76"/>
    </row>
    <row r="11" spans="1:8">
      <c r="A11" s="10" t="s">
        <v>1344</v>
      </c>
      <c r="B11" s="10">
        <v>376163</v>
      </c>
      <c r="C11" s="10">
        <v>9</v>
      </c>
      <c r="D11" s="10" t="s">
        <v>2116</v>
      </c>
      <c r="E11" s="10"/>
      <c r="F11" s="10"/>
      <c r="G11" s="10"/>
      <c r="H11" s="76"/>
    </row>
    <row r="12" spans="1:8">
      <c r="A12" s="10" t="s">
        <v>678</v>
      </c>
      <c r="B12" s="10">
        <v>359995</v>
      </c>
      <c r="C12" s="10">
        <v>10</v>
      </c>
      <c r="D12" s="10" t="s">
        <v>2116</v>
      </c>
      <c r="E12" s="10"/>
      <c r="F12" s="10"/>
      <c r="G12" s="10"/>
      <c r="H12" s="76"/>
    </row>
    <row r="13" spans="1:8">
      <c r="A13" s="10" t="s">
        <v>171</v>
      </c>
      <c r="B13" s="10">
        <v>318407</v>
      </c>
      <c r="C13" s="10">
        <v>11</v>
      </c>
      <c r="D13" s="10" t="s">
        <v>2116</v>
      </c>
      <c r="E13" s="10"/>
      <c r="F13" s="10"/>
      <c r="G13" s="10"/>
      <c r="H13" s="76"/>
    </row>
    <row r="14" spans="1:8">
      <c r="A14" s="10" t="s">
        <v>901</v>
      </c>
      <c r="B14" s="10">
        <v>317536</v>
      </c>
      <c r="C14" s="10">
        <v>12</v>
      </c>
      <c r="D14" s="10" t="s">
        <v>2116</v>
      </c>
      <c r="E14" s="10"/>
      <c r="F14" s="10"/>
      <c r="G14" s="10"/>
      <c r="H14" s="76"/>
    </row>
    <row r="15" spans="1:8">
      <c r="A15" s="10" t="s">
        <v>88</v>
      </c>
      <c r="B15" s="10">
        <v>310878</v>
      </c>
      <c r="C15" s="10">
        <v>13</v>
      </c>
      <c r="D15" s="10" t="s">
        <v>2116</v>
      </c>
      <c r="E15" s="10"/>
      <c r="F15" s="10"/>
      <c r="G15" s="10"/>
      <c r="H15" s="76"/>
    </row>
    <row r="16" spans="1:8">
      <c r="A16" s="10" t="s">
        <v>1371</v>
      </c>
      <c r="B16" s="10">
        <v>310119</v>
      </c>
      <c r="C16" s="10">
        <v>14</v>
      </c>
      <c r="D16" s="10" t="s">
        <v>2116</v>
      </c>
      <c r="E16" s="10"/>
      <c r="F16" s="10"/>
      <c r="G16" s="10"/>
      <c r="H16" s="76"/>
    </row>
    <row r="17" spans="1:8">
      <c r="A17" s="10" t="s">
        <v>2062</v>
      </c>
      <c r="B17" s="10">
        <v>310119</v>
      </c>
      <c r="C17" s="10">
        <v>15</v>
      </c>
      <c r="D17" s="10" t="s">
        <v>2116</v>
      </c>
      <c r="E17" s="10"/>
      <c r="F17" s="10"/>
      <c r="G17" s="10"/>
      <c r="H17" s="76"/>
    </row>
    <row r="18" spans="1:8">
      <c r="A18" s="10" t="s">
        <v>2057</v>
      </c>
      <c r="B18" s="10">
        <v>310119</v>
      </c>
      <c r="C18" s="10">
        <v>16</v>
      </c>
      <c r="D18" s="10" t="s">
        <v>2116</v>
      </c>
      <c r="E18" s="10"/>
      <c r="F18" s="10"/>
      <c r="G18" s="10"/>
      <c r="H18" s="76"/>
    </row>
    <row r="19" spans="1:8">
      <c r="A19" s="10" t="s">
        <v>26</v>
      </c>
      <c r="B19" s="10">
        <v>270599</v>
      </c>
      <c r="C19" s="10">
        <v>17</v>
      </c>
      <c r="D19" s="10" t="s">
        <v>2116</v>
      </c>
      <c r="E19" s="10"/>
      <c r="F19" s="10"/>
      <c r="G19" s="10"/>
      <c r="H19" s="76"/>
    </row>
    <row r="20" spans="1:8">
      <c r="A20" s="10" t="s">
        <v>1382</v>
      </c>
      <c r="B20" s="10">
        <v>258586</v>
      </c>
      <c r="C20" s="10">
        <v>18</v>
      </c>
      <c r="D20" s="10" t="s">
        <v>2116</v>
      </c>
      <c r="E20" s="10"/>
      <c r="F20" s="10"/>
      <c r="G20" s="10"/>
      <c r="H20" s="76"/>
    </row>
    <row r="21" spans="1:8">
      <c r="A21" s="10" t="s">
        <v>190</v>
      </c>
      <c r="B21" s="10">
        <v>239964</v>
      </c>
      <c r="C21" s="10">
        <v>19</v>
      </c>
      <c r="D21" s="10" t="s">
        <v>2116</v>
      </c>
      <c r="E21" s="10"/>
      <c r="F21" s="10"/>
      <c r="G21" s="10"/>
      <c r="H21" s="76"/>
    </row>
    <row r="22" spans="1:8">
      <c r="A22" s="10" t="s">
        <v>379</v>
      </c>
      <c r="B22" s="10">
        <v>229592</v>
      </c>
      <c r="C22" s="10">
        <v>20</v>
      </c>
      <c r="D22" s="10" t="s">
        <v>2116</v>
      </c>
      <c r="E22" s="10"/>
      <c r="F22" s="10"/>
      <c r="G22" s="10"/>
      <c r="H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ColWidth="8.85546875" defaultRowHeight="15"/>
  <cols>
    <col min="2" max="2" width="11.7109375" bestFit="1" customWidth="1"/>
    <col min="3" max="3" width="14.7109375" bestFit="1" customWidth="1"/>
    <col min="4" max="4" width="14.42578125" bestFit="1" customWidth="1"/>
  </cols>
  <sheetData>
    <row r="3" spans="2:4">
      <c r="B3" s="7" t="s">
        <v>1</v>
      </c>
      <c r="C3" s="7" t="s">
        <v>4</v>
      </c>
      <c r="D3" t="s">
        <v>2118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1922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2119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1952</v>
      </c>
      <c r="D72">
        <v>13</v>
      </c>
    </row>
    <row r="73" spans="2:4">
      <c r="C73" t="s">
        <v>2002</v>
      </c>
      <c r="D73">
        <v>13</v>
      </c>
    </row>
    <row r="74" spans="2:4">
      <c r="C74" t="s">
        <v>2078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2120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2121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2088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2039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2016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1970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1938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2122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2123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2025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1988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2124</v>
      </c>
      <c r="D218">
        <v>69</v>
      </c>
    </row>
    <row r="219" spans="2:4">
      <c r="B219" t="s">
        <v>2125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2126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2125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2127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2128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2129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2130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2131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2132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2133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2134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2135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2136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2137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2138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2139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2140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2141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2142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2143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2144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2145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2146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2147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2148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2149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2150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1983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2151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2152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2153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2154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2155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2156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2157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2158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2159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2160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2161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2162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2163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2164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2165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2166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2167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2168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2169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2170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2171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2172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2173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2174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2175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2176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2062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2177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2178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2179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2180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2181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2182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2183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2184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2185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2026-04-24T05:17:06Z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