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5" documentId="13_ncr:1_{7EF57DF4-89AE-8C42-9C9C-3682908C3E34}" xr6:coauthVersionLast="47" xr6:coauthVersionMax="47" xr10:uidLastSave="{B27BA44E-1A5F-483B-9979-CCC9B90C7A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33" i="5"/>
  <c r="I1533" i="5"/>
  <c r="I1508" i="5"/>
  <c r="H1499" i="5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<sst xmlns="http://schemas.openxmlformats.org/spreadsheetml/2006/main" count="9526" uniqueCount="2378">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</sst>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36" activePane="bottomLeft" state="frozen"/>
      <selection pane="bottomLeft" activeCell="G1540" sqref="G15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94" t="s">
        <v>2158</v>
      </c>
      <c r="C1533" s="94" t="s">
        <v>348</v>
      </c>
      <c r="D1533" s="89" t="s">
        <v>1047</v>
      </c>
      <c r="E1533" s="94" t="s">
        <v>2201</v>
      </c>
      <c r="F1533" s="95"/>
      <c r="G1533" s="94" t="s">
        <v>469</v>
      </c>
      <c r="H1533" s="96" t="str">
        <f>IF(RIGHT(G1533,1)="M", LEFT(G1533,LEN(G1533)-1), G1533)</f>
        <v>LP100</v>
      </c>
      <c r="I1533" s="96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94" t="s">
        <v>2158</v>
      </c>
      <c r="C1534" s="94" t="s">
        <v>348</v>
      </c>
      <c r="D1534" s="89" t="s">
        <v>1047</v>
      </c>
      <c r="E1534" s="94" t="s">
        <v>2201</v>
      </c>
      <c r="F1534" s="95"/>
      <c r="G1534" s="94" t="s">
        <v>252</v>
      </c>
      <c r="H1534" s="96" t="str">
        <f>IF(RIGHT(G1534,1)="M", LEFT(G1534,LEN(G1534)-1), G1534)</f>
        <v>PK603</v>
      </c>
      <c r="I1534" s="96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94" t="s">
        <v>2158</v>
      </c>
      <c r="C1535" s="94" t="s">
        <v>348</v>
      </c>
      <c r="D1535" s="89" t="s">
        <v>1047</v>
      </c>
      <c r="E1535" s="94" t="s">
        <v>2201</v>
      </c>
      <c r="F1535" s="95"/>
      <c r="G1535" s="94" t="s">
        <v>82</v>
      </c>
      <c r="H1535" s="96" t="str">
        <f>IF(RIGHT(G1535,1)="M", LEFT(G1535,LEN(G1535)-1), G1535)</f>
        <v>PB104</v>
      </c>
      <c r="I1535" s="96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94" t="s">
        <v>2158</v>
      </c>
      <c r="C1536" s="94" t="s">
        <v>348</v>
      </c>
      <c r="D1536" s="89" t="s">
        <v>1047</v>
      </c>
      <c r="E1536" s="94" t="s">
        <v>2201</v>
      </c>
      <c r="F1536" s="95"/>
      <c r="G1536" s="94" t="s">
        <v>379</v>
      </c>
      <c r="H1536" s="96" t="str">
        <f>IF(RIGHT(G1536,1)="M", LEFT(G1536,LEN(G1536)-1), G1536)</f>
        <v>HM509</v>
      </c>
      <c r="I1536" s="96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94" t="s">
        <v>2158</v>
      </c>
      <c r="C1537" s="94" t="s">
        <v>348</v>
      </c>
      <c r="D1537" s="89" t="s">
        <v>1047</v>
      </c>
      <c r="E1537" s="94" t="s">
        <v>2201</v>
      </c>
      <c r="F1537" s="95"/>
      <c r="G1537" s="94" t="s">
        <v>132</v>
      </c>
      <c r="H1537" s="96" t="str">
        <f>IF(RIGHT(G1537,1)="M", LEFT(G1537,LEN(G1537)-1), G1537)</f>
        <v>HM420</v>
      </c>
      <c r="I1537" s="96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94" t="s">
        <v>2158</v>
      </c>
      <c r="C1538" s="94" t="s">
        <v>1610</v>
      </c>
      <c r="D1538" s="89" t="s">
        <v>1047</v>
      </c>
      <c r="E1538" s="94" t="s">
        <v>2216</v>
      </c>
      <c r="F1538" s="95"/>
      <c r="G1538" s="94" t="s">
        <v>1938</v>
      </c>
      <c r="H1538" s="96" t="str">
        <f t="shared" ref="H1538:H1544" si="146">IF(RIGHT(G1538,1)="M", LEFT(G1538,LEN(G1538)-1), G1538)</f>
        <v>HD106</v>
      </c>
      <c r="I1538" s="96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94" t="s">
        <v>2158</v>
      </c>
      <c r="C1539" s="94" t="s">
        <v>1610</v>
      </c>
      <c r="D1539" s="89" t="s">
        <v>1047</v>
      </c>
      <c r="E1539" s="94" t="s">
        <v>2216</v>
      </c>
      <c r="F1539" s="95"/>
      <c r="G1539" s="94" t="s">
        <v>2218</v>
      </c>
      <c r="H1539" s="96" t="str">
        <f t="shared" si="146"/>
        <v>HD507</v>
      </c>
      <c r="I1539" s="96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94" t="s">
        <v>2158</v>
      </c>
      <c r="C1540" s="94" t="s">
        <v>1610</v>
      </c>
      <c r="D1540" s="89" t="s">
        <v>1047</v>
      </c>
      <c r="E1540" s="94" t="s">
        <v>2216</v>
      </c>
      <c r="F1540" s="95"/>
      <c r="G1540" s="94" t="s">
        <v>892</v>
      </c>
      <c r="H1540" s="96" t="str">
        <f t="shared" si="146"/>
        <v>ZP207</v>
      </c>
      <c r="I1540" s="96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94" t="s">
        <v>2158</v>
      </c>
      <c r="C1541" s="94" t="s">
        <v>1610</v>
      </c>
      <c r="D1541" s="89" t="s">
        <v>1047</v>
      </c>
      <c r="E1541" s="94" t="s">
        <v>2216</v>
      </c>
      <c r="F1541" s="95"/>
      <c r="G1541" s="94" t="s">
        <v>286</v>
      </c>
      <c r="H1541" s="96" t="str">
        <f t="shared" si="146"/>
        <v>ZP101</v>
      </c>
      <c r="I1541" s="96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94" t="s">
        <v>2158</v>
      </c>
      <c r="C1542" s="94" t="s">
        <v>1610</v>
      </c>
      <c r="D1542" s="89" t="s">
        <v>1047</v>
      </c>
      <c r="E1542" s="94" t="s">
        <v>2216</v>
      </c>
      <c r="F1542" s="95"/>
      <c r="G1542" s="94" t="s">
        <v>678</v>
      </c>
      <c r="H1542" s="96" t="str">
        <f t="shared" si="146"/>
        <v>JS107</v>
      </c>
      <c r="I1542" s="96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94" t="s">
        <v>2158</v>
      </c>
      <c r="C1543" s="94" t="s">
        <v>1610</v>
      </c>
      <c r="D1543" s="89" t="s">
        <v>1047</v>
      </c>
      <c r="E1543" s="94" t="s">
        <v>2216</v>
      </c>
      <c r="F1543" s="95"/>
      <c r="G1543" s="94" t="s">
        <v>120</v>
      </c>
      <c r="H1543" s="96" t="str">
        <f t="shared" si="146"/>
        <v>JS124</v>
      </c>
      <c r="I1543" s="96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94" t="s">
        <v>2158</v>
      </c>
      <c r="C1544" s="94" t="s">
        <v>1610</v>
      </c>
      <c r="D1544" s="89" t="s">
        <v>1047</v>
      </c>
      <c r="E1544" s="94" t="s">
        <v>2216</v>
      </c>
      <c r="F1544" s="95"/>
      <c r="G1544" s="94" t="s">
        <v>1344</v>
      </c>
      <c r="H1544" s="96" t="str">
        <f t="shared" si="146"/>
        <v>JS105</v>
      </c>
      <c r="I1544" s="96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94" t="s">
        <v>2158</v>
      </c>
      <c r="C1545" s="94" t="s">
        <v>1610</v>
      </c>
      <c r="D1545" s="89" t="s">
        <v>1047</v>
      </c>
      <c r="E1545" s="94" t="s">
        <v>2216</v>
      </c>
      <c r="F1545" s="95"/>
      <c r="G1545" s="94" t="s">
        <v>1595</v>
      </c>
      <c r="H1545" s="96" t="str">
        <f>IF(RIGHT(G1545,1)="M", LEFT(G1545,LEN(G1545)-1), G1545)</f>
        <v>LP104</v>
      </c>
      <c r="I1545" s="96" t="str">
        <f>IF(RIGHT(G1545,1)="M","M","Non-M")</f>
        <v>Non-M</v>
      </c>
      <c r="J1545" s="90"/>
      <c r="K1545" s="79">
        <v>2000000</v>
      </c>
    </row>
    <row r="1546" spans="1:11" ht="41.25" customHeight="1">
      <c r="A1546" s="18" t="s">
        <v>2225</v>
      </c>
      <c r="B1546" s="94" t="s">
        <v>2158</v>
      </c>
      <c r="C1546" s="94" t="s">
        <v>1610</v>
      </c>
      <c r="D1546" s="89" t="s">
        <v>1047</v>
      </c>
      <c r="E1546" s="94" t="s">
        <v>2216</v>
      </c>
      <c r="F1546" s="95"/>
      <c r="G1546" s="94" t="s">
        <v>345</v>
      </c>
      <c r="H1546" s="96" t="str">
        <f>IF(RIGHT(G1546,1)="M", LEFT(G1546,LEN(G1546)-1), G1546)</f>
        <v>HM202</v>
      </c>
      <c r="I1546" s="96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94" t="s">
        <v>2158</v>
      </c>
      <c r="C1547" s="94" t="s">
        <v>1610</v>
      </c>
      <c r="D1547" s="89" t="s">
        <v>1047</v>
      </c>
      <c r="E1547" s="94" t="s">
        <v>2216</v>
      </c>
      <c r="F1547" s="95"/>
      <c r="G1547" s="94" t="s">
        <v>50</v>
      </c>
      <c r="H1547" s="96" t="str">
        <f>IF(RIGHT(G1547,1)="M", LEFT(G1547,LEN(G1547)-1), G1547)</f>
        <v>HM311</v>
      </c>
      <c r="I1547" s="96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94" t="s">
        <v>2158</v>
      </c>
      <c r="C1548" s="94" t="s">
        <v>1610</v>
      </c>
      <c r="D1548" s="89" t="s">
        <v>1047</v>
      </c>
      <c r="E1548" s="94" t="s">
        <v>2216</v>
      </c>
      <c r="F1548" s="95"/>
      <c r="G1548" s="94" t="s">
        <v>571</v>
      </c>
      <c r="H1548" s="96" t="str">
        <f>IF(RIGHT(G1548,1)="M", LEFT(G1548,LEN(G1548)-1), G1548)</f>
        <v>PK102</v>
      </c>
      <c r="I1548" s="96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94" t="s">
        <v>2158</v>
      </c>
      <c r="C1549" s="94" t="s">
        <v>1610</v>
      </c>
      <c r="D1549" s="89" t="s">
        <v>1047</v>
      </c>
      <c r="E1549" s="94" t="s">
        <v>2216</v>
      </c>
      <c r="F1549" s="95"/>
      <c r="G1549" s="94" t="s">
        <v>224</v>
      </c>
      <c r="H1549" s="96" t="str">
        <f>IF(RIGHT(G1549,1)="M", LEFT(G1549,LEN(G1549)-1), G1549)</f>
        <v>PB201</v>
      </c>
      <c r="I1549" s="96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94" t="s">
        <v>2158</v>
      </c>
      <c r="C1550" s="94" t="s">
        <v>1610</v>
      </c>
      <c r="D1550" s="89" t="s">
        <v>1047</v>
      </c>
      <c r="E1550" s="94" t="s">
        <v>2216</v>
      </c>
      <c r="F1550" s="95"/>
      <c r="G1550" s="94" t="s">
        <v>99</v>
      </c>
      <c r="H1550" s="96" t="str">
        <f>IF(RIGHT(G1550,1)="M", LEFT(G1550,LEN(G1550)-1), G1550)</f>
        <v>PK201</v>
      </c>
      <c r="I1550" s="96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94" t="s">
        <v>2158</v>
      </c>
      <c r="C1551" s="94" t="s">
        <v>1610</v>
      </c>
      <c r="D1551" s="89" t="s">
        <v>1047</v>
      </c>
      <c r="E1551" s="94" t="s">
        <v>2216</v>
      </c>
      <c r="F1551" s="95"/>
      <c r="G1551" s="94" t="s">
        <v>1455</v>
      </c>
      <c r="H1551" s="96" t="str">
        <f>IF(RIGHT(G1551,1)="M", LEFT(G1551,LEN(G1551)-1), G1551)</f>
        <v>PK210</v>
      </c>
      <c r="I1551" s="96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2307</v>
      </c>
      <c r="E3" s="10"/>
      <c r="F3" s="10"/>
      <c r="G3" s="81"/>
      <c r="H3" s="10"/>
      <c r="I3" s="10"/>
      <c r="J3" s="76"/>
      <c r="R3" s="85" t="s">
        <v>2308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2307</v>
      </c>
      <c r="E4" s="10">
        <v>3</v>
      </c>
      <c r="F4" s="10"/>
      <c r="G4" s="81">
        <f>Table2[[#This Row],[Current Total FG QTY]]*Table2[[#This Row],[SAM Improvement]]*$S$7</f>
        <v>473845.29914529913</v>
      </c>
      <c r="H4" s="10"/>
      <c r="I4" s="10"/>
      <c r="J4" s="76">
        <v>46136.774027777799</v>
      </c>
      <c r="R4" s="85" t="s">
        <v>2309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2307</v>
      </c>
      <c r="E5" s="10">
        <v>1</v>
      </c>
      <c r="F5" s="10"/>
      <c r="G5" s="81">
        <f>Table2[[#This Row],[Current Total FG QTY]]*Table2[[#This Row],[SAM Improvement]]*$S$7</f>
        <v>157205.69800569801</v>
      </c>
      <c r="H5" s="10" t="s">
        <v>2307</v>
      </c>
      <c r="I5" s="10" t="s">
        <v>2310</v>
      </c>
      <c r="J5" s="76">
        <v>46139.812384259298</v>
      </c>
      <c r="R5" s="85" t="s">
        <v>2311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2307</v>
      </c>
      <c r="E6" s="10">
        <v>2</v>
      </c>
      <c r="F6" s="10"/>
      <c r="G6" s="81">
        <f>Table2[[#This Row],[Current Total FG QTY]]*Table2[[#This Row],[SAM Improvement]]*$S$7</f>
        <v>192771.79487179487</v>
      </c>
      <c r="H6" s="10" t="s">
        <v>2307</v>
      </c>
      <c r="I6" s="10" t="s">
        <v>2310</v>
      </c>
      <c r="J6" s="76">
        <v>46140.417662036998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