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49" documentId="13_ncr:1_{7EF57DF4-89AE-8C42-9C9C-3682908C3E34}" xr6:coauthVersionLast="47" xr6:coauthVersionMax="47" xr10:uidLastSave="{402FF3C3-BD97-40CA-964B-BE6291B2CB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<sst xmlns="http://schemas.openxmlformats.org/spreadsheetml/2006/main" count="13031" uniqueCount="3032">
  <si>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</si>
  <si>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</si>
  <si>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</si>
  <si>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</si>
  <si>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</si>
  <si>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</si>
  <si>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</si>
  <si>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</si>
  <si>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</si>
  <si>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</si>
  <si>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</si>
  <si>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</si>
  <si>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</si>
  <si>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</si>
  <si>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</si>
  <si>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</si>
  <si>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</si>
  <si>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</si>
  <si>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</si>
  <si>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</si>
  <si>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</si>
  <si>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</si>
  <si>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</si>
  <si>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</si>
  <si>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</si>
  <si>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</si>
  <si>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</si>
  <si>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</si>
  <si>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</si>
  <si>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</si>
  <si>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</si>
  <si>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</si>
  <si>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</si>
  <si>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</si>
  <si>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</si>
  <si>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</si>
  <si>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</si>
  <si>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</si>
  <si>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</si>
  <si>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</si>
  <si>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</si>
  <si>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</si>
  <si>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</si>
  <si>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</si>
  <si>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</si>
  <si>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</si>
  <si>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</si>
  <si>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</si>
  <si>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</si>
  <si>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</si>
  <si>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</si>
  <si>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</si>
  <si>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</si>
  <si>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</si>
  <si>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</si>
  <si>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</si>
  <si>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</si>
  <si>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</si>
  <si>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</si>
  <si>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</si>
  <si>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</si>
  <si>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</si>
  <si>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</si>
  <si>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</si>
  <si>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</si>
  <si>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</si>
  <si>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</si>
  <si>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</si>
  <si>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</si>
  <si>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</si>
  <si>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</si>
  <si>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</si>
  <si>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</si>
  <si>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</si>
  <si>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</si>
  <si>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</si>
  <si>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</si>
  <si>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</si>
  <si>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</si>
  <si>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</si>
  <si>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</si>
  <si>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</si>
  <si>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</si>
  <si>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</si>
  <si>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</si>
  <si>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</si>
  <si>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</si>
  <si>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</si>
  <si>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</si>
  <si>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</si>
  <si>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</si>
  <si>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</si>
  <si>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</si>
  <si>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</si>
  <si>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</si>
  <si>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</si>
  <si>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</si>
  <si>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</si>
  <si>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</si>
  <si>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</si>
  <si>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</si>
  <si>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</si>
  <si>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</si>
  <si>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</si>
  <si>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</si>
  <si>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</si>
  <si>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</si>
  <si>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</si>
  <si>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</si>
  <si>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</si>
  <si>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</si>
  <si>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</si>
  <si>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</si>
  <si>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</si>
  <si>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</si>
  <si>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</si>
  <si>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</si>
  <si>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</si>
  <si>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</si>
  <si>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</si>
  <si>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</si>
  <si>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</si>
  <si>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</si>
  <si>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</si>
  <si>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</si>
  <si>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</si>
  <si>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</si>
  <si>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</si>
  <si>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</si>
  <si>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</si>
  <si>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</si>
  <si>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</si>
  <si>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</si>
  <si>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</si>
  <si>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</si>
  <si>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</si>
  <si>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</si>
  <si>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</si>
  <si>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</si>
  <si>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</si>
  <si>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</si>
  <si>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</si>
  <si>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</si>
  <si>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</si>
  <si>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</si>
  <si>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</si>
  <si>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</si>
  <si>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</si>
  <si>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</si>
  <si>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</si>
  <si>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</si>
  <si>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</si>
  <si>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</si>
  <si>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</si>
  <si>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</si>
  <si>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</si>
  <si>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</si>
  <si>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</si>
  <si>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</si>
  <si>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</si>
  <si>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</si>
  <si>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</si>
  <si>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</si>
  <si>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</si>
  <si>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</si>
  <si>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</si>
  <si>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</si>
  <si>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</si>
  <si>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</si>
  <si>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</si>
  <si>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</si>
  <si>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</si>
  <si>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</si>
  <si>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</si>
  <si>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</si>
  <si>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</si>
  <si>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</si>
  <si>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</si>
  <si>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</si>
  <si>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</si>
  <si>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</si>
  <si>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</si>
  <si>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</si>
  <si>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</si>
  <si>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</si>
  <si>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</si>
  <si>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</si>
  <si>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</si>
  <si>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</si>
  <si>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</si>
  <si>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</si>
  <si>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</si>
  <si>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</si>
  <si>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</si>
  <si>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</si>
  <si>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</si>
  <si>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</si>
  <si>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</si>
  <si>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</si>
  <si>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</si>
  <si>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</si>
  <si>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</si>
  <si>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</si>
  <si>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</si>
  <si>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</si>
  <si>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</si>
  <si>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</si>
  <si>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</si>
  <si>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</si>
  <si>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</si>
  <si>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</si>
  <si>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</si>
  <si>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</si>
  <si>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</si>
  <si>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</si>
  <si>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</si>
  <si>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</si>
  <si>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</si>
  <si>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</si>
  <si>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</si>
  <si>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</si>
  <si>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</si>
  <si>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</si>
  <si>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</si>
  <si>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</si>
  <si>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</si>
  <si>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</si>
  <si>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</si>
  <si>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</si>
  <si>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</si>
  <si>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</si>
  <si>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</si>
  <si>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</si>
  <si>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</si>
  <si>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</si>
  <si>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</si>
  <si>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</si>
  <si>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</si>
  <si>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</si>
  <si>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</si>
  <si>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</si>
  <si>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</si>
  <si>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</si>
  <si>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</si>
  <si>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</si>
  <si>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</si>
  <si>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</si>
  <si>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</si>
  <si>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</si>
  <si>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</si>
  <si>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</si>
  <si>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</si>
  <si>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</si>
  <si>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</si>
  <si>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</si>
  <si>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</si>
  <si>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</si>
  <si>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</si>
  <si>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</si>
  <si>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</si>
  <si>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</si>
  <si>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</si>
  <si>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</si>
  <si>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</si>
  <si>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</si>
  <si>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</si>
  <si>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</si>
  <si>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</si>
  <si>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</si>
  <si>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</si>
  <si>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</si>
  <si>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</si>
  <si>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</si>
  <si>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</si>
  <si>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</si>
  <si>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</si>
  <si>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</si>
  <si>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</si>
  <si>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</si>
  <si>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</si>
  <si>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</si>
  <si>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</si>
  <si>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</si>
  <si>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</si>
  <si>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</si>
  <si>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</si>
  <si>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</si>
  <si>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</si>
  <si>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</si>
  <si>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</si>
  <si>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</si>
  <si>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</si>
  <si>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</si>
  <si>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</si>
  <si>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</si>
  <si>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</si>
  <si>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</si>
  <si>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</si>
  <si>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</si>
  <si>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</si>
  <si>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</si>
  <si>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</si>
  <si>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</si>
  <si>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</si>
  <si>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</si>
  <si>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</si>
  <si>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</si>
  <si>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</si>
  <si>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</si>
  <si>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</si>
  <si>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</si>
  <si>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</si>
  <si>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</si>
  <si>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</si>
  <si>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</si>
  <si>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</si>
  <si>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</si>
  <si>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</si>
  <si>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</si>
  <si>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</si>
  <si>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</si>
  <si>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</si>
  <si>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</si>
  <si>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</si>
  <si>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</si>
  <si>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</si>
  <si>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</si>
  <si>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</si>
  <si>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</si>
  <si>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</si>
  <si>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</si>
  <si>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</si>
  <si>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</si>
  <si>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</si>
  <si>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</si>
  <si>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</si>
  <si>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</si>
  <si>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</si>
  <si>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</si>
  <si>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</si>
  <si>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</si>
  <si>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</si>
  <si>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</si>
  <si>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</si>
  <si>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</si>
  <si>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</si>
  <si>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</si>
  <si>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</si>
  <si>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</si>
  <si>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</si>
  <si>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</si>
  <si>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</si>
  <si>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</si>
  <si>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</si>
  <si>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</si>
  <si>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</si>
  <si>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</si>
  <si>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</si>
  <si>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</si>
  <si>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</si>
  <si>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</si>
  <si>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</si>
  <si>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</si>
  <si>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</si>
  <si>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</si>
  <si>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</si>
  <si>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</si>
  <si>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</si>
  <si>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</si>
  <si>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</si>
  <si>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</si>
  <si>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</si>
  <si>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</si>
  <si>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</si>
  <si>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</si>
  <si>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</si>
  <si>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</si>
  <si>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</si>
  <si>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</si>
  <si>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</si>
  <si>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</si>
  <si>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</si>
  <si>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</si>
  <si>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</si>
  <si>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</si>
  <si>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</si>
  <si>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</si>
  <si>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</si>
  <si>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</si>
  <si>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</si>
  <si>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</si>
  <si>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</si>
  <si>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</si>
  <si>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</si>
  <si>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</si>
  <si>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</si>
  <si>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</si>
  <si>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</si>
  <si>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</si>
  <si>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</si>
  <si>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</si>
  <si>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</si>
  <si>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</si>
  <si>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</si>
  <si>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</si>
  <si>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</si>
  <si>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</si>
  <si>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</si>
  <si>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</si>
  <si>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</si>
  <si>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</si>
  <si>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</si>
  <si>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</si>
  <si>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</si>
  <si>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</si>
  <si>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</si>
  <si>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</si>
  <si>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</si>
  <si>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</si>
  <si>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</si>
  <si>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</si>
  <si>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</si>
  <si>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</si>
  <si>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</si>
  <si>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</si>
  <si>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</si>
  <si>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</si>
  <si>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</si>
  <si>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</si>
  <si>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</si>
  <si>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</si>
  <si>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</si>
  <si>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</si>
  <si>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</si>
  <si>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</si>
  <si>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</si>
  <si>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</si>
  <si>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</si>
  <si>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</si>
  <si>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</si>
  <si>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</si>
  <si>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</si>
  <si>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</si>
  <si>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</si>
  <si>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</si>
  <si>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</si>
  <si>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</si>
  <si>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</si>
  <si>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</si>
  <si>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</si>
  <si>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</si>
  <si>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</si>
  <si>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</si>
  <si>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</si>
  <si>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</si>
  <si>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</si>
  <si>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</si>
  <si>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</si>
  <si>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</si>
  <si>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</si>
  <si>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</si>
  <si>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</si>
  <si>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</si>
  <si>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</si>
  <si>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</si>
  <si>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</si>
  <si>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</si>
  <si>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</si>
  <si>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</si>
  <si>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</si>
  <si>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</si>
  <si>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</si>
  <si>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</si>
  <si>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</si>
  <si>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</si>
  <si>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</si>
  <si>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</si>
  <si>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</si>
  <si>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</si>
  <si>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</si>
  <si>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</si>
  <si>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</si>
  <si>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</si>
  <si>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</si>
  <si>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</si>
  <si>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</si>
  <si>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</si>
  <si>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</si>
  <si>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</si>
  <si>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</si>
  <si>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</si>
  <si>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</si>
  <si>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</si>
  <si>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</si>
  <si>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</si>
  <si>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</si>
  <si>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</si>
  <si>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</si>
  <si>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</si>
  <si>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</si>
  <si>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</si>
  <si>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</si>
  <si>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</si>
  <si>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</si>
  <si>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</si>
  <si>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</si>
  <si>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</si>
  <si>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</si>
  <si>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</si>
  <si>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</si>
  <si>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</si>
  <si>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</si>
  <si>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</si>
  <si>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</si>
  <si>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</si>
  <si>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</si>
  <si>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</si>
  <si>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</si>
  <si>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</si>
  <si>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</si>
  <si>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</si>
  <si>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</si>
  <si>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</si>
  <si>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</si>
  <si>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</si>
  <si>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</si>
  <si>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</si>
  <si>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</si>
  <si>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</si>
  <si>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</si>
  <si>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</si>
  <si>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</si>
  <si>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</si>
  <si>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</si>
  <si>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</si>
  <si>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</si>
  <si>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</si>
  <si>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</si>
  <si>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</si>
  <si>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</si>
  <si>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</si>
  <si>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</si>
  <si>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</si>
  <si>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</si>
  <si>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</si>
  <si>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</si>
  <si>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</si>
  <si>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</si>
  <si>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</si>
  <si>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</si>
  <si>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</si>
  <si>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</si>
  <si>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</si>
  <si>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</si>
  <si>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</si>
  <si>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</si>
  <si>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</si>
  <si>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</si>
  <si>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</si>
  <si>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</si>
  <si>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</si>
  <si>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</si>
  <si>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</si>
  <si>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</si>
  <si>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</si>
  <si>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</si>
  <si>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</si>
  <si>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</si>
  <si>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</si>
  <si>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</si>
  <si>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</si>
  <si>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</si>
  <si>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</si>
  <si>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</si>
  <si>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</si>
  <si>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</si>
  <si>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</si>
  <si>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</si>
  <si>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</si>
  <si>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</si>
  <si>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</si>
  <si>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</si>
  <si>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</si>
  <si>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</si>
  <si>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</si>
  <si>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</si>
  <si>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</si>
  <si>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</si>
  <si>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</si>
  <si>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</si>
  <si>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</si>
  <si>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</si>
  <si>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</si>
  <si>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</si>
  <si>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</si>
  <si>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</si>
  <si>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</si>
  <si>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</si>
  <si>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</si>
  <si>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</si>
  <si>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</si>
  <si>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</si>
  <si>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</si>
  <si>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</si>
  <si>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</si>
  <si>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</si>
  <si>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</si>
  <si>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</si>
  <si>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</si>
  <si>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</si>
  <si>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</si>
  <si>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</si>
  <si>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</si>
  <si>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</si>
  <si>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</si>
  <si>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</si>
  <si>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</si>
  <si>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</si>
  <si>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</si>
  <si>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</si>
  <si>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</si>
  <si>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</si>
  <si>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</si>
  <si>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</si>
  <si>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</si>
  <si>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</si>
  <si>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</si>
  <si>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</si>
  <si>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</si>
  <si>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</si>
  <si>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</si>
  <si>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</si>
  <si>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</si>
  <si>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</si>
  <si>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</si>
  <si>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</si>
  <si>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</si>
  <si>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</si>
  <si>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</si>
  <si>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</si>
  <si>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</si>
  <si>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</si>
  <si>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</si>
  <si>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</si>
  <si>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</si>
  <si>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</si>
  <si>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</si>
  <si>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</si>
  <si>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</si>
  <si>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</si>
  <si>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</si>
  <si>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</si>
  <si>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</si>
  <si>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</si>
  <si>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</si>
  <si>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</si>
  <si>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</si>
  <si>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</si>
  <si>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</si>
  <si>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</si>
  <si>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</si>
  <si>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</si>
  <si>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</si>
  <si>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</si>
  <si>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</si>
  <si>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</si>
  <si>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</si>
  <si>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</si>
  <si>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</si>
  <si>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</si>
  <si>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</si>
  <si>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</si>
  <si>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</si>
  <si>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</si>
  <si>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</si>
  <si>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</si>
  <si>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</si>
  <si>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</si>
  <si>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</si>
  <si>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</si>
  <si>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</si>
  <si>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</si>
  <si>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</si>
  <si>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</si>
  <si>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</si>
  <si>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</si>
  <si>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</si>
  <si>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</si>
  <si>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</si>
  <si>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</si>
  <si>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</si>
  <si>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</si>
  <si>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</si>
  <si>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</si>
  <si>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</si>
  <si>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</si>
  <si>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</si>
  <si>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</si>
  <si>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</si>
  <si>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</si>
  <si>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</si>
  <si>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</si>
  <si>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</si>
  <si>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</si>
  <si>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</si>
  <si>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</si>
  <si>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</si>
  <si>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</si>
  <si>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</si>
  <si>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</si>
  <si>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</si>
  <si>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</si>
  <si>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</si>
  <si>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</si>
  <si>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</si>
  <si>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</si>
  <si>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</si>
  <si>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</si>
  <si>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</si>
  <si>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</si>
  <si>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</si>
  <si>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</si>
  <si>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</si>
  <si>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</si>
  <si>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</si>
  <si>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</si>
  <si>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</si>
  <si>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</si>
  <si>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</si>
  <si>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</si>
  <si>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</si>
  <si>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</si>
  <si>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</si>
  <si>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</si>
  <si>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</si>
  <si>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</si>
  <si>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</si>
  <si>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</si>
  <si>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</si>
  <si>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</si>
  <si>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</si>
  <si>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</si>
  <si>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</si>
  <si>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</si>
  <si>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</si>
  <si>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</si>
  <si>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</si>
  <si>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</si>
  <si>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</si>
  <si>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</si>
  <si>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</si>
  <si>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</si>
  <si>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</si>
  <si>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</si>
  <si>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</si>
  <si>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</si>
  <si>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</si>
  <si>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</si>
  <si>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</si>
  <si>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</si>
  <si>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</si>
  <si>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</si>
  <si>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</si>
  <si>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</si>
  <si>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</si>
  <si>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</si>
  <si>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</si>
  <si>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</si>
  <si>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</si>
  <si>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</si>
  <si>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</si>
  <si>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</si>
  <si>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</si>
  <si>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</si>
  <si>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</si>
  <si>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</si>
  <si>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</si>
  <si>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</si>
  <si>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</si>
  <si>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</si>
  <si>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</si>
  <si>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</si>
  <si>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</si>
  <si>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</si>
  <si>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</si>
  <si>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</si>
  <si>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</si>
  <si>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</si>
  <si>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</si>
  <si>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</si>
  <si>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</si>
  <si>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</si>
  <si>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</si>
  <si>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</si>
  <si>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</si>
  <si>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</si>
  <si>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</si>
  <si>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</si>
  <si>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</si>
  <si>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</si>
  <si>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</si>
  <si>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</si>
  <si>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</si>
  <si>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</si>
  <si>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</si>
  <si>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</si>
  <si>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</si>
  <si>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</si>
  <si>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</si>
  <si>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</si>
  <si>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</si>
  <si>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</si>
  <si>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</si>
  <si>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</si>
  <si>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</si>
  <si>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</si>
  <si>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</si>
  <si>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</si>
  <si>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</si>
  <si>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</si>
  <si>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</si>
  <si>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</si>
  <si>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</si>
  <si>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</si>
  <si>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</si>
  <si>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</si>
  <si>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</si>
  <si>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</si>
  <si>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</si>
  <si>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</si>
  <si>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</si>
  <si>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</si>
  <si>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</si>
  <si>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</si>
  <si>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</si>
  <si>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</si>
  <si>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</si>
  <si>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</si>
  <si>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</si>
  <si>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</si>
  <si>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</si>
  <si>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</si>
  <si>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</si>
  <si>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</si>
  <si>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</si>
  <si>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</si>
  <si>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</si>
  <si>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</si>
  <si>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</si>
  <si>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</si>
  <si>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</si>
  <si>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</si>
  <si>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</si>
  <si>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</si>
  <si>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</si>
  <si>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</si>
  <si>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</si>
  <si>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</si>
  <si>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</si>
  <si>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</si>
  <si>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</si>
  <si>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</si>
  <si>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</si>
  <si>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</si>
  <si>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</si>
  <si>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</si>
  <si>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</si>
  <si>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</si>
  <si>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</si>
  <si>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</si>
  <si>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</si>
  <si>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</si>
  <si>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</si>
  <si>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</si>
  <si>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</si>
  <si>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</si>
  <si>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</si>
  <si>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</si>
  <si>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</si>
  <si>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</si>
  <si>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</si>
  <si>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</si>
  <si>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</si>
  <si>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</si>
  <si>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</si>
  <si>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</si>
  <si>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</si>
  <si>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</si>
  <si>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</si>
  <si>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</si>
  <si>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</si>
  <si>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</si>
  <si>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</si>
  <si>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</si>
  <si>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</si>
  <si>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</si>
  <si>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</si>
  <si>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</si>
  <si>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</si>
  <si>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</si>
  <si>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</si>
  <si>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</si>
  <si>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</si>
  <si>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</si>
  <si>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</si>
  <si>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</si>
  <si>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</si>
  <si>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</si>
  <si>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</si>
  <si>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</si>
  <si>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</si>
  <si>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</si>
  <si>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</si>
  <si>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</si>
  <si>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</si>
  <si>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</si>
  <si>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</si>
  <si>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</si>
  <si>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</si>
  <si>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</si>
  <si>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</si>
  <si>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</si>
  <si>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</si>
  <si>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</si>
  <si>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</si>
  <si>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</si>
  <si>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</si>
  <si>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</si>
  <si>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</si>
  <si>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</si>
  <si>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</si>
  <si>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</si>
  <si>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</si>
  <si>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</si>
  <si>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</si>
  <si>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</si>
  <si>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</si>
  <si>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</si>
  <si>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</si>
  <si>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</si>
  <si>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</si>
  <si>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</si>
  <si>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</si>
  <si>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</si>
  <si>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</si>
  <si>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</si>
  <si>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</si>
  <si>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</si>
  <si>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</si>
  <si>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</si>
  <si>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</si>
  <si>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</si>
  <si>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</si>
  <si>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</si>
  <si>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</si>
  <si>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</si>
  <si>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</si>
  <si>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</si>
  <si>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</si>
  <si>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</si>
  <si>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</si>
  <si>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</si>
  <si>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</si>
  <si>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</si>
  <si>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</si>
  <si>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</si>
  <si>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</si>
  <si>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</si>
  <si>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</si>
  <si>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</si>
  <si>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</si>
  <si>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</si>
  <si>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</si>
  <si>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</si>
  <si>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</si>
  <si>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</si>
  <si>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</si>
  <si>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</si>
  <si>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</si>
  <si>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</si>
  <si>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</si>
  <si>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</si>
  <si>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</si>
  <si>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</si>
  <si>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</si>
  <si>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</si>
  <si>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</si>
  <si>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</si>
  <si>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</si>
  <si>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</si>
  <si>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</si>
  <si>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</si>
  <si>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</si>
  <si>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</si>
  <si>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</si>
  <si>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</si>
  <si>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</si>
  <si>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</si>
  <si>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</si>
  <si>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</si>
  <si>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</si>
  <si>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</si>
  <si>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</si>
  <si>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</si>
  <si>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</si>
  <si>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</si>
  <si>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</si>
  <si>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</si>
  <si>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</si>
  <si>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</si>
  <si>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</si>
  <si>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</si>
  <si>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</si>
  <si>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</si>
  <si>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</si>
  <si>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</si>
  <si>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</si>
  <si>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</si>
  <si>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</si>
  <si>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</si>
  <si>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</si>
  <si>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</si>
  <si>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</si>
  <si>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</si>
  <si>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</si>
  <si>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</si>
  <si>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</si>
  <si>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</si>
  <si>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</si>
  <si>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</si>
  <si>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</si>
  <si>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</si>
  <si>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</si>
  <si>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</si>
  <si>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</si>
  <si>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</si>
  <si>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</si>
  <si>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</si>
  <si>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</si>
  <si>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</si>
  <si>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</si>
  <si>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</si>
  <si>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</si>
  <si>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</si>
  <si>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</si>
  <si>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</si>
  <si>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</si>
  <si>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</si>
  <si>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</si>
  <si>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</si>
  <si>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</si>
  <si>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</si>
  <si>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</si>
  <si>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</si>
  <si>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</si>
  <si>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</si>
  <si>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</si>
  <si>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</si>
  <si>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</si>
  <si>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</si>
  <si>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</si>
  <si>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</si>
  <si>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</si>
  <si>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</si>
  <si>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</si>
  <si>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</si>
  <si>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</si>
  <si>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</si>
  <si>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</si>
  <si>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</si>
  <si>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</si>
  <si>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</si>
  <si>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</si>
  <si>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</si>
  <si>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</si>
  <si>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</si>
  <si>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</si>
  <si>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</si>
  <si>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</si>
  <si>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</si>
  <si>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</si>
  <si>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</si>
  <si>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</si>
  <si>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</si>
  <si>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</si>
  <si>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</si>
  <si>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</si>
  <si>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</si>
  <si>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</si>
  <si>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</si>
  <si>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</si>
  <si>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</si>
  <si>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</si>
  <si>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</si>
  <si>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</si>
  <si>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</si>
  <si>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</si>
  <si>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</si>
  <si>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</si>
  <si>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</si>
  <si>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</si>
  <si>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</si>
  <si>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</si>
  <si>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</si>
  <si>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</si>
  <si>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</si>
  <si>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</si>
  <si>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</si>
  <si>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</si>
  <si>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</si>
  <si>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</si>
  <si>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</si>
  <si>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</si>
  <si>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</si>
  <si>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</si>
  <si>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</si>
  <si>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</si>
  <si>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</si>
  <si>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</si>
  <si>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</si>
  <si>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</si>
  <si>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</si>
  <si>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</si>
  <si>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</si>
  <si>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</si>
  <si>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</si>
  <si>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</si>
  <si>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</si>
  <si>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</si>
  <si>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</si>
  <si>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</si>
  <si>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</si>
  <si>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</si>
  <si>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</si>
  <si>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</si>
  <si>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</si>
  <si>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</si>
  <si>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</si>
  <si>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</si>
  <si>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</si>
  <si>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</si>
  <si>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</si>
  <si>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</si>
  <si>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</si>
  <si>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</si>
  <si>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</si>
  <si>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</si>
  <si>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</si>
  <si>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</si>
  <si>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</si>
  <si>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</si>
  <si>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</si>
  <si>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</si>
  <si>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</si>
  <si>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</si>
  <si>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</si>
  <si>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</si>
  <si>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</si>
  <si>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</si>
  <si>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</si>
  <si>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</si>
  <si>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</si>
  <si>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</si>
  <si>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</si>
  <si>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</si>
  <si>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</si>
  <si>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</si>
  <si>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</si>
  <si>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</si>
  <si>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</si>
  <si>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</si>
  <si>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</si>
  <si>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</si>
  <si>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</si>
  <si>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</si>
  <si>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</si>
  <si>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</si>
  <si>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</si>
  <si>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</si>
  <si>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</si>
  <si>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</si>
  <si>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</si>
  <si>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</si>
  <si>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</si>
  <si>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</si>
  <si>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</si>
  <si>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</si>
  <si>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</si>
  <si>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</si>
  <si>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</si>
  <si>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</si>
  <si>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</si>
  <si>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</si>
  <si>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</si>
  <si>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</si>
  <si>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</si>
  <si>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</si>
  <si>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</si>
  <si>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</si>
  <si>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</si>
  <si>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</si>
  <si>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</si>
  <si>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</si>
  <si>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</si>
  <si>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</si>
  <si>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</si>
  <si>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</si>
  <si>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</si>
  <si>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</si>
  <si>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</si>
  <si>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</si>
  <si>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</si>
  <si>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</si>
  <si>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</si>
  <si>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</si>
  <si>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</si>
  <si>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</si>
  <si>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</si>
  <si>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</si>
  <si>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</si>
  <si>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</si>
  <si>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</si>
  <si>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</si>
  <si>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</si>
  <si>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</si>
  <si>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</si>
  <si>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</si>
  <si>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</si>
  <si>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</si>
  <si>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</si>
  <si>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</si>
  <si>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</si>
  <si>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</si>
  <si>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</si>
  <si>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</si>
  <si>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</si>
  <si>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</si>
  <si>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</si>
  <si>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</si>
  <si>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</si>
  <si>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</si>
  <si>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</si>
  <si>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</si>
  <si>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</si>
  <si>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</si>
  <si>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</si>
  <si>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</si>
  <si>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</si>
  <si>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</si>
  <si>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</si>
  <si>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</si>
  <si>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</si>
  <si>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</si>
  <si>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</si>
  <si>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</si>
  <si>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</si>
  <si>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</si>
  <si>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</si>
  <si>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</si>
  <si>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</si>
  <si>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</si>
  <si>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</si>
  <si>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</si>
  <si>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</si>
  <si>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</si>
  <si>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</si>
  <si>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</si>
  <si>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</si>
  <si>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</si>
  <si>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</si>
  <si>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</si>
  <si>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</si>
  <si>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</si>
  <si>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</si>
  <si>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</si>
  <si>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</si>
  <si>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</si>
  <si>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</si>
  <si>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</si>
  <si>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</si>
  <si>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</si>
  <si>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</si>
  <si>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</si>
  <si>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</si>
  <si>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</si>
  <si>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</si>
  <si>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</si>
  <si>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</si>
  <si>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</si>
  <si>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</si>
  <si>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</si>
  <si>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</si>
  <si>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</si>
  <si>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</si>
  <si>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</si>
  <si>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</si>
  <si>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</si>
  <si>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</si>
  <si>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</si>
  <si>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</si>
  <si>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</si>
  <si>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</si>
  <si>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</si>
  <si>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</si>
  <si>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</si>
  <si>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</si>
  <si>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</si>
  <si>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</si>
  <si>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</si>
  <si>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</si>
  <si>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</si>
  <si>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</si>
  <si>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</si>
  <si>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</si>
  <si>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</si>
  <si>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</si>
  <si>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</si>
  <si>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</si>
  <si>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</si>
  <si>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</si>
  <si>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</si>
  <si>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</si>
  <si>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</si>
  <si>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</si>
  <si>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</si>
  <si>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</si>
  <si>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</si>
  <si>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</si>
  <si>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</si>
  <si>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</si>
  <si>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</si>
  <si>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</si>
  <si>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</si>
  <si>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</si>
  <si>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</si>
  <si>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</si>
  <si>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</si>
  <si>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</si>
  <si>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</si>
  <si>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</si>
  <si>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</si>
  <si>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</si>
  <si>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</si>
  <si>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</si>
  <si>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</si>
  <si>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</si>
  <si>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</si>
  <si>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</si>
  <si>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</si>
  <si>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</si>
  <si>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</si>
  <si>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</si>
  <si>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</si>
  <si>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</si>
  <si>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</si>
  <si>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</si>
  <si>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</si>
  <si>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</si>
  <si>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</si>
  <si>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</si>
  <si>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</si>
  <si>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</si>
  <si>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</si>
  <si>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</si>
  <si>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</si>
  <si>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</si>
  <si>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</si>
  <si>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</si>
  <si>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</si>
  <si>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</si>
  <si>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</si>
  <si>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</si>
  <si>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</si>
  <si>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</si>
  <si>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</si>
  <si>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</si>
  <si>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</si>
  <si>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</si>
  <si>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</si>
  <si>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</si>
  <si>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</si>
  <si>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</si>
  <si>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</si>
  <si>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</si>
  <si>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</si>
  <si>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</si>
  <si>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</si>
  <si>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</si>
  <si>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</si>
  <si>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</si>
  <si>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</si>
  <si>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</si>
  <si>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</si>
  <si>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</si>
  <si>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</si>
  <si>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</si>
  <si>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</si>
  <si>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</si>
  <si>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</si>
  <si>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</si>
  <si>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</si>
  <si>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</si>
  <si>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</si>
  <si>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</si>
  <si>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</si>
  <si>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</si>
  <si>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</si>
  <si>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</si>
  <si>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</si>
  <si>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</si>
  <si>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</si>
  <si>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</si>
  <si>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</si>
  <si>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</si>
  <si>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</si>
  <si>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</si>
  <si>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</si>
  <si>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</si>
  <si>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</si>
  <si>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</si>
  <si>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</si>
  <si>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</si>
  <si>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</si>
  <si>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</si>
  <si>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</si>
  <si>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</si>
  <si>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</si>
  <si>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</si>
  <si>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</si>
  <si>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</si>
  <si>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</si>
  <si>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</si>
  <si>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</si>
  <si>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</si>
  <si>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</si>
  <si>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</si>
  <si>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</si>
  <si>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</si>
  <si>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</si>
  <si>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</si>
  <si>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</si>
  <si>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</si>
  <si>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</si>
  <si>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</si>
  <si>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</si>
  <si>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</si>
  <si>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</si>
  <si>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</si>
  <si>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</si>
  <si>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</si>
  <si>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</si>
  <si>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</si>
  <si>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</si>
  <si>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</si>
  <si>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</si>
  <si>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</si>
  <si>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</si>
  <si>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</si>
  <si>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</si>
  <si>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</si>
  <si>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</si>
  <si>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</si>
  <si>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</si>
  <si>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</si>
  <si>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</si>
  <si>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</si>
  <si>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</si>
  <si>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</si>
  <si>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</si>
  <si>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</si>
  <si>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</si>
  <si>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</si>
  <si>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</si>
  <si>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</si>
  <si>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</si>
  <si>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</si>
  <si>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</si>
  <si>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</si>
  <si>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</si>
  <si>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</si>
  <si>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</si>
  <si>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</si>
  <si>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</si>
  <si>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</si>
  <si>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</si>
  <si>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</si>
  <si>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</si>
  <si>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</si>
  <si>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</si>
  <si>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</si>
  <si>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</si>
  <si>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</si>
  <si>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</si>
  <si>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</si>
  <si>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</si>
  <si>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</si>
  <si>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</si>
  <si>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</si>
  <si>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</si>
  <si>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</si>
  <si>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</si>
  <si>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</si>
  <si>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</si>
  <si>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</si>
  <si>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</si>
  <si>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</si>
  <si>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</si>
  <si>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</si>
  <si>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</si>
  <si>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</si>
  <si>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</si>
  <si>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</si>
  <si>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</si>
  <si>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</si>
  <si>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</si>
  <si>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</si>
  <si>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</si>
  <si>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</si>
  <si>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</si>
  <si>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</si>
  <si>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</si>
  <si>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</si>
  <si>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</si>
  <si>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</si>
  <si>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</si>
  <si>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</si>
  <si>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</si>
  <si>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</si>
  <si>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</si>
  <si>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</si>
  <si>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</si>
  <si>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</si>
  <si>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</si>
  <si>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</si>
  <si>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</si>
  <si>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</si>
  <si>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</si>
  <si>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</si>
  <si>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</si>
  <si>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</si>
  <si>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</si>
  <si>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</si>
  <si>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</si>
  <si>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</si>
  <si>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</si>
  <si>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</si>
  <si>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</si>
  <si>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</si>
  <si>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</si>
  <si>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</si>
  <si>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</si>
  <si>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</si>
  <si>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</si>
  <si>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</si>
  <si>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</si>
  <si>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</si>
  <si>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</si>
  <si>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</si>
  <si>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</si>
  <si>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</si>
  <si>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</si>
  <si>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</si>
  <si>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</si>
  <si>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</si>
  <si>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</si>
  <si>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</si>
  <si>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</si>
  <si>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</si>
  <si>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</si>
  <si>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</si>
  <si>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</si>
  <si>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</si>
  <si>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</si>
  <si>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</si>
  <si>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</si>
  <si>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</si>
  <si>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</si>
  <si>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</si>
  <si>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</si>
  <si>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</si>
  <si>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</si>
  <si>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</si>
  <si>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</si>
  <si>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</si>
  <si>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</si>
  <si>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</si>
  <si>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</si>
  <si>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</si>
  <si>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</si>
  <si>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</si>
  <si>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</si>
  <si>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</si>
  <si>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</si>
  <si>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</si>
  <si>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</si>
  <si>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</si>
  <si>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</si>
  <si>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</si>
  <si>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</si>
  <si>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</si>
  <si>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</si>
  <si>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</si>
  <si>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</si>
  <si>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</si>
  <si>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</si>
  <si>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</si>
  <si>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</si>
  <si>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</si>
  <si>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</si>
  <si>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</si>
  <si>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</si>
  <si>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</si>
  <si>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</si>
  <si>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</si>
  <si>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</si>
  <si>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</si>
  <si>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</si>
  <si>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</si>
  <si>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</si>
  <si>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</si>
  <si>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</si>
  <si>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</si>
  <si>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</si>
  <si>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</si>
  <si>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</si>
  <si>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</si>
  <si>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</si>
  <si>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</si>
  <si>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</si>
  <si>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</si>
  <si>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</si>
  <si>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</si>
  <si>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</si>
  <si>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</si>
  <si>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</si>
  <si>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</si>
  <si>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</si>
  <si>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</si>
  <si>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</si>
  <si>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</si>
  <si>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</si>
  <si>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</si>
  <si>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</si>
  <si>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</si>
  <si>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</si>
  <si>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</si>
  <si>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</si>
  <si>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</si>
  <si>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</si>
  <si>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</si>
  <si>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</si>
  <si>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</si>
  <si>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</si>
  <si>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</si>
  <si>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</si>
  <si>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</si>
  <si>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</si>
  <si>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</si>
  <si>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</si>
  <si>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</si>
  <si>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</si>
  <si>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</si>
  <si>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</si>
  <si>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</si>
  <si>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</si>
  <si>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</si>
  <si>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</si>
  <si>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</si>
  <si>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</si>
  <si>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</si>
  <si>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</si>
  <si>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</si>
  <si>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</si>
  <si>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</si>
  <si>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</si>
  <si>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</si>
  <si>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</si>
  <si>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</si>
  <si>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</si>
  <si>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</si>
  <si>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</si>
  <si>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</si>
  <si>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</si>
  <si>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</si>
  <si>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</si>
  <si>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</si>
  <si>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</si>
  <si>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</si>
  <si>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</si>
  <si>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</si>
  <si>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</si>
  <si>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</si>
  <si>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</si>
  <si>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</si>
  <si>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</si>
  <si>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</si>
  <si>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</si>
  <si>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</si>
  <si>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</si>
  <si>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</si>
  <si>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</si>
  <si>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</si>
  <si>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</si>
  <si>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</si>
  <si>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</si>
  <si>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</si>
  <si>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</si>
  <si>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</si>
  <si>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</si>
  <si>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</si>
  <si>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</si>
  <si>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</si>
  <si>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</si>
  <si>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</si>
  <si>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</si>
  <si>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</si>
  <si>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</si>
  <si>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</si>
  <si>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</si>
  <si>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</si>
  <si>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</si>
  <si>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</si>
  <si>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</si>
  <si>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</si>
  <si>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</si>
  <si>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</si>
  <si>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</si>
  <si>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</si>
  <si>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</si>
  <si>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</si>
  <si>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</si>
  <si>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</si>
  <si>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</si>
  <si>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</si>
  <si>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</si>
  <si>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</si>
  <si>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</si>
  <si>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</si>
  <si>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</si>
  <si>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</si>
  <si>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</si>
  <si>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</si>
  <si>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</si>
  <si>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</si>
  <si>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</si>
  <si>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</si>
  <si>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</si>
  <si>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</si>
  <si>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</si>
  <si>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</si>
  <si>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</si>
  <si>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</si>
  <si>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</si>
  <si>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</si>
  <si>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</si>
  <si>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</si>
  <si>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</si>
  <si>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</si>
  <si>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</si>
  <si>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</si>
  <si>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</si>
  <si>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</si>
  <si>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</si>
  <si>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</si>
  <si>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</si>
  <si>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</si>
  <si>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</si>
  <si>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</si>
  <si>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</si>
  <si>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</si>
  <si>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</si>
  <si>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</si>
  <si>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</si>
  <si>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</si>
  <si>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</si>
  <si>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</si>
  <si>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</si>
  <si>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</si>
  <si>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</si>
  <si>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</si>
  <si>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</si>
  <si>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</si>
  <si>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</si>
  <si>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</si>
  <si>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</si>
  <si>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</si>
  <si>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</si>
  <si>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</si>
  <si>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</si>
  <si>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</si>
  <si>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</si>
  <si>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</si>
  <si>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</si>
  <si>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</si>
  <si>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</si>
  <si>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</si>
  <si>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</si>
  <si>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</si>
  <si>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</si>
  <si>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</si>
  <si>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</si>
  <si>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</si>
  <si>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</si>
  <si>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</si>
  <si>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</si>
  <si>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</si>
  <si>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</si>
  <si>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</si>
  <si>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</si>
  <si>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</si>
  <si>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</si>
  <si>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</si>
  <si>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</si>
  <si>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</si>
  <si>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</si>
  <si>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</si>
  <si>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</si>
  <si>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</si>
  <si>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</si>
  <si>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</si>
  <si>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</si>
  <si>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</si>
  <si>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</si>
  <si>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</si>
  <si>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</si>
  <si>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</si>
  <si>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</si>
  <si>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</si>
  <si>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</si>
  <si>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</si>
  <si>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</si>
  <si>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</si>
  <si>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</si>
  <si>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</si>
  <si>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</si>
  <si>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</si>
  <si>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</si>
  <si>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</si>
  <si>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</si>
  <si>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</si>
  <si>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</si>
  <si>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</si>
  <si>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</si>
  <si>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</si>
  <si>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</si>
  <si>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</si>
  <si>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</si>
  <si>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</si>
  <si>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</si>
  <si>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</si>
  <si>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</si>
  <si>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</si>
  <si>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</si>
  <si>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</si>
  <si>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</si>
  <si>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</si>
  <si>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</si>
  <si>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</si>
  <si>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</si>
  <si>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</si>
  <si>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</si>
  <si>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</si>
  <si>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</si>
  <si>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</si>
  <si>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</si>
  <si>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</si>
  <si>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</si>
  <si>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</si>
  <si>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</si>
  <si>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</si>
  <si>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</si>
  <si>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</si>
  <si>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</si>
  <si>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</si>
  <si>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</si>
  <si>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</si>
  <si>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</si>
  <si>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</si>
  <si>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</si>
  <si>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</si>
  <si>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</si>
  <si>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</si>
  <si>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</si>
  <si>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</si>
  <si>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</si>
  <si>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</si>
  <si>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</si>
  <si>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</si>
  <si>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</si>
  <si>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</si>
  <si>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</si>
  <si>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</si>
  <si>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</si>
  <si>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</si>
  <si>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</si>
  <si>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</si>
  <si>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</si>
  <si>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</si>
  <si>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</si>
  <si>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</si>
  <si>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</si>
  <si>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</si>
  <si>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</si>
  <si>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</si>
  <si>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</si>
  <si>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</si>
  <si>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</si>
  <si>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</si>
  <si>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</si>
  <si>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</si>
  <si>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</si>
  <si>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</si>
  <si>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</si>
  <si>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</si>
  <si>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</si>
  <si>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</si>
  <si>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</si>
  <si>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</si>
  <si>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</si>
  <si>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</si>
  <si>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</si>
  <si>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</si>
  <si>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</si>
  <si>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</si>
  <si>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</si>
  <si>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</si>
  <si>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</si>
  <si>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</si>
  <si>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</si>
  <si>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</si>
  <si>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</si>
  <si>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</si>
  <si>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</si>
  <si>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</si>
  <si>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</si>
  <si>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</si>
  <si>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</si>
  <si>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</si>
  <si>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</si>
  <si>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</si>
  <si>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</si>
  <si>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</si>
  <si>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</si>
  <si>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</si>
  <si>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</si>
  <si>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</si>
  <si>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</si>
  <si>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</si>
  <si>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</si>
  <si>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</si>
  <si>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</si>
  <si>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</si>
  <si>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</si>
  <si>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</si>
  <si>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</si>
  <si>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</si>
  <si>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</si>
  <si>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</si>
  <si>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</si>
  <si>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</si>
  <si>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</si>
  <si>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</si>
  <si>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</si>
  <si>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</si>
  <si>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</si>
  <si>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</si>
  <si>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</si>
  <si>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</si>
  <si>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</si>
  <si>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</si>
  <si>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</si>
  <si>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</si>
  <si>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</si>
  <si>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</si>
  <si>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</si>
  <si>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</si>
  <si>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</si>
  <si>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</si>
  <si>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</si>
  <si>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</si>
  <si>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</si>
  <si>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</si>
  <si>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</si>
  <si>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</si>
  <si>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</si>
  <si>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</si>
  <si>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</si>
  <si>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</si>
  <si>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</si>
  <si>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</si>
  <si>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</si>
  <si>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</si>
  <si>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</si>
  <si>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</si>
  <si>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</si>
  <si>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</si>
  <si>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</si>
  <si>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</si>
  <si>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</si>
  <si>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</si>
  <si>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</si>
  <si>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</si>
  <si>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</si>
  <si>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</si>
  <si>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</si>
  <si>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</si>
  <si>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</si>
  <si>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</si>
  <si>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</si>
  <si>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</si>
  <si>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</si>
  <si>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</si>
  <si>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</si>
  <si>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</si>
  <si>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</si>
  <si>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</si>
  <si>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</si>
  <si>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</si>
  <si>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</si>
  <si>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</si>
  <si>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</si>
  <si>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</si>
  <si>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</si>
  <si>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</si>
  <si>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</si>
  <si>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</si>
  <si>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</si>
  <si>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</si>
  <si>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</si>
  <si>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</si>
  <si>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</si>
  <si>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</si>
  <si>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</si>
  <si>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</si>
  <si>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</si>
  <si>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</si>
  <si>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</si>
  <si>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</si>
  <si>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</si>
  <si>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</si>
  <si>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</si>
  <si>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</si>
  <si>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</si>
  <si>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</si>
  <si>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</si>
  <si>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</si>
  <si>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</si>
  <si>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</si>
  <si>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</si>
  <si>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</si>
  <si>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</si>
  <si>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</si>
  <si>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</si>
  <si>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</si>
  <si>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</si>
  <si>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</si>
  <si>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</si>
  <si>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</si>
  <si>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</si>
  <si>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</si>
  <si>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</si>
  <si>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</si>
  <si>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</si>
  <si>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</si>
  <si>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</si>
  <si>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</si>
  <si>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</si>
  <si>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</si>
  <si>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</si>
  <si>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</si>
  <si>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</si>
  <si>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</si>
  <si>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</si>
  <si>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</si>
  <si>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</si>
  <si>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</si>
  <si>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</si>
  <si>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</si>
  <si>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</si>
  <si>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</si>
  <si>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</si>
  <si>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</si>
  <si>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</si>
  <si>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</si>
  <si>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</si>
  <si>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</si>
  <si>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</si>
  <si>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</si>
  <si>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</si>
  <si>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</si>
  <si>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</si>
  <si>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</si>
  <si>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</si>
  <si>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</si>
  <si>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</si>
  <si>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</si>
  <si>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</si>
  <si>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</si>
  <si>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</si>
  <si>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</si>
  <si>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</si>
  <si>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</si>
  <si>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</si>
  <si>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</si>
  <si>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</si>
  <si>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</si>
  <si>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</si>
  <si>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</si>
  <si>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</si>
  <si>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</si>
  <si>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</si>
  <si>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</si>
  <si>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</si>
  <si>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</si>
  <si>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</si>
  <si>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</si>
  <si>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</si>
  <si>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</si>
  <si>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</si>
  <si>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</si>
  <si>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</si>
  <si>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</si>
  <si>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</si>
  <si>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</si>
  <si>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</si>
  <si>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</si>
  <si>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</si>
  <si>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</si>
  <si>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</si>
  <si>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</si>
  <si>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</si>
  <si>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</si>
  <si>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</si>
  <si>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</si>
  <si>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</si>
  <si>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</si>
  <si>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</si>
  <si>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</si>
  <si>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</si>
  <si>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</si>
  <si>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</si>
  <si>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</si>
  <si>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</si>
  <si>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</si>
  <si>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</si>
  <si>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</si>
  <si>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</si>
  <si>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</si>
  <si>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</si>
  <si>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</si>
  <si>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</si>
  <si>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</si>
  <si>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</si>
  <si>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</si>
  <si>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</si>
  <si>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</si>
  <si>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</si>
  <si>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</si>
  <si>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</si>
  <si>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</si>
  <si>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</si>
  <si>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</si>
  <si>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</si>
  <si>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</si>
  <si>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</si>
  <si>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</si>
  <si>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</si>
  <si>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</si>
  <si>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</si>
  <si>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</si>
  <si>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</si>
  <si>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</si>
  <si>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</si>
  <si>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JF400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</si>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</sst>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1521" activePane="bottomLeft" state="frozen"/>
      <selection pane="bottomLeft" activeCell="G1533" sqref="G15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8" bestFit="1" customWidth="1"/>
    <col min="4" max="4" width="13.28515625" style="68" bestFit="1" customWidth="1"/>
    <col min="5" max="5" width="15.42578125" style="18" bestFit="1" customWidth="1"/>
    <col min="6" max="6" width="10.85546875" style="69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0" bestFit="1" customWidth="1"/>
    <col min="12" max="12" width="13.85546875" style="7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2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1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1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1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1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1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1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1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1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1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1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1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1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1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1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1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1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1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1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1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1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1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1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1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1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1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1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1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1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1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1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1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1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1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1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1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1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1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1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1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1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1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1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1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1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1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1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1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1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1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1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1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1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1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1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1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1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1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1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1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1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1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1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1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1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1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1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1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1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1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1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1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1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1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1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1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1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1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1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1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1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1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1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1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1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1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1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1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1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1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1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1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1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1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1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1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1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1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1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1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1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1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1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1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1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1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1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1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1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1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1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1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1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1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1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1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1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1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1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1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1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1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1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1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1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1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1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1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1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1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1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1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1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1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1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1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1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1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1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1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1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1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1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1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1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1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1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1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1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1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1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1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1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1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1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1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1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1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1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1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1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1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1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1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1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1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1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1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1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1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1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1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1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1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1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1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1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1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1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1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1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1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1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1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1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1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1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1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1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1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1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1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1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1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1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1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1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1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1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1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1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1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1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1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1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1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1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1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1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1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1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1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1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1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1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1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1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1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1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1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1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1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1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1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1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1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1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1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1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1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1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1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1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1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1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1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1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1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1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1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1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1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1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1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1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1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1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1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1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1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1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1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1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1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1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1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1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1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1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1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1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1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1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1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1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1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1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1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1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1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1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1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1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1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1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1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1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1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1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1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1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1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1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1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1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1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1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1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1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1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1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1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1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1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1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1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1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1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1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1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1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1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1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1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1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1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1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1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1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1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1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1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1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1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1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1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1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1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1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1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1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1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1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1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1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1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1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1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1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1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1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1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1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1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1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1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1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1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1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1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1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1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1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1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1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1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1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1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1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1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1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1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1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1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1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1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1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1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1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1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1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1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1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1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1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1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1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1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1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1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1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1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1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1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1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1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1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1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1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1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1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1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1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1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1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1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1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1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1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1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1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1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1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1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1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1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1" t="str">
        <f>IF(COUNTIF($E$3:E398,E398)=1,K398,"")</f>
        <v/>
      </c>
    </row>
    <row r="399" spans="1:12" s="108" customFormat="1">
      <c r="A399" s="104" t="s">
        <v>643</v>
      </c>
      <c r="B399" s="105" t="s">
        <v>201</v>
      </c>
      <c r="C399" s="105" t="s">
        <v>625</v>
      </c>
      <c r="D399" s="105"/>
      <c r="E399" s="105" t="s">
        <v>644</v>
      </c>
      <c r="F399" s="106"/>
      <c r="G399" s="105" t="s">
        <v>645</v>
      </c>
      <c r="H399" s="107" t="str">
        <f t="shared" si="12"/>
        <v>HD104</v>
      </c>
      <c r="I399" s="107" t="str">
        <f t="shared" si="13"/>
        <v>Non-M</v>
      </c>
      <c r="J399" s="107"/>
      <c r="K399" s="77">
        <v>100</v>
      </c>
      <c r="L399" s="101">
        <f>IF(COUNTIF($E$3:E399,E399)=1,K399,"")</f>
        <v>100</v>
      </c>
    </row>
    <row r="400" spans="1:12" s="108" customFormat="1">
      <c r="A400" s="104" t="s">
        <v>646</v>
      </c>
      <c r="B400" s="105" t="s">
        <v>201</v>
      </c>
      <c r="C400" s="105" t="s">
        <v>625</v>
      </c>
      <c r="D400" s="105"/>
      <c r="E400" s="105" t="s">
        <v>644</v>
      </c>
      <c r="F400" s="106"/>
      <c r="G400" s="105" t="s">
        <v>88</v>
      </c>
      <c r="H400" s="107" t="str">
        <f t="shared" si="12"/>
        <v>DC201</v>
      </c>
      <c r="I400" s="107" t="str">
        <f t="shared" si="13"/>
        <v>Non-M</v>
      </c>
      <c r="J400" s="107"/>
      <c r="K400" s="77">
        <v>100</v>
      </c>
      <c r="L400" s="101" t="str">
        <f>IF(COUNTIF($E$3:E400,E400)=1,K400,"")</f>
        <v/>
      </c>
    </row>
    <row r="401" spans="1:12" s="108" customFormat="1">
      <c r="A401" s="104" t="s">
        <v>647</v>
      </c>
      <c r="B401" s="105" t="s">
        <v>201</v>
      </c>
      <c r="C401" s="105" t="s">
        <v>625</v>
      </c>
      <c r="D401" s="105"/>
      <c r="E401" s="105" t="s">
        <v>644</v>
      </c>
      <c r="F401" s="106"/>
      <c r="G401" s="105" t="s">
        <v>648</v>
      </c>
      <c r="H401" s="107" t="str">
        <f t="shared" si="12"/>
        <v>PK602</v>
      </c>
      <c r="I401" s="107" t="str">
        <f t="shared" si="13"/>
        <v>Non-M</v>
      </c>
      <c r="J401" s="107"/>
      <c r="K401" s="77">
        <v>100</v>
      </c>
      <c r="L401" s="101" t="str">
        <f>IF(COUNTIF($E$3:E401,E401)=1,K401,"")</f>
        <v/>
      </c>
    </row>
    <row r="402" spans="1:12" s="108" customFormat="1">
      <c r="A402" s="104" t="s">
        <v>649</v>
      </c>
      <c r="B402" s="105" t="s">
        <v>201</v>
      </c>
      <c r="C402" s="105" t="s">
        <v>625</v>
      </c>
      <c r="D402" s="105"/>
      <c r="E402" s="105" t="s">
        <v>644</v>
      </c>
      <c r="F402" s="106"/>
      <c r="G402" s="105" t="s">
        <v>650</v>
      </c>
      <c r="H402" s="107" t="str">
        <f t="shared" si="12"/>
        <v>HM508</v>
      </c>
      <c r="I402" s="107" t="str">
        <f t="shared" si="13"/>
        <v>M</v>
      </c>
      <c r="J402" s="107"/>
      <c r="K402" s="77">
        <v>100</v>
      </c>
      <c r="L402" s="101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1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1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1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1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1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1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1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1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1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1" t="str">
        <f>IF(COUNTIF($E$3:E412,E412)=1,K412,"")</f>
        <v/>
      </c>
    </row>
    <row r="413" spans="1:12" s="108" customFormat="1">
      <c r="A413" s="104" t="s">
        <v>670</v>
      </c>
      <c r="B413" s="105" t="s">
        <v>201</v>
      </c>
      <c r="C413" s="105" t="s">
        <v>671</v>
      </c>
      <c r="D413" s="105"/>
      <c r="E413" s="105" t="s">
        <v>672</v>
      </c>
      <c r="F413" s="106"/>
      <c r="G413" s="105" t="s">
        <v>673</v>
      </c>
      <c r="H413" s="107" t="str">
        <f t="shared" si="12"/>
        <v>CU103</v>
      </c>
      <c r="I413" s="107" t="str">
        <f t="shared" si="13"/>
        <v>Non-M</v>
      </c>
      <c r="J413" s="107"/>
      <c r="K413" s="77">
        <v>12658</v>
      </c>
      <c r="L413" s="101">
        <f>IF(COUNTIF($E$3:E413,E413)=1,K413,"")</f>
        <v>12658</v>
      </c>
    </row>
    <row r="414" spans="1:12" s="108" customFormat="1">
      <c r="A414" s="104" t="s">
        <v>674</v>
      </c>
      <c r="B414" s="105" t="s">
        <v>201</v>
      </c>
      <c r="C414" s="105" t="s">
        <v>671</v>
      </c>
      <c r="D414" s="105"/>
      <c r="E414" s="105" t="s">
        <v>672</v>
      </c>
      <c r="F414" s="106"/>
      <c r="G414" s="105" t="s">
        <v>403</v>
      </c>
      <c r="H414" s="107" t="str">
        <f t="shared" si="12"/>
        <v>HM509</v>
      </c>
      <c r="I414" s="107" t="str">
        <f t="shared" si="13"/>
        <v>M</v>
      </c>
      <c r="J414" s="107"/>
      <c r="K414" s="77">
        <v>12658</v>
      </c>
      <c r="L414" s="101" t="str">
        <f>IF(COUNTIF($E$3:E414,E414)=1,K414,"")</f>
        <v/>
      </c>
    </row>
    <row r="415" spans="1:12" s="108" customFormat="1">
      <c r="A415" s="104" t="s">
        <v>675</v>
      </c>
      <c r="B415" s="105" t="s">
        <v>201</v>
      </c>
      <c r="C415" s="105" t="s">
        <v>671</v>
      </c>
      <c r="D415" s="105"/>
      <c r="E415" s="105" t="s">
        <v>672</v>
      </c>
      <c r="F415" s="106"/>
      <c r="G415" s="105" t="s">
        <v>676</v>
      </c>
      <c r="H415" s="107" t="str">
        <f t="shared" si="12"/>
        <v>JS107</v>
      </c>
      <c r="I415" s="107" t="str">
        <f t="shared" si="13"/>
        <v>Non-M</v>
      </c>
      <c r="J415" s="107"/>
      <c r="K415" s="77">
        <v>12658</v>
      </c>
      <c r="L415" s="101" t="str">
        <f>IF(COUNTIF($E$3:E415,E415)=1,K415,"")</f>
        <v/>
      </c>
    </row>
    <row r="416" spans="1:12" s="108" customFormat="1">
      <c r="A416" s="104" t="s">
        <v>677</v>
      </c>
      <c r="B416" s="105" t="s">
        <v>201</v>
      </c>
      <c r="C416" s="105" t="s">
        <v>671</v>
      </c>
      <c r="D416" s="105"/>
      <c r="E416" s="105" t="s">
        <v>672</v>
      </c>
      <c r="F416" s="106"/>
      <c r="G416" s="105" t="s">
        <v>80</v>
      </c>
      <c r="H416" s="107" t="str">
        <f t="shared" si="12"/>
        <v>PK100</v>
      </c>
      <c r="I416" s="107" t="str">
        <f t="shared" si="13"/>
        <v>M</v>
      </c>
      <c r="J416" s="107"/>
      <c r="K416" s="77">
        <v>12658</v>
      </c>
      <c r="L416" s="101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1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1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1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1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1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1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1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1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1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1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1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1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1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1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1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1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1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1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1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1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1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1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1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1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1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1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1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1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1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1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1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1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1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1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1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1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1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1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1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1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1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1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1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1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1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1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1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1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1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1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1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1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1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1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1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1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1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1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1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1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1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1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1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1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1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1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1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1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1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1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1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1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1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1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1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1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1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1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1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1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1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1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1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1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1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1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1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1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1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1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1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1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1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1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1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1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1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1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1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1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1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1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1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1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1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1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1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1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1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1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1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1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1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1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1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1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1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1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1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1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1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1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1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1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1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1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1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1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1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1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1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1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1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1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1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1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1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1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1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1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1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1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1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1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1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1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1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1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1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1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1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1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1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1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1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1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1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1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1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1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1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1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1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1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1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1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1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1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1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1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1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1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1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1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1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1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1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1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1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1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1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1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1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1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1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1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1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1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1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1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1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1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1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1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1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1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1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1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1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1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1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1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1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1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1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1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1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1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1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1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1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1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1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1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1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1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1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1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1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1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1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1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1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1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1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1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1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1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1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1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1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1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1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1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1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1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1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1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1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1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1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1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1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1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1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1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1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1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1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1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1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1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1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1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1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1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1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1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1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1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1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1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1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1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1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1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1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1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1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1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1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1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1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1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1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1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1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1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1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1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1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1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1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1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1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1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1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1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1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1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1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1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1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1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1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1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1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1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1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1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1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1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1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1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1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1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1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1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1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1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1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1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1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1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1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1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1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1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1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1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1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1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1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1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1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1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1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1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1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1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1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1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1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1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1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1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1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1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1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1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1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1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1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1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1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1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1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1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1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1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1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1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1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1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1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1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1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1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1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1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1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1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1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1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1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1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1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1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1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1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1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1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1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1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1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1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1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1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1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1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1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1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1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1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1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1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1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1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1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1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1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1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1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1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1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1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1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1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1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1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1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1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1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1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1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1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1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1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1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1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1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1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1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1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1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1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1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1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1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1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1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1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1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1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1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1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1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1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1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1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1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1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1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1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1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1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1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1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1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1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1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1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1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1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1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1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1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1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1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1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1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1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1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1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1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1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1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1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1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1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1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1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1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1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1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1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1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1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1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1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1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1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1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1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1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1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1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1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1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1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1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1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1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1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1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1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1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1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1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1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1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1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1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6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6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6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6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6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6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6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6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6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6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6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1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1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1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1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6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6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6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6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6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1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1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1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1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1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1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1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1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1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6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1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1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1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1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6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6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6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6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6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1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1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1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1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1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1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6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6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6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1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6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1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2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1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1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1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1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1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1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1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1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1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1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1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6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6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6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6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6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6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1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1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1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1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6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1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1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1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1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1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1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6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1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1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1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1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6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6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1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1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1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1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6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1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1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1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1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6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6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1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1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1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1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1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1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1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1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1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6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6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6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6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6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6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6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6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6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6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6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1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6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6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6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6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6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6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6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6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6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6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6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6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6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6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1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1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6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6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6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1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1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1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1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6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6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6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1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1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6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6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1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1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1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6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6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6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6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6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6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6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6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1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1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1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1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1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6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6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6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1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6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6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1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1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1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1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1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1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1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1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6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6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6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6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6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6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6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6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6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6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6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6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6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6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1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1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1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1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1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1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6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6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6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6">
        <f>IF(COUNTIFS($E$3:E2179,E1121)=1, K1121, 0)</f>
        <v>0</v>
      </c>
    </row>
    <row r="1122" spans="1:12" ht="41.25" customHeight="1">
      <c r="A1122" s="109"/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6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6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6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6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6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6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6">
        <f>IF(COUNTIFS($E$3:E2179,E1128)=1, K1128, 0)</f>
        <v>0</v>
      </c>
    </row>
    <row r="1129" spans="1:12" ht="41.25" customHeight="1">
      <c r="A1129" s="109"/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6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6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6">
        <f>IF(COUNTIFS($E$3:E2179,E1131)=1, K1131, 0)</f>
        <v>0</v>
      </c>
    </row>
    <row r="1132" spans="1:12" ht="41.25" customHeight="1">
      <c r="A1132" s="109"/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6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6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6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6">
        <f>IF(COUNTIFS($E$3:E2179,E1135)=1, K1135, 0)</f>
        <v>0</v>
      </c>
    </row>
    <row r="1136" spans="1:12" ht="41.25" customHeight="1">
      <c r="A1136" s="109"/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6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6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6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6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6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6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6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6">
        <f>IF(COUNTIFS($E$3:E2179,E1143)=1, K1143, 0)</f>
        <v>0</v>
      </c>
    </row>
    <row r="1144" spans="1:12" ht="41.25" customHeight="1">
      <c r="A1144" s="109"/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6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6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6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6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6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6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6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6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6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6">
        <f>IF(COUNTIFS($E$3:E2179,E1153)=1, K1153, 0)</f>
        <v>0</v>
      </c>
    </row>
    <row r="1154" spans="1:12" ht="41.25" customHeight="1">
      <c r="A1154" s="109"/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6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6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6">
        <f>IF(COUNTIFS($E$3:E2179,E1156)=1, K1156, 0)</f>
        <v>0</v>
      </c>
    </row>
    <row r="1157" spans="1:12" ht="41.25" customHeight="1">
      <c r="A1157" s="109"/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6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6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6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6">
        <f>IF(COUNTIFS($E$3:E2179,E1160)=1, K1160, 0)</f>
        <v>0</v>
      </c>
    </row>
    <row r="1161" spans="1:12" ht="41.25" customHeight="1">
      <c r="A1161" s="109"/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6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6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6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6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6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6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6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6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6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6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6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6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6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6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6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6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6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6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6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6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6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6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6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6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6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6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6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6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6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6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6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6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6">
        <f>IF(COUNTIFS($E$3:E2179,E1193)=1, K1193, 0)</f>
        <v>0</v>
      </c>
    </row>
    <row r="1194" spans="1:12" ht="41.25" customHeight="1">
      <c r="A1194" s="109"/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6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6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6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6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6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6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6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6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6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6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6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6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6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6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6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6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6">
        <f>IF(COUNTIFS($E$3:E2179,E1210)=1, K1210, 0)</f>
        <v>0</v>
      </c>
    </row>
    <row r="1211" spans="1:12" ht="41.25" customHeight="1">
      <c r="A1211" s="109"/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6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6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6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6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6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6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6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3" t="s">
        <v>1771</v>
      </c>
      <c r="K1218" s="26"/>
      <c r="L1218" s="76">
        <f>IF(COUNTIFS($E$3:E2179,E1218)=1, K1218, 0)</f>
        <v>0</v>
      </c>
    </row>
    <row r="1219" spans="1:12" ht="41.25" customHeight="1">
      <c r="A1219" s="109"/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6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4" t="s">
        <v>1773</v>
      </c>
      <c r="H1220" s="25" t="str">
        <f t="shared" si="102"/>
        <v>WU401</v>
      </c>
      <c r="I1220" s="25" t="str">
        <f t="shared" si="103"/>
        <v>M</v>
      </c>
      <c r="J1220" s="63" t="s">
        <v>1774</v>
      </c>
      <c r="K1220" s="26"/>
      <c r="L1220" s="76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6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6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6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6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6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6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6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6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6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6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6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6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6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6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6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6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6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6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6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6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3" t="s">
        <v>1802</v>
      </c>
      <c r="K1241" s="26"/>
      <c r="L1241" s="76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6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6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6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6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6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6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6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6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6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6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6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6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3" t="s">
        <v>1450</v>
      </c>
      <c r="K1254" s="26"/>
      <c r="L1254" s="76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6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6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6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3" t="s">
        <v>1303</v>
      </c>
      <c r="K1258" s="26"/>
      <c r="L1258" s="76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6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6">
        <f>IF(COUNTIFS($E$3:E2179,E1260)=1, K1260, 0)</f>
        <v>0</v>
      </c>
    </row>
    <row r="1261" spans="1:12" ht="41.25" customHeight="1">
      <c r="A1261" s="109"/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6"/>
    </row>
    <row r="1262" spans="1:12" ht="41.25" customHeight="1">
      <c r="A1262" s="109"/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6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6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6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6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6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6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6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6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6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6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6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6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6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6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6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6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6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6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6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6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6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6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6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6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6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6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6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6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6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6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6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6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6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6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6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6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6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6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6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6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6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6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6">
        <f>IF(COUNTIFS($E$3:E2179,E1304)=1, K1304, 0)</f>
        <v>0</v>
      </c>
    </row>
    <row r="1305" spans="1:12" ht="41.25" customHeight="1">
      <c r="A1305" s="109"/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6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6">
        <f>IF(COUNTIFS($E$3:E2179,E1306)=1, K1306, 0)</f>
        <v>0</v>
      </c>
    </row>
    <row r="1307" spans="1:12" ht="41.25" customHeight="1">
      <c r="A1307" s="109"/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6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6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6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6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6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6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6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6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6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6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6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6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6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1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6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6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6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6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1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6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1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6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6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6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6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1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1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6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6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6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6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6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6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6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6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1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6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6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1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6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1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1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6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6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1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6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1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6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6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6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1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6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6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6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6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6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6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6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6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6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6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6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6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6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6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6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6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6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6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6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6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6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6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6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6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6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6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6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6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6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6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6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6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6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6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6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6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6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6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6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6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6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6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6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6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6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6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6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6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6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6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6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6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6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6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6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5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6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5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6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5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6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5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6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5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6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5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6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5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6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5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6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5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6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5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6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5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6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6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6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6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3" t="s">
        <v>2055</v>
      </c>
      <c r="K1435" s="26"/>
      <c r="L1435" s="76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6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6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6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6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6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6">
        <f>IF(COUNTIFS($E$3:E2179,E1438)=1, K1438, 0)</f>
        <v>0</v>
      </c>
    </row>
    <row r="1439" spans="1:12" ht="41.25" customHeight="1">
      <c r="A1439" s="109"/>
      <c r="B1439" s="19" t="s">
        <v>1241</v>
      </c>
      <c r="C1439" s="19" t="s">
        <v>2052</v>
      </c>
      <c r="D1439" s="66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6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6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6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6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6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7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6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7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6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7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3" t="s">
        <v>2055</v>
      </c>
      <c r="K1444" s="26"/>
      <c r="L1444" s="76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7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6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7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6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7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6">
        <f>IF(COUNTIFS($E$3:E2179,E1447)=1, K1447, 0)</f>
        <v>0</v>
      </c>
    </row>
    <row r="1448" spans="1:12" ht="41.25" customHeight="1">
      <c r="A1448" s="109"/>
      <c r="B1448" s="19" t="s">
        <v>1241</v>
      </c>
      <c r="C1448" s="19" t="s">
        <v>2052</v>
      </c>
      <c r="D1448" s="87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6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7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6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7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6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7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6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7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6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7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6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7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6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7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6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7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6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7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6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7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6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7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6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7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6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7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6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7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6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7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6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7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6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7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6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7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6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7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6">
        <f>IF(COUNTIFS($E$3:E2179,E1467)=1, K1467, 0)</f>
        <v>0</v>
      </c>
    </row>
    <row r="1468" spans="1:12" ht="41.25" customHeight="1">
      <c r="A1468" s="109"/>
      <c r="B1468" s="19" t="s">
        <v>1043</v>
      </c>
      <c r="C1468" s="19" t="s">
        <v>868</v>
      </c>
      <c r="D1468" s="67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6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7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6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7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6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7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6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7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6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7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6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7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6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6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6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6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6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6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6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6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6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6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6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6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6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6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6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6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6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6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6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7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6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7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6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7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6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7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6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7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6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7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6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7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6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7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6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7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6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7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6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7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6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7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6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7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7">
        <v>37180</v>
      </c>
      <c r="L1496" s="76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7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7">
        <v>37180</v>
      </c>
      <c r="L1497" s="76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7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7">
        <v>37180</v>
      </c>
      <c r="L1498" s="76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7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7">
        <v>37180</v>
      </c>
      <c r="L1499" s="76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7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7">
        <v>37180</v>
      </c>
      <c r="L1500" s="76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7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7">
        <v>37180</v>
      </c>
      <c r="L1501" s="76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7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7">
        <v>37180</v>
      </c>
      <c r="L1502" s="76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7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7">
        <v>37180</v>
      </c>
      <c r="L1503" s="76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7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7">
        <v>15638</v>
      </c>
      <c r="L1504" s="76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7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7">
        <v>15638</v>
      </c>
      <c r="L1505" s="76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7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7">
        <v>15638</v>
      </c>
      <c r="L1506" s="76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7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7">
        <v>15638</v>
      </c>
      <c r="L1507" s="76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7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7">
        <v>15638</v>
      </c>
      <c r="L1508" s="76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7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7">
        <v>15638</v>
      </c>
      <c r="L1509" s="76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7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7">
        <v>15638</v>
      </c>
      <c r="L1510" s="76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7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7">
        <v>15638</v>
      </c>
      <c r="L1511" s="76">
        <f>IF(COUNTIFS($E$3:E2179,E1511)=1, K1511, 0)</f>
        <v>0</v>
      </c>
    </row>
    <row r="1512" spans="1:12" s="108" customFormat="1" ht="41.25" customHeight="1">
      <c r="A1512" s="104" t="s">
        <v>2145</v>
      </c>
      <c r="B1512" s="105" t="s">
        <v>201</v>
      </c>
      <c r="C1512" s="105" t="s">
        <v>2146</v>
      </c>
      <c r="D1512" s="87" t="s">
        <v>2125</v>
      </c>
      <c r="E1512" s="105" t="s">
        <v>2147</v>
      </c>
      <c r="F1512" s="106"/>
      <c r="G1512" s="105" t="s">
        <v>700</v>
      </c>
      <c r="H1512" s="107" t="s">
        <v>1276</v>
      </c>
      <c r="I1512" s="107" t="str">
        <f>IF(RIGHT(G1512,1)="M","M","Non-M")</f>
        <v>M</v>
      </c>
      <c r="J1512" s="88" t="s">
        <v>1764</v>
      </c>
      <c r="K1512" s="77">
        <v>7691</v>
      </c>
      <c r="L1512" s="110">
        <f>IF(COUNTIFS($E$3:E2179,E1512)=1, K1512, 0)</f>
        <v>0</v>
      </c>
    </row>
    <row r="1513" spans="1:12" s="108" customFormat="1" ht="41.25" customHeight="1">
      <c r="A1513" s="104" t="s">
        <v>2148</v>
      </c>
      <c r="B1513" s="105" t="s">
        <v>201</v>
      </c>
      <c r="C1513" s="105" t="s">
        <v>2146</v>
      </c>
      <c r="D1513" s="87" t="s">
        <v>2125</v>
      </c>
      <c r="E1513" s="105" t="s">
        <v>2147</v>
      </c>
      <c r="F1513" s="106"/>
      <c r="G1513" s="105" t="s">
        <v>359</v>
      </c>
      <c r="H1513" s="105" t="s">
        <v>359</v>
      </c>
      <c r="I1513" s="107" t="str">
        <f>IF(RIGHT(G1513,1)="M","M","Non-M")</f>
        <v>Non-M</v>
      </c>
      <c r="J1513" s="88"/>
      <c r="K1513" s="77">
        <v>7691</v>
      </c>
      <c r="L1513" s="110">
        <f>IF(COUNTIFS($E$3:E2179,E1513)=1, K1513, 0)</f>
        <v>0</v>
      </c>
    </row>
    <row r="1514" spans="1:12" s="108" customFormat="1" ht="41.25" customHeight="1">
      <c r="A1514" s="104" t="s">
        <v>2149</v>
      </c>
      <c r="B1514" s="105" t="s">
        <v>201</v>
      </c>
      <c r="C1514" s="105" t="s">
        <v>2146</v>
      </c>
      <c r="D1514" s="87" t="s">
        <v>2125</v>
      </c>
      <c r="E1514" s="105" t="s">
        <v>2147</v>
      </c>
      <c r="F1514" s="106"/>
      <c r="G1514" s="105" t="s">
        <v>96</v>
      </c>
      <c r="H1514" s="107" t="s">
        <v>96</v>
      </c>
      <c r="I1514" s="107" t="str">
        <f>IF(RIGHT(G1514,1)="M","M","Non-M")</f>
        <v>Non-M</v>
      </c>
      <c r="J1514" s="88"/>
      <c r="K1514" s="77">
        <v>7691</v>
      </c>
      <c r="L1514" s="110">
        <f>IF(COUNTIFS($E$3:E2179,E1514)=1, K1514, 0)</f>
        <v>0</v>
      </c>
    </row>
    <row r="1515" spans="1:12" s="108" customFormat="1" ht="41.25" customHeight="1">
      <c r="A1515" s="104" t="s">
        <v>2150</v>
      </c>
      <c r="B1515" s="105" t="s">
        <v>201</v>
      </c>
      <c r="C1515" s="105" t="s">
        <v>2146</v>
      </c>
      <c r="D1515" s="87" t="s">
        <v>2125</v>
      </c>
      <c r="E1515" s="105" t="s">
        <v>2147</v>
      </c>
      <c r="F1515" s="106"/>
      <c r="G1515" s="105" t="s">
        <v>152</v>
      </c>
      <c r="H1515" s="107" t="s">
        <v>152</v>
      </c>
      <c r="I1515" s="107" t="str">
        <f>IF(RIGHT(G1515,1)="M","M","Non-M")</f>
        <v>Non-M</v>
      </c>
      <c r="J1515" s="88"/>
      <c r="K1515" s="77">
        <v>7691</v>
      </c>
      <c r="L1515" s="110">
        <f>IF(COUNTIFS($E$3:E2179,E1515)=1, K1515, 0)</f>
        <v>0</v>
      </c>
    </row>
    <row r="1516" spans="1:12" s="108" customFormat="1" ht="41.25" customHeight="1">
      <c r="A1516" s="104" t="s">
        <v>2151</v>
      </c>
      <c r="B1516" s="105" t="s">
        <v>201</v>
      </c>
      <c r="C1516" s="105" t="s">
        <v>2146</v>
      </c>
      <c r="D1516" s="87" t="s">
        <v>2125</v>
      </c>
      <c r="E1516" s="105" t="s">
        <v>2147</v>
      </c>
      <c r="F1516" s="106"/>
      <c r="G1516" s="105" t="s">
        <v>135</v>
      </c>
      <c r="H1516" s="107" t="str">
        <f>IF(RIGHT(G1516,1)="M", LEFT(G1516,LEN(G1516)-1), G1516)</f>
        <v>DC200</v>
      </c>
      <c r="I1516" s="107" t="str">
        <f>IF(RIGHT(G1516,1)="M","M","Non-M")</f>
        <v>Non-M</v>
      </c>
      <c r="J1516" s="88"/>
      <c r="K1516" s="77">
        <v>7691</v>
      </c>
      <c r="L1516" s="110">
        <f>IF(COUNTIFS($E$3:E2179,E1516)=1, K1516, 0)</f>
        <v>0</v>
      </c>
    </row>
    <row r="1517" spans="1:12" s="108" customFormat="1" ht="41.25" customHeight="1">
      <c r="A1517" s="104" t="s">
        <v>2152</v>
      </c>
      <c r="B1517" s="105" t="s">
        <v>201</v>
      </c>
      <c r="C1517" s="105" t="s">
        <v>2146</v>
      </c>
      <c r="D1517" s="87" t="s">
        <v>2125</v>
      </c>
      <c r="E1517" s="105" t="s">
        <v>2147</v>
      </c>
      <c r="F1517" s="106"/>
      <c r="G1517" s="105" t="s">
        <v>961</v>
      </c>
      <c r="H1517" s="107" t="str">
        <f>IF(RIGHT(G1517,1)="M", LEFT(G1517,LEN(G1517)-1), G1517)</f>
        <v>PK405</v>
      </c>
      <c r="I1517" s="107" t="str">
        <f>IF(RIGHT(G1517,1)="M","M","Non-M")</f>
        <v>M</v>
      </c>
      <c r="J1517" s="88" t="s">
        <v>2153</v>
      </c>
      <c r="K1517" s="77">
        <v>7691</v>
      </c>
      <c r="L1517" s="110">
        <f>IF(COUNTIFS($E$3:E2179,E1517)=1, K1517, 0)</f>
        <v>0</v>
      </c>
    </row>
    <row r="1518" spans="1:12" s="108" customFormat="1" ht="41.25" customHeight="1">
      <c r="A1518" s="104" t="s">
        <v>2154</v>
      </c>
      <c r="B1518" s="105" t="s">
        <v>201</v>
      </c>
      <c r="C1518" s="105" t="s">
        <v>2146</v>
      </c>
      <c r="D1518" s="87" t="s">
        <v>2125</v>
      </c>
      <c r="E1518" s="105" t="s">
        <v>2147</v>
      </c>
      <c r="F1518" s="106"/>
      <c r="G1518" s="105" t="s">
        <v>99</v>
      </c>
      <c r="H1518" s="107" t="str">
        <f>IF(RIGHT(G1518,1)="M", LEFT(G1518,LEN(G1518)-1), G1518)</f>
        <v>PK201</v>
      </c>
      <c r="I1518" s="107" t="str">
        <f>IF(RIGHT(G1518,1)="M","M","Non-M")</f>
        <v>Non-M</v>
      </c>
      <c r="J1518" s="88"/>
      <c r="K1518" s="77">
        <v>7691</v>
      </c>
      <c r="L1518" s="110">
        <f>IF(COUNTIFS($E$3:E2179,E1518)=1, K1518, 0)</f>
        <v>0</v>
      </c>
    </row>
    <row r="1519" spans="1:12" s="108" customFormat="1" ht="41.25" customHeight="1">
      <c r="A1519" s="104" t="s">
        <v>2155</v>
      </c>
      <c r="B1519" s="105" t="s">
        <v>201</v>
      </c>
      <c r="C1519" s="105" t="s">
        <v>2146</v>
      </c>
      <c r="D1519" s="87" t="s">
        <v>2125</v>
      </c>
      <c r="E1519" s="105" t="s">
        <v>2147</v>
      </c>
      <c r="F1519" s="106"/>
      <c r="G1519" s="105" t="s">
        <v>1379</v>
      </c>
      <c r="H1519" s="107" t="str">
        <f>IF(RIGHT(G1519,1)="M", LEFT(G1519,LEN(G1519)-1), G1519)</f>
        <v>PB214</v>
      </c>
      <c r="I1519" s="107" t="str">
        <f>IF(RIGHT(G1519,1)="M","M","Non-M")</f>
        <v>Non-M</v>
      </c>
      <c r="J1519" s="88"/>
      <c r="K1519" s="77">
        <v>7691</v>
      </c>
      <c r="L1519" s="110">
        <f>IF(COUNTIFS($E$3:E2179,E1519)=1, K1519, 0)</f>
        <v>0</v>
      </c>
    </row>
    <row r="1520" spans="1:12" s="108" customFormat="1" ht="41.25" customHeight="1">
      <c r="A1520" s="104" t="s">
        <v>2156</v>
      </c>
      <c r="B1520" s="105" t="s">
        <v>201</v>
      </c>
      <c r="C1520" s="105" t="s">
        <v>2146</v>
      </c>
      <c r="D1520" s="87" t="s">
        <v>2125</v>
      </c>
      <c r="E1520" s="105" t="s">
        <v>2147</v>
      </c>
      <c r="F1520" s="106"/>
      <c r="G1520" s="105" t="s">
        <v>2157</v>
      </c>
      <c r="H1520" s="107" t="str">
        <f>IF(RIGHT(G1520,1)="M", LEFT(G1520,LEN(G1520)-1), G1520)</f>
        <v>JF117</v>
      </c>
      <c r="I1520" s="107" t="str">
        <f>IF(RIGHT(G1520,1)="M","M","Non-M")</f>
        <v>M</v>
      </c>
      <c r="J1520" s="100"/>
      <c r="K1520" s="77">
        <v>7691</v>
      </c>
      <c r="L1520" s="110">
        <f>IF(COUNTIFS($E$3:E2179,E1520)=1, K1520, 0)</f>
        <v>0</v>
      </c>
    </row>
    <row r="1521" spans="1:12" s="108" customFormat="1" ht="41.25" customHeight="1">
      <c r="A1521" s="104" t="s">
        <v>2158</v>
      </c>
      <c r="B1521" s="105" t="s">
        <v>201</v>
      </c>
      <c r="C1521" s="105" t="s">
        <v>2146</v>
      </c>
      <c r="D1521" s="87" t="s">
        <v>2125</v>
      </c>
      <c r="E1521" s="105" t="s">
        <v>2147</v>
      </c>
      <c r="F1521" s="106"/>
      <c r="G1521" s="105" t="s">
        <v>1354</v>
      </c>
      <c r="H1521" s="107" t="str">
        <f>IF(RIGHT(G1521,1)="M", LEFT(G1521,LEN(G1521)-1), G1521)</f>
        <v>JS400</v>
      </c>
      <c r="I1521" s="107" t="str">
        <f>IF(RIGHT(G1521,1)="M","M","Non-M")</f>
        <v>Non-M</v>
      </c>
      <c r="J1521" s="88"/>
      <c r="K1521" s="77">
        <v>7691</v>
      </c>
      <c r="L1521" s="110">
        <f>IF(COUNTIFS($E$3:E2179,E1521)=1, K1521, 0)</f>
        <v>0</v>
      </c>
    </row>
    <row r="1522" spans="1:12" s="108" customFormat="1" ht="41.25" customHeight="1">
      <c r="A1522" s="104" t="s">
        <v>2159</v>
      </c>
      <c r="B1522" s="105" t="s">
        <v>201</v>
      </c>
      <c r="C1522" s="105" t="s">
        <v>2146</v>
      </c>
      <c r="D1522" s="87" t="s">
        <v>2125</v>
      </c>
      <c r="E1522" s="105" t="s">
        <v>2147</v>
      </c>
      <c r="F1522" s="106"/>
      <c r="G1522" s="105" t="s">
        <v>1518</v>
      </c>
      <c r="H1522" s="107" t="str">
        <f>IF(RIGHT(G1522,1)="M", LEFT(G1522,LEN(G1522)-1), G1522)</f>
        <v>HM506</v>
      </c>
      <c r="I1522" s="107" t="str">
        <f>IF(RIGHT(G1522,1)="M","M","Non-M")</f>
        <v>Non-M</v>
      </c>
      <c r="J1522" s="88"/>
      <c r="K1522" s="77">
        <v>7691</v>
      </c>
      <c r="L1522" s="110">
        <f>IF(COUNTIFS($E$3:E2179,E1522)=1, K1522, 0)</f>
        <v>0</v>
      </c>
    </row>
    <row r="1523" spans="1:12" s="108" customFormat="1" ht="41.25" customHeight="1">
      <c r="A1523" s="104" t="s">
        <v>2160</v>
      </c>
      <c r="B1523" s="105" t="s">
        <v>201</v>
      </c>
      <c r="C1523" s="105" t="s">
        <v>2146</v>
      </c>
      <c r="D1523" s="87" t="s">
        <v>2125</v>
      </c>
      <c r="E1523" s="105" t="s">
        <v>2147</v>
      </c>
      <c r="F1523" s="106"/>
      <c r="G1523" s="105" t="s">
        <v>2161</v>
      </c>
      <c r="H1523" s="107" t="str">
        <f>IF(RIGHT(G1523,1)="M", LEFT(G1523,LEN(G1523)-1), G1523)</f>
        <v>VT500</v>
      </c>
      <c r="I1523" s="107" t="str">
        <f>IF(RIGHT(G1523,1)="M","M","Non-M")</f>
        <v>M</v>
      </c>
      <c r="J1523" s="88" t="s">
        <v>2162</v>
      </c>
      <c r="K1523" s="77">
        <v>7691</v>
      </c>
      <c r="L1523" s="110">
        <f>IF(COUNTIFS($E$3:E2179,E1523)=1, K1523, 0)</f>
        <v>0</v>
      </c>
    </row>
    <row r="1524" spans="1:12" s="108" customFormat="1" ht="41.25" customHeight="1">
      <c r="A1524" s="104" t="s">
        <v>2163</v>
      </c>
      <c r="B1524" s="105" t="s">
        <v>230</v>
      </c>
      <c r="C1524" s="105" t="s">
        <v>2146</v>
      </c>
      <c r="D1524" s="87" t="s">
        <v>2125</v>
      </c>
      <c r="E1524" s="105" t="s">
        <v>2147</v>
      </c>
      <c r="F1524" s="106"/>
      <c r="G1524" s="105" t="s">
        <v>700</v>
      </c>
      <c r="H1524" s="107" t="s">
        <v>1276</v>
      </c>
      <c r="I1524" s="107" t="str">
        <f>IF(RIGHT(G1524,1)="M","M","Non-M")</f>
        <v>M</v>
      </c>
      <c r="J1524" s="88" t="s">
        <v>1764</v>
      </c>
      <c r="K1524" s="77">
        <v>39718</v>
      </c>
      <c r="L1524" s="110">
        <f>IF(COUNTIFS($E$3:E2179,E1524)=1, K1524, 0)</f>
        <v>0</v>
      </c>
    </row>
    <row r="1525" spans="1:12" s="108" customFormat="1" ht="41.25" customHeight="1">
      <c r="A1525" s="104" t="s">
        <v>2164</v>
      </c>
      <c r="B1525" s="105" t="s">
        <v>230</v>
      </c>
      <c r="C1525" s="105" t="s">
        <v>2146</v>
      </c>
      <c r="D1525" s="87" t="s">
        <v>2125</v>
      </c>
      <c r="E1525" s="105" t="s">
        <v>2147</v>
      </c>
      <c r="F1525" s="106"/>
      <c r="G1525" s="105" t="s">
        <v>359</v>
      </c>
      <c r="H1525" s="105" t="s">
        <v>359</v>
      </c>
      <c r="I1525" s="107" t="str">
        <f>IF(RIGHT(G1525,1)="M","M","Non-M")</f>
        <v>Non-M</v>
      </c>
      <c r="J1525" s="88"/>
      <c r="K1525" s="77">
        <v>39718</v>
      </c>
      <c r="L1525" s="110">
        <f>IF(COUNTIFS($E$3:E2179,E1525)=1, K1525, 0)</f>
        <v>0</v>
      </c>
    </row>
    <row r="1526" spans="1:12" s="108" customFormat="1" ht="41.25" customHeight="1">
      <c r="A1526" s="104" t="s">
        <v>2165</v>
      </c>
      <c r="B1526" s="105" t="s">
        <v>230</v>
      </c>
      <c r="C1526" s="105" t="s">
        <v>2146</v>
      </c>
      <c r="D1526" s="87" t="s">
        <v>2125</v>
      </c>
      <c r="E1526" s="105" t="s">
        <v>2147</v>
      </c>
      <c r="F1526" s="106"/>
      <c r="G1526" s="105" t="s">
        <v>96</v>
      </c>
      <c r="H1526" s="107" t="s">
        <v>96</v>
      </c>
      <c r="I1526" s="107" t="str">
        <f>IF(RIGHT(G1526,1)="M","M","Non-M")</f>
        <v>Non-M</v>
      </c>
      <c r="J1526" s="88"/>
      <c r="K1526" s="77">
        <v>39718</v>
      </c>
      <c r="L1526" s="110">
        <f>IF(COUNTIFS($E$3:E2179,E1526)=1, K1526, 0)</f>
        <v>0</v>
      </c>
    </row>
    <row r="1527" spans="1:12" s="108" customFormat="1" ht="41.25" customHeight="1">
      <c r="A1527" s="104" t="s">
        <v>2166</v>
      </c>
      <c r="B1527" s="105" t="s">
        <v>230</v>
      </c>
      <c r="C1527" s="105" t="s">
        <v>2146</v>
      </c>
      <c r="D1527" s="87" t="s">
        <v>2125</v>
      </c>
      <c r="E1527" s="105" t="s">
        <v>2147</v>
      </c>
      <c r="F1527" s="106"/>
      <c r="G1527" s="105" t="s">
        <v>152</v>
      </c>
      <c r="H1527" s="107" t="s">
        <v>152</v>
      </c>
      <c r="I1527" s="107" t="str">
        <f>IF(RIGHT(G1527,1)="M","M","Non-M")</f>
        <v>Non-M</v>
      </c>
      <c r="J1527" s="88"/>
      <c r="K1527" s="77">
        <v>39718</v>
      </c>
      <c r="L1527" s="110">
        <f>IF(COUNTIFS($E$3:E2179,E1527)=1, K1527, 0)</f>
        <v>0</v>
      </c>
    </row>
    <row r="1528" spans="1:12" s="108" customFormat="1" ht="41.25" customHeight="1">
      <c r="A1528" s="104" t="s">
        <v>2167</v>
      </c>
      <c r="B1528" s="105" t="s">
        <v>230</v>
      </c>
      <c r="C1528" s="105" t="s">
        <v>2146</v>
      </c>
      <c r="D1528" s="87" t="s">
        <v>2125</v>
      </c>
      <c r="E1528" s="105" t="s">
        <v>2147</v>
      </c>
      <c r="F1528" s="106"/>
      <c r="G1528" s="105" t="s">
        <v>135</v>
      </c>
      <c r="H1528" s="107" t="str">
        <f>IF(RIGHT(G1528,1)="M", LEFT(G1528,LEN(G1528)-1), G1528)</f>
        <v>DC200</v>
      </c>
      <c r="I1528" s="107" t="str">
        <f>IF(RIGHT(G1528,1)="M","M","Non-M")</f>
        <v>Non-M</v>
      </c>
      <c r="J1528" s="88"/>
      <c r="K1528" s="77">
        <v>39718</v>
      </c>
      <c r="L1528" s="110">
        <f>IF(COUNTIFS($E$3:E2179,E1528)=1, K1528, 0)</f>
        <v>0</v>
      </c>
    </row>
    <row r="1529" spans="1:12" s="108" customFormat="1" ht="41.25" customHeight="1">
      <c r="A1529" s="104" t="s">
        <v>2168</v>
      </c>
      <c r="B1529" s="105" t="s">
        <v>230</v>
      </c>
      <c r="C1529" s="105" t="s">
        <v>2146</v>
      </c>
      <c r="D1529" s="87" t="s">
        <v>2125</v>
      </c>
      <c r="E1529" s="105" t="s">
        <v>2147</v>
      </c>
      <c r="F1529" s="106"/>
      <c r="G1529" s="105" t="s">
        <v>961</v>
      </c>
      <c r="H1529" s="107" t="str">
        <f>IF(RIGHT(G1529,1)="M", LEFT(G1529,LEN(G1529)-1), G1529)</f>
        <v>PK405</v>
      </c>
      <c r="I1529" s="107" t="str">
        <f>IF(RIGHT(G1529,1)="M","M","Non-M")</f>
        <v>M</v>
      </c>
      <c r="J1529" s="88" t="s">
        <v>2153</v>
      </c>
      <c r="K1529" s="77">
        <v>39718</v>
      </c>
      <c r="L1529" s="110">
        <f>IF(COUNTIFS($E$3:E2180,E1529)=1, K1529, 0)</f>
        <v>0</v>
      </c>
    </row>
    <row r="1530" spans="1:12" s="108" customFormat="1" ht="41.25" customHeight="1">
      <c r="A1530" s="104" t="s">
        <v>2169</v>
      </c>
      <c r="B1530" s="105" t="s">
        <v>230</v>
      </c>
      <c r="C1530" s="105" t="s">
        <v>2146</v>
      </c>
      <c r="D1530" s="87" t="s">
        <v>2125</v>
      </c>
      <c r="E1530" s="105" t="s">
        <v>2147</v>
      </c>
      <c r="F1530" s="106"/>
      <c r="G1530" s="105" t="s">
        <v>99</v>
      </c>
      <c r="H1530" s="107" t="str">
        <f>IF(RIGHT(G1530,1)="M", LEFT(G1530,LEN(G1530)-1), G1530)</f>
        <v>PK201</v>
      </c>
      <c r="I1530" s="107" t="str">
        <f>IF(RIGHT(G1530,1)="M","M","Non-M")</f>
        <v>Non-M</v>
      </c>
      <c r="J1530" s="88"/>
      <c r="K1530" s="77">
        <v>39718</v>
      </c>
      <c r="L1530" s="110">
        <f>IF(COUNTIFS($E$3:E2181,E1530)=1, K1530, 0)</f>
        <v>0</v>
      </c>
    </row>
    <row r="1531" spans="1:12" s="108" customFormat="1" ht="41.25" customHeight="1">
      <c r="A1531" s="104" t="s">
        <v>2170</v>
      </c>
      <c r="B1531" s="105" t="s">
        <v>230</v>
      </c>
      <c r="C1531" s="105" t="s">
        <v>2146</v>
      </c>
      <c r="D1531" s="87" t="s">
        <v>2125</v>
      </c>
      <c r="E1531" s="105" t="s">
        <v>2147</v>
      </c>
      <c r="F1531" s="106"/>
      <c r="G1531" s="105" t="s">
        <v>1379</v>
      </c>
      <c r="H1531" s="107" t="str">
        <f>IF(RIGHT(G1531,1)="M", LEFT(G1531,LEN(G1531)-1), G1531)</f>
        <v>PB214</v>
      </c>
      <c r="I1531" s="107" t="str">
        <f>IF(RIGHT(G1531,1)="M","M","Non-M")</f>
        <v>Non-M</v>
      </c>
      <c r="J1531" s="88"/>
      <c r="K1531" s="77">
        <v>39718</v>
      </c>
      <c r="L1531" s="110">
        <f>IF(COUNTIFS($E$3:E2182,E1531)=1, K1531, 0)</f>
        <v>0</v>
      </c>
    </row>
    <row r="1532" spans="1:12" s="108" customFormat="1" ht="41.25" customHeight="1">
      <c r="A1532" s="104" t="s">
        <v>2171</v>
      </c>
      <c r="B1532" s="105" t="s">
        <v>230</v>
      </c>
      <c r="C1532" s="105" t="s">
        <v>2146</v>
      </c>
      <c r="D1532" s="87" t="s">
        <v>2125</v>
      </c>
      <c r="E1532" s="105" t="s">
        <v>2147</v>
      </c>
      <c r="F1532" s="106"/>
      <c r="G1532" s="105" t="s">
        <v>2157</v>
      </c>
      <c r="H1532" s="107" t="str">
        <f>IF(RIGHT(G1532,1)="M", LEFT(G1532,LEN(G1532)-1), G1532)</f>
        <v>JF117</v>
      </c>
      <c r="I1532" s="107" t="str">
        <f>IF(RIGHT(G1532,1)="M","M","Non-M")</f>
        <v>M</v>
      </c>
      <c r="J1532" s="100"/>
      <c r="K1532" s="77">
        <v>39718</v>
      </c>
      <c r="L1532" s="110">
        <f>IF(COUNTIFS($E$3:E2183,E1532)=1, K1532, 0)</f>
        <v>0</v>
      </c>
    </row>
    <row r="1533" spans="1:12" s="108" customFormat="1" ht="41.25" customHeight="1">
      <c r="A1533" s="104" t="s">
        <v>2172</v>
      </c>
      <c r="B1533" s="105" t="s">
        <v>230</v>
      </c>
      <c r="C1533" s="105" t="s">
        <v>2146</v>
      </c>
      <c r="D1533" s="87" t="s">
        <v>2125</v>
      </c>
      <c r="E1533" s="105" t="s">
        <v>2147</v>
      </c>
      <c r="F1533" s="106"/>
      <c r="G1533" s="105" t="s">
        <v>2173</v>
      </c>
      <c r="H1533" s="107" t="str">
        <f>IF(RIGHT(G1533,1)="M", LEFT(G1533,LEN(G1533)-1), G1533)</f>
        <v>JF400</v>
      </c>
      <c r="I1533" s="107" t="str">
        <f>IF(RIGHT(G1533,1)="M","M","Non-M")</f>
        <v>Non-M</v>
      </c>
      <c r="J1533" s="88"/>
      <c r="K1533" s="77">
        <v>39718</v>
      </c>
      <c r="L1533" s="110">
        <f>IF(COUNTIFS($E$3:E2184,E1533)=1, K1533, 0)</f>
        <v>0</v>
      </c>
    </row>
    <row r="1534" spans="1:12" s="108" customFormat="1" ht="41.25" customHeight="1">
      <c r="A1534" s="104" t="s">
        <v>2174</v>
      </c>
      <c r="B1534" s="105" t="s">
        <v>230</v>
      </c>
      <c r="C1534" s="105" t="s">
        <v>2146</v>
      </c>
      <c r="D1534" s="87" t="s">
        <v>2125</v>
      </c>
      <c r="E1534" s="105" t="s">
        <v>2147</v>
      </c>
      <c r="F1534" s="106"/>
      <c r="G1534" s="105" t="s">
        <v>1518</v>
      </c>
      <c r="H1534" s="107" t="str">
        <f>IF(RIGHT(G1534,1)="M", LEFT(G1534,LEN(G1534)-1), G1534)</f>
        <v>HM506</v>
      </c>
      <c r="I1534" s="107" t="str">
        <f>IF(RIGHT(G1534,1)="M","M","Non-M")</f>
        <v>Non-M</v>
      </c>
      <c r="J1534" s="88"/>
      <c r="K1534" s="77">
        <v>39718</v>
      </c>
      <c r="L1534" s="110">
        <f>IF(COUNTIFS($E$3:E2185,E1534)=1, K1534, 0)</f>
        <v>0</v>
      </c>
    </row>
    <row r="1535" spans="1:12" s="108" customFormat="1" ht="41.25" customHeight="1">
      <c r="A1535" s="104" t="s">
        <v>2175</v>
      </c>
      <c r="B1535" s="105" t="s">
        <v>230</v>
      </c>
      <c r="C1535" s="105" t="s">
        <v>2146</v>
      </c>
      <c r="D1535" s="87" t="s">
        <v>2125</v>
      </c>
      <c r="E1535" s="105" t="s">
        <v>2147</v>
      </c>
      <c r="F1535" s="106"/>
      <c r="G1535" s="105" t="s">
        <v>2161</v>
      </c>
      <c r="H1535" s="107" t="str">
        <f>IF(RIGHT(G1535,1)="M", LEFT(G1535,LEN(G1535)-1), G1535)</f>
        <v>VT500</v>
      </c>
      <c r="I1535" s="107" t="str">
        <f>IF(RIGHT(G1535,1)="M","M","Non-M")</f>
        <v>M</v>
      </c>
      <c r="J1535" s="88" t="s">
        <v>2162</v>
      </c>
      <c r="K1535" s="77">
        <v>39718</v>
      </c>
      <c r="L1535" s="110">
        <f>IF(COUNTIFS($E$3:E2186,E1535)=1, K1535, 0)</f>
        <v>0</v>
      </c>
    </row>
    <row r="1536" spans="1:12" s="108" customFormat="1" ht="41.25" customHeight="1">
      <c r="A1536" s="104" t="s">
        <v>2176</v>
      </c>
      <c r="B1536" s="105" t="s">
        <v>13</v>
      </c>
      <c r="C1536" s="105" t="s">
        <v>2146</v>
      </c>
      <c r="D1536" s="87" t="s">
        <v>2125</v>
      </c>
      <c r="E1536" s="105" t="s">
        <v>2147</v>
      </c>
      <c r="F1536" s="106"/>
      <c r="G1536" s="105" t="s">
        <v>700</v>
      </c>
      <c r="H1536" s="107" t="s">
        <v>1276</v>
      </c>
      <c r="I1536" s="107" t="str">
        <f>IF(RIGHT(G1536,1)="M","M","Non-M")</f>
        <v>M</v>
      </c>
      <c r="J1536" s="88" t="s">
        <v>1764</v>
      </c>
      <c r="K1536" s="77">
        <v>24550</v>
      </c>
      <c r="L1536" s="110">
        <f>IF(COUNTIFS($E$3:E2187,E1536)=1, K1536, 0)</f>
        <v>0</v>
      </c>
    </row>
    <row r="1537" spans="1:12" s="108" customFormat="1" ht="41.25" customHeight="1">
      <c r="A1537" s="104" t="s">
        <v>2177</v>
      </c>
      <c r="B1537" s="105" t="s">
        <v>13</v>
      </c>
      <c r="C1537" s="105" t="s">
        <v>2146</v>
      </c>
      <c r="D1537" s="87" t="s">
        <v>2125</v>
      </c>
      <c r="E1537" s="105" t="s">
        <v>2147</v>
      </c>
      <c r="F1537" s="106"/>
      <c r="G1537" s="105" t="s">
        <v>359</v>
      </c>
      <c r="H1537" s="105" t="s">
        <v>359</v>
      </c>
      <c r="I1537" s="107" t="str">
        <f>IF(RIGHT(G1537,1)="M","M","Non-M")</f>
        <v>Non-M</v>
      </c>
      <c r="J1537" s="88"/>
      <c r="K1537" s="77">
        <v>24550</v>
      </c>
      <c r="L1537" s="110">
        <f>IF(COUNTIFS($E$3:E2188,E1537)=1, K1537, 0)</f>
        <v>0</v>
      </c>
    </row>
    <row r="1538" spans="1:12" s="108" customFormat="1" ht="41.25" customHeight="1">
      <c r="A1538" s="104" t="s">
        <v>2178</v>
      </c>
      <c r="B1538" s="105" t="s">
        <v>13</v>
      </c>
      <c r="C1538" s="105" t="s">
        <v>2146</v>
      </c>
      <c r="D1538" s="87" t="s">
        <v>2125</v>
      </c>
      <c r="E1538" s="105" t="s">
        <v>2147</v>
      </c>
      <c r="F1538" s="106"/>
      <c r="G1538" s="105" t="s">
        <v>96</v>
      </c>
      <c r="H1538" s="107" t="s">
        <v>96</v>
      </c>
      <c r="I1538" s="107" t="str">
        <f>IF(RIGHT(G1538,1)="M","M","Non-M")</f>
        <v>Non-M</v>
      </c>
      <c r="J1538" s="88"/>
      <c r="K1538" s="77">
        <v>24550</v>
      </c>
      <c r="L1538" s="110">
        <f>IF(COUNTIFS($E$3:E2189,E1538)=1, K1538, 0)</f>
        <v>0</v>
      </c>
    </row>
    <row r="1539" spans="1:12" s="108" customFormat="1" ht="41.25" customHeight="1">
      <c r="A1539" s="104" t="s">
        <v>2179</v>
      </c>
      <c r="B1539" s="105" t="s">
        <v>13</v>
      </c>
      <c r="C1539" s="105" t="s">
        <v>2146</v>
      </c>
      <c r="D1539" s="87" t="s">
        <v>2125</v>
      </c>
      <c r="E1539" s="105" t="s">
        <v>2147</v>
      </c>
      <c r="F1539" s="106"/>
      <c r="G1539" s="105" t="s">
        <v>152</v>
      </c>
      <c r="H1539" s="107" t="s">
        <v>152</v>
      </c>
      <c r="I1539" s="107" t="str">
        <f>IF(RIGHT(G1539,1)="M","M","Non-M")</f>
        <v>Non-M</v>
      </c>
      <c r="J1539" s="88"/>
      <c r="K1539" s="77">
        <v>24550</v>
      </c>
      <c r="L1539" s="110">
        <f>IF(COUNTIFS($E$3:E2190,E1539)=1, K1539, 0)</f>
        <v>0</v>
      </c>
    </row>
    <row r="1540" spans="1:12" s="108" customFormat="1" ht="41.25" customHeight="1">
      <c r="A1540" s="104" t="s">
        <v>2180</v>
      </c>
      <c r="B1540" s="105" t="s">
        <v>13</v>
      </c>
      <c r="C1540" s="105" t="s">
        <v>2146</v>
      </c>
      <c r="D1540" s="87" t="s">
        <v>2125</v>
      </c>
      <c r="E1540" s="105" t="s">
        <v>2147</v>
      </c>
      <c r="F1540" s="106"/>
      <c r="G1540" s="105" t="s">
        <v>135</v>
      </c>
      <c r="H1540" s="107" t="str">
        <f>IF(RIGHT(G1540,1)="M", LEFT(G1540,LEN(G1540)-1), G1540)</f>
        <v>DC200</v>
      </c>
      <c r="I1540" s="107" t="str">
        <f>IF(RIGHT(G1540,1)="M","M","Non-M")</f>
        <v>Non-M</v>
      </c>
      <c r="J1540" s="88"/>
      <c r="K1540" s="77">
        <v>24550</v>
      </c>
      <c r="L1540" s="110">
        <f>IF(COUNTIFS($E$3:E2191,E1540)=1, K1540, 0)</f>
        <v>0</v>
      </c>
    </row>
    <row r="1541" spans="1:12" s="108" customFormat="1" ht="41.25" customHeight="1">
      <c r="A1541" s="104" t="s">
        <v>2181</v>
      </c>
      <c r="B1541" s="105" t="s">
        <v>13</v>
      </c>
      <c r="C1541" s="105" t="s">
        <v>2146</v>
      </c>
      <c r="D1541" s="87" t="s">
        <v>2125</v>
      </c>
      <c r="E1541" s="105" t="s">
        <v>2147</v>
      </c>
      <c r="F1541" s="106"/>
      <c r="G1541" s="105" t="s">
        <v>961</v>
      </c>
      <c r="H1541" s="107" t="str">
        <f>IF(RIGHT(G1541,1)="M", LEFT(G1541,LEN(G1541)-1), G1541)</f>
        <v>PK405</v>
      </c>
      <c r="I1541" s="107" t="str">
        <f>IF(RIGHT(G1541,1)="M","M","Non-M")</f>
        <v>M</v>
      </c>
      <c r="J1541" s="88" t="s">
        <v>2153</v>
      </c>
      <c r="K1541" s="77">
        <v>24550</v>
      </c>
      <c r="L1541" s="110">
        <f>IF(COUNTIFS($E$3:E2192,E1541)=1, K1541, 0)</f>
        <v>0</v>
      </c>
    </row>
    <row r="1542" spans="1:12" s="108" customFormat="1" ht="41.25" customHeight="1">
      <c r="A1542" s="104" t="s">
        <v>2182</v>
      </c>
      <c r="B1542" s="105" t="s">
        <v>13</v>
      </c>
      <c r="C1542" s="105" t="s">
        <v>2146</v>
      </c>
      <c r="D1542" s="87" t="s">
        <v>2125</v>
      </c>
      <c r="E1542" s="105" t="s">
        <v>2147</v>
      </c>
      <c r="F1542" s="106"/>
      <c r="G1542" s="105" t="s">
        <v>99</v>
      </c>
      <c r="H1542" s="107" t="str">
        <f>IF(RIGHT(G1542,1)="M", LEFT(G1542,LEN(G1542)-1), G1542)</f>
        <v>PK201</v>
      </c>
      <c r="I1542" s="107" t="str">
        <f>IF(RIGHT(G1542,1)="M","M","Non-M")</f>
        <v>Non-M</v>
      </c>
      <c r="J1542" s="88"/>
      <c r="K1542" s="77">
        <v>24550</v>
      </c>
      <c r="L1542" s="110">
        <f>IF(COUNTIFS($E$3:E2193,E1542)=1, K1542, 0)</f>
        <v>0</v>
      </c>
    </row>
    <row r="1543" spans="1:12" s="108" customFormat="1" ht="41.25" customHeight="1">
      <c r="A1543" s="104" t="s">
        <v>2183</v>
      </c>
      <c r="B1543" s="105" t="s">
        <v>13</v>
      </c>
      <c r="C1543" s="105" t="s">
        <v>2146</v>
      </c>
      <c r="D1543" s="87" t="s">
        <v>2125</v>
      </c>
      <c r="E1543" s="105" t="s">
        <v>2147</v>
      </c>
      <c r="F1543" s="106"/>
      <c r="G1543" s="105" t="s">
        <v>1379</v>
      </c>
      <c r="H1543" s="107" t="str">
        <f>IF(RIGHT(G1543,1)="M", LEFT(G1543,LEN(G1543)-1), G1543)</f>
        <v>PB214</v>
      </c>
      <c r="I1543" s="107" t="str">
        <f>IF(RIGHT(G1543,1)="M","M","Non-M")</f>
        <v>Non-M</v>
      </c>
      <c r="J1543" s="88"/>
      <c r="K1543" s="77">
        <v>24550</v>
      </c>
      <c r="L1543" s="110">
        <f>IF(COUNTIFS($E$3:E2194,E1543)=1, K1543, 0)</f>
        <v>0</v>
      </c>
    </row>
    <row r="1544" spans="1:12" s="108" customFormat="1" ht="41.25" customHeight="1">
      <c r="A1544" s="104" t="s">
        <v>2184</v>
      </c>
      <c r="B1544" s="105" t="s">
        <v>13</v>
      </c>
      <c r="C1544" s="105" t="s">
        <v>2146</v>
      </c>
      <c r="D1544" s="87" t="s">
        <v>2125</v>
      </c>
      <c r="E1544" s="105" t="s">
        <v>2147</v>
      </c>
      <c r="F1544" s="106"/>
      <c r="G1544" s="105" t="s">
        <v>2157</v>
      </c>
      <c r="H1544" s="107" t="str">
        <f>IF(RIGHT(G1544,1)="M", LEFT(G1544,LEN(G1544)-1), G1544)</f>
        <v>JF117</v>
      </c>
      <c r="I1544" s="107" t="str">
        <f>IF(RIGHT(G1544,1)="M","M","Non-M")</f>
        <v>M</v>
      </c>
      <c r="J1544" s="100"/>
      <c r="K1544" s="77">
        <v>24550</v>
      </c>
      <c r="L1544" s="110">
        <f>IF(COUNTIFS($E$3:E2195,E1544)=1, K1544, 0)</f>
        <v>0</v>
      </c>
    </row>
    <row r="1545" spans="1:12" s="108" customFormat="1" ht="41.25" customHeight="1">
      <c r="A1545" s="104" t="s">
        <v>2185</v>
      </c>
      <c r="B1545" s="105" t="s">
        <v>13</v>
      </c>
      <c r="C1545" s="105" t="s">
        <v>2146</v>
      </c>
      <c r="D1545" s="87" t="s">
        <v>2125</v>
      </c>
      <c r="E1545" s="105" t="s">
        <v>2147</v>
      </c>
      <c r="F1545" s="106"/>
      <c r="G1545" s="62" t="s">
        <v>2173</v>
      </c>
      <c r="H1545" s="107" t="str">
        <f>IF(RIGHT(G1545,1)="M", LEFT(G1545,LEN(G1545)-1), G1545)</f>
        <v>JF400</v>
      </c>
      <c r="I1545" s="107" t="str">
        <f>IF(RIGHT(G1545,1)="M","M","Non-M")</f>
        <v>Non-M</v>
      </c>
      <c r="J1545" s="88"/>
      <c r="K1545" s="77">
        <v>24550</v>
      </c>
      <c r="L1545" s="110">
        <f>IF(COUNTIFS($E$3:E2196,E1545)=1, K1545, 0)</f>
        <v>0</v>
      </c>
    </row>
    <row r="1546" spans="1:12" s="108" customFormat="1" ht="41.25" customHeight="1">
      <c r="A1546" s="104" t="s">
        <v>2186</v>
      </c>
      <c r="B1546" s="105" t="s">
        <v>13</v>
      </c>
      <c r="C1546" s="105" t="s">
        <v>2146</v>
      </c>
      <c r="D1546" s="87" t="s">
        <v>2125</v>
      </c>
      <c r="E1546" s="105" t="s">
        <v>2147</v>
      </c>
      <c r="F1546" s="106"/>
      <c r="G1546" s="105" t="s">
        <v>1518</v>
      </c>
      <c r="H1546" s="107" t="str">
        <f>IF(RIGHT(G1546,1)="M", LEFT(G1546,LEN(G1546)-1), G1546)</f>
        <v>HM506</v>
      </c>
      <c r="I1546" s="107" t="str">
        <f>IF(RIGHT(G1546,1)="M","M","Non-M")</f>
        <v>Non-M</v>
      </c>
      <c r="J1546" s="88"/>
      <c r="K1546" s="77">
        <v>24550</v>
      </c>
      <c r="L1546" s="110">
        <f>IF(COUNTIFS($E$3:E2197,E1546)=1, K1546, 0)</f>
        <v>0</v>
      </c>
    </row>
    <row r="1547" spans="1:12" s="108" customFormat="1" ht="41.25" customHeight="1">
      <c r="A1547" s="104" t="s">
        <v>2187</v>
      </c>
      <c r="B1547" s="105" t="s">
        <v>13</v>
      </c>
      <c r="C1547" s="105" t="s">
        <v>2146</v>
      </c>
      <c r="D1547" s="87" t="s">
        <v>2125</v>
      </c>
      <c r="E1547" s="105" t="s">
        <v>2147</v>
      </c>
      <c r="F1547" s="106"/>
      <c r="G1547" s="105" t="s">
        <v>2161</v>
      </c>
      <c r="H1547" s="107" t="str">
        <f>IF(RIGHT(G1547,1)="M", LEFT(G1547,LEN(G1547)-1), G1547)</f>
        <v>VT500</v>
      </c>
      <c r="I1547" s="107" t="str">
        <f>IF(RIGHT(G1547,1)="M","M","Non-M")</f>
        <v>M</v>
      </c>
      <c r="J1547" s="88" t="s">
        <v>2162</v>
      </c>
      <c r="K1547" s="77">
        <v>24550</v>
      </c>
      <c r="L1547" s="110">
        <f>IF(COUNTIFS($E$3:E2198,E1547)=1, K1547, 0)</f>
        <v>0</v>
      </c>
    </row>
    <row r="1548" spans="1:12" ht="41.25" customHeight="1">
      <c r="A1548" s="18" t="s">
        <v>2188</v>
      </c>
      <c r="B1548" s="19" t="s">
        <v>1043</v>
      </c>
      <c r="C1548" s="19" t="s">
        <v>302</v>
      </c>
      <c r="D1548" s="87" t="s">
        <v>2125</v>
      </c>
      <c r="E1548" s="20" t="s">
        <v>2189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7">
        <v>9673</v>
      </c>
      <c r="L1548" s="76">
        <f>IF(COUNTIFS($E$3:E2199,E1548)=1, K1548, 0)</f>
        <v>0</v>
      </c>
    </row>
    <row r="1549" spans="1:12" ht="41.25" customHeight="1">
      <c r="A1549" s="18" t="s">
        <v>2190</v>
      </c>
      <c r="B1549" s="19" t="s">
        <v>1043</v>
      </c>
      <c r="C1549" s="19" t="s">
        <v>302</v>
      </c>
      <c r="D1549" s="87" t="s">
        <v>2125</v>
      </c>
      <c r="E1549" s="20" t="s">
        <v>2189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7">
        <v>9673</v>
      </c>
      <c r="L1549" s="76">
        <f>IF(COUNTIFS($E$3:E2200,E1549)=1, K1549, 0)</f>
        <v>0</v>
      </c>
    </row>
    <row r="1550" spans="1:12" ht="41.25" customHeight="1">
      <c r="A1550" s="18" t="s">
        <v>2191</v>
      </c>
      <c r="B1550" s="19" t="s">
        <v>1043</v>
      </c>
      <c r="C1550" s="19" t="s">
        <v>302</v>
      </c>
      <c r="D1550" s="87" t="s">
        <v>2125</v>
      </c>
      <c r="E1550" s="20" t="s">
        <v>2189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7">
        <v>9673</v>
      </c>
      <c r="L1550" s="76">
        <f>IF(COUNTIFS($E$3:E2201,E1550)=1, K1550, 0)</f>
        <v>0</v>
      </c>
    </row>
    <row r="1551" spans="1:12" ht="41.25" customHeight="1">
      <c r="A1551" s="18" t="s">
        <v>2192</v>
      </c>
      <c r="B1551" s="19" t="s">
        <v>1043</v>
      </c>
      <c r="C1551" s="19" t="s">
        <v>302</v>
      </c>
      <c r="D1551" s="87" t="s">
        <v>2125</v>
      </c>
      <c r="E1551" s="20" t="s">
        <v>2189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7">
        <v>9673</v>
      </c>
      <c r="L1551" s="76">
        <f>IF(COUNTIFS($E$3:E2202,E1551)=1, K1551, 0)</f>
        <v>0</v>
      </c>
    </row>
    <row r="1552" spans="1:12" ht="41.25" customHeight="1">
      <c r="A1552" s="18" t="s">
        <v>2193</v>
      </c>
      <c r="B1552" s="19" t="s">
        <v>1043</v>
      </c>
      <c r="C1552" s="19" t="s">
        <v>302</v>
      </c>
      <c r="D1552" s="87" t="s">
        <v>2125</v>
      </c>
      <c r="E1552" s="20" t="s">
        <v>2189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7">
        <v>9673</v>
      </c>
      <c r="L1552" s="76">
        <f>IF(COUNTIFS($E$3:E2203,E1552)=1, K1552, 0)</f>
        <v>0</v>
      </c>
    </row>
    <row r="1553" spans="1:12" ht="41.25" customHeight="1">
      <c r="A1553" s="18" t="s">
        <v>2194</v>
      </c>
      <c r="B1553" s="19" t="s">
        <v>1043</v>
      </c>
      <c r="C1553" s="19" t="s">
        <v>302</v>
      </c>
      <c r="D1553" s="87" t="s">
        <v>2125</v>
      </c>
      <c r="E1553" s="20" t="s">
        <v>2189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7">
        <v>9673</v>
      </c>
      <c r="L1553" s="76">
        <f>IF(COUNTIFS($E$3:E2204,E1553)=1, K1553, 0)</f>
        <v>0</v>
      </c>
    </row>
    <row r="1554" spans="1:12" ht="41.25" customHeight="1">
      <c r="A1554" s="18" t="s">
        <v>2195</v>
      </c>
      <c r="B1554" s="19" t="s">
        <v>1043</v>
      </c>
      <c r="C1554" s="19" t="s">
        <v>302</v>
      </c>
      <c r="D1554" s="87" t="s">
        <v>2125</v>
      </c>
      <c r="E1554" s="20" t="s">
        <v>2189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7">
        <v>9673</v>
      </c>
      <c r="L1554" s="76">
        <f>IF(COUNTIFS($E$3:E2205,E1554)=1, K1554, 0)</f>
        <v>0</v>
      </c>
    </row>
    <row r="1555" spans="1:12" ht="41.25" customHeight="1">
      <c r="A1555" s="18" t="s">
        <v>2196</v>
      </c>
      <c r="B1555" s="19" t="s">
        <v>1043</v>
      </c>
      <c r="C1555" s="19" t="s">
        <v>302</v>
      </c>
      <c r="D1555" s="87" t="s">
        <v>2125</v>
      </c>
      <c r="E1555" s="20" t="s">
        <v>2189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7">
        <v>9673</v>
      </c>
      <c r="L1555" s="76">
        <f>IF(COUNTIFS($E$3:E2206,E1555)=1, K1555, 0)</f>
        <v>0</v>
      </c>
    </row>
    <row r="1556" spans="1:12" ht="41.25" customHeight="1">
      <c r="A1556" s="18" t="s">
        <v>2197</v>
      </c>
      <c r="B1556" s="19" t="s">
        <v>1043</v>
      </c>
      <c r="C1556" s="19" t="s">
        <v>302</v>
      </c>
      <c r="D1556" s="87" t="s">
        <v>2125</v>
      </c>
      <c r="E1556" s="20" t="s">
        <v>2189</v>
      </c>
      <c r="F1556" s="21"/>
      <c r="G1556" s="19" t="s">
        <v>2198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7">
        <v>9673</v>
      </c>
      <c r="L1556" s="76">
        <f>IF(COUNTIFS($E$3:E2207,E1556)=1, K1556, 0)</f>
        <v>0</v>
      </c>
    </row>
    <row r="1557" spans="1:12" ht="41.25" customHeight="1">
      <c r="A1557" s="18" t="s">
        <v>2199</v>
      </c>
      <c r="B1557" s="19" t="s">
        <v>1043</v>
      </c>
      <c r="C1557" s="19" t="s">
        <v>302</v>
      </c>
      <c r="D1557" s="87" t="s">
        <v>2125</v>
      </c>
      <c r="E1557" s="20" t="s">
        <v>2189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7">
        <v>9673</v>
      </c>
      <c r="L1557" s="76">
        <f>IF(COUNTIFS($E$3:E2208,E1557)=1, K1557, 0)</f>
        <v>0</v>
      </c>
    </row>
    <row r="1558" spans="1:12" ht="41.25" customHeight="1">
      <c r="A1558" s="18" t="s">
        <v>2200</v>
      </c>
      <c r="B1558" s="19" t="s">
        <v>13</v>
      </c>
      <c r="C1558" s="19" t="s">
        <v>302</v>
      </c>
      <c r="D1558" s="87" t="s">
        <v>2125</v>
      </c>
      <c r="E1558" s="19" t="s">
        <v>2201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7">
        <v>26750</v>
      </c>
      <c r="L1558" s="76">
        <f>IF(COUNTIFS($E$3:E2209,E1558)=1, K1558, 0)</f>
        <v>0</v>
      </c>
    </row>
    <row r="1559" spans="1:12" ht="41.25" customHeight="1">
      <c r="A1559" s="18" t="s">
        <v>2202</v>
      </c>
      <c r="B1559" s="19" t="s">
        <v>13</v>
      </c>
      <c r="C1559" s="19" t="s">
        <v>302</v>
      </c>
      <c r="D1559" s="87" t="s">
        <v>2125</v>
      </c>
      <c r="E1559" s="19" t="s">
        <v>2201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7">
        <v>26750</v>
      </c>
      <c r="L1559" s="76">
        <f>IF(COUNTIFS($E$3:E2210,E1559)=1, K1559, 0)</f>
        <v>0</v>
      </c>
    </row>
    <row r="1560" spans="1:12" ht="41.25" customHeight="1">
      <c r="A1560" s="18" t="s">
        <v>2203</v>
      </c>
      <c r="B1560" s="19" t="s">
        <v>13</v>
      </c>
      <c r="C1560" s="19" t="s">
        <v>302</v>
      </c>
      <c r="D1560" s="87" t="s">
        <v>2125</v>
      </c>
      <c r="E1560" s="19" t="s">
        <v>2201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7">
        <v>26750</v>
      </c>
      <c r="L1560" s="76">
        <f>IF(COUNTIFS($E$3:E2211,E1560)=1, K1560, 0)</f>
        <v>0</v>
      </c>
    </row>
    <row r="1561" spans="1:12" ht="41.25" customHeight="1">
      <c r="A1561" s="18" t="s">
        <v>2204</v>
      </c>
      <c r="B1561" s="19" t="s">
        <v>13</v>
      </c>
      <c r="C1561" s="19" t="s">
        <v>302</v>
      </c>
      <c r="D1561" s="87" t="s">
        <v>2125</v>
      </c>
      <c r="E1561" s="19" t="s">
        <v>2201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8"/>
      <c r="K1561" s="77">
        <v>26750</v>
      </c>
      <c r="L1561" s="76">
        <f>IF(COUNTIFS($E$3:E2212,E1561)=1, K1561, 0)</f>
        <v>0</v>
      </c>
    </row>
    <row r="1562" spans="1:12" ht="41.25" customHeight="1">
      <c r="A1562" s="18" t="s">
        <v>2205</v>
      </c>
      <c r="B1562" s="19" t="s">
        <v>13</v>
      </c>
      <c r="C1562" s="19" t="s">
        <v>302</v>
      </c>
      <c r="D1562" s="87" t="s">
        <v>2125</v>
      </c>
      <c r="E1562" s="19" t="s">
        <v>2201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8"/>
      <c r="K1562" s="77">
        <v>26750</v>
      </c>
      <c r="L1562" s="76">
        <f>IF(COUNTIFS($E$3:E2213,E1562)=1, K1562, 0)</f>
        <v>0</v>
      </c>
    </row>
    <row r="1563" spans="1:12" ht="41.25" customHeight="1">
      <c r="A1563" s="18" t="s">
        <v>2206</v>
      </c>
      <c r="B1563" s="19" t="s">
        <v>13</v>
      </c>
      <c r="C1563" s="19" t="s">
        <v>302</v>
      </c>
      <c r="D1563" s="87" t="s">
        <v>2125</v>
      </c>
      <c r="E1563" s="19" t="s">
        <v>2201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8"/>
      <c r="K1563" s="77">
        <v>26750</v>
      </c>
      <c r="L1563" s="76">
        <f>IF(COUNTIFS($E$3:E2214,E1563)=1, K1563, 0)</f>
        <v>0</v>
      </c>
    </row>
    <row r="1564" spans="1:12" ht="41.25" customHeight="1">
      <c r="A1564" s="18" t="s">
        <v>2207</v>
      </c>
      <c r="B1564" s="19" t="s">
        <v>13</v>
      </c>
      <c r="C1564" s="19" t="s">
        <v>302</v>
      </c>
      <c r="D1564" s="87" t="s">
        <v>2125</v>
      </c>
      <c r="E1564" s="19" t="s">
        <v>2201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8"/>
      <c r="K1564" s="77">
        <v>26750</v>
      </c>
      <c r="L1564" s="76">
        <f>IF(COUNTIFS($E$3:E2215,E1564)=1, K1564, 0)</f>
        <v>0</v>
      </c>
    </row>
    <row r="1565" spans="1:12" ht="41.25" customHeight="1">
      <c r="A1565" s="18" t="s">
        <v>2208</v>
      </c>
      <c r="B1565" s="19" t="s">
        <v>13</v>
      </c>
      <c r="C1565" s="19" t="s">
        <v>302</v>
      </c>
      <c r="D1565" s="87" t="s">
        <v>2125</v>
      </c>
      <c r="E1565" s="19" t="s">
        <v>2201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8"/>
      <c r="K1565" s="77">
        <v>26750</v>
      </c>
      <c r="L1565" s="76">
        <f>IF(COUNTIFS($E$3:E2216,E1565)=1, K1565, 0)</f>
        <v>0</v>
      </c>
    </row>
    <row r="1566" spans="1:12" ht="41.25" customHeight="1">
      <c r="A1566" s="18" t="s">
        <v>2209</v>
      </c>
      <c r="B1566" s="19" t="s">
        <v>13</v>
      </c>
      <c r="C1566" s="19" t="s">
        <v>302</v>
      </c>
      <c r="D1566" s="87" t="s">
        <v>2125</v>
      </c>
      <c r="E1566" s="19" t="s">
        <v>2201</v>
      </c>
      <c r="F1566" s="21"/>
      <c r="G1566" s="19" t="s">
        <v>2198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8"/>
      <c r="K1566" s="77">
        <v>26750</v>
      </c>
      <c r="L1566" s="76">
        <f>IF(COUNTIFS($E$3:E2217,E1566)=1, K1566, 0)</f>
        <v>0</v>
      </c>
    </row>
    <row r="1567" spans="1:12" ht="41.25" customHeight="1">
      <c r="A1567" s="18" t="s">
        <v>2210</v>
      </c>
      <c r="B1567" s="19" t="s">
        <v>13</v>
      </c>
      <c r="C1567" s="19" t="s">
        <v>302</v>
      </c>
      <c r="D1567" s="87" t="s">
        <v>2125</v>
      </c>
      <c r="E1567" s="19" t="s">
        <v>2201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8"/>
      <c r="K1567" s="77">
        <v>26750</v>
      </c>
      <c r="L1567" s="76">
        <f>IF(COUNTIFS($E$3:E2218,E1567)=1, K1567, 0)</f>
        <v>0</v>
      </c>
    </row>
    <row r="1568" spans="1:12" ht="41.25" customHeight="1">
      <c r="A1568" s="18" t="s">
        <v>2211</v>
      </c>
      <c r="B1568" s="19" t="s">
        <v>1043</v>
      </c>
      <c r="C1568" s="19" t="s">
        <v>302</v>
      </c>
      <c r="D1568" s="87" t="s">
        <v>2125</v>
      </c>
      <c r="E1568" s="19" t="s">
        <v>2201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8"/>
      <c r="K1568" s="77">
        <v>8448</v>
      </c>
      <c r="L1568" s="76">
        <f>IF(COUNTIFS($E$3:E2219,E1568)=1, K1568, 0)</f>
        <v>0</v>
      </c>
    </row>
    <row r="1569" spans="1:12" ht="41.25" customHeight="1">
      <c r="A1569" s="18" t="s">
        <v>2212</v>
      </c>
      <c r="B1569" s="19" t="s">
        <v>1043</v>
      </c>
      <c r="C1569" s="19" t="s">
        <v>302</v>
      </c>
      <c r="D1569" s="87" t="s">
        <v>2125</v>
      </c>
      <c r="E1569" s="19" t="s">
        <v>2201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8"/>
      <c r="K1569" s="77">
        <v>8448</v>
      </c>
      <c r="L1569" s="76">
        <f>IF(COUNTIFS($E$3:E2220,E1569)=1, K1569, 0)</f>
        <v>0</v>
      </c>
    </row>
    <row r="1570" spans="1:12" ht="41.25" customHeight="1">
      <c r="A1570" s="18" t="s">
        <v>2213</v>
      </c>
      <c r="B1570" s="19" t="s">
        <v>1043</v>
      </c>
      <c r="C1570" s="19" t="s">
        <v>302</v>
      </c>
      <c r="D1570" s="87" t="s">
        <v>2125</v>
      </c>
      <c r="E1570" s="19" t="s">
        <v>2201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8"/>
      <c r="K1570" s="77">
        <v>8448</v>
      </c>
      <c r="L1570" s="76">
        <f>IF(COUNTIFS($E$3:E2221,E1570)=1, K1570, 0)</f>
        <v>0</v>
      </c>
    </row>
    <row r="1571" spans="1:12" ht="41.25" customHeight="1">
      <c r="A1571" s="18" t="s">
        <v>2214</v>
      </c>
      <c r="B1571" s="19" t="s">
        <v>1043</v>
      </c>
      <c r="C1571" s="19" t="s">
        <v>302</v>
      </c>
      <c r="D1571" s="87" t="s">
        <v>2125</v>
      </c>
      <c r="E1571" s="19" t="s">
        <v>2201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8"/>
      <c r="K1571" s="77">
        <v>8448</v>
      </c>
      <c r="L1571" s="76">
        <f>IF(COUNTIFS($E$3:E2222,E1571)=1, K1571, 0)</f>
        <v>0</v>
      </c>
    </row>
    <row r="1572" spans="1:12" ht="41.25" customHeight="1">
      <c r="A1572" s="18" t="s">
        <v>2215</v>
      </c>
      <c r="B1572" s="19" t="s">
        <v>1043</v>
      </c>
      <c r="C1572" s="19" t="s">
        <v>302</v>
      </c>
      <c r="D1572" s="87" t="s">
        <v>2125</v>
      </c>
      <c r="E1572" s="19" t="s">
        <v>2201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8"/>
      <c r="K1572" s="77">
        <v>8448</v>
      </c>
      <c r="L1572" s="76">
        <f>IF(COUNTIFS($E$3:E2223,E1572)=1, K1572, 0)</f>
        <v>0</v>
      </c>
    </row>
    <row r="1573" spans="1:12" ht="41.25" customHeight="1">
      <c r="A1573" s="18" t="s">
        <v>2216</v>
      </c>
      <c r="B1573" s="19" t="s">
        <v>1043</v>
      </c>
      <c r="C1573" s="19" t="s">
        <v>302</v>
      </c>
      <c r="D1573" s="87" t="s">
        <v>2125</v>
      </c>
      <c r="E1573" s="19" t="s">
        <v>2201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8"/>
      <c r="K1573" s="77">
        <v>8448</v>
      </c>
      <c r="L1573" s="76">
        <f>IF(COUNTIFS($E$3:E2224,E1573)=1, K1573, 0)</f>
        <v>0</v>
      </c>
    </row>
    <row r="1574" spans="1:12" ht="41.25" customHeight="1">
      <c r="A1574" s="18" t="s">
        <v>2217</v>
      </c>
      <c r="B1574" s="19" t="s">
        <v>1043</v>
      </c>
      <c r="C1574" s="19" t="s">
        <v>302</v>
      </c>
      <c r="D1574" s="87" t="s">
        <v>2125</v>
      </c>
      <c r="E1574" s="19" t="s">
        <v>2201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8"/>
      <c r="K1574" s="77">
        <v>8448</v>
      </c>
      <c r="L1574" s="76">
        <f>IF(COUNTIFS($E$3:E2225,E1574)=1, K1574, 0)</f>
        <v>0</v>
      </c>
    </row>
    <row r="1575" spans="1:12" ht="41.25" customHeight="1">
      <c r="A1575" s="18" t="s">
        <v>2218</v>
      </c>
      <c r="B1575" s="19" t="s">
        <v>1043</v>
      </c>
      <c r="C1575" s="19" t="s">
        <v>302</v>
      </c>
      <c r="D1575" s="87" t="s">
        <v>2125</v>
      </c>
      <c r="E1575" s="19" t="s">
        <v>2201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8"/>
      <c r="K1575" s="77">
        <v>8448</v>
      </c>
      <c r="L1575" s="76">
        <f>IF(COUNTIFS($E$3:E2226,E1575)=1, K1575, 0)</f>
        <v>0</v>
      </c>
    </row>
    <row r="1576" spans="1:12" ht="41.25" customHeight="1">
      <c r="A1576" s="18" t="s">
        <v>2219</v>
      </c>
      <c r="B1576" s="19" t="s">
        <v>1043</v>
      </c>
      <c r="C1576" s="19" t="s">
        <v>302</v>
      </c>
      <c r="D1576" s="87" t="s">
        <v>2125</v>
      </c>
      <c r="E1576" s="19" t="s">
        <v>2201</v>
      </c>
      <c r="F1576" s="21"/>
      <c r="G1576" s="19" t="s">
        <v>2198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8"/>
      <c r="K1576" s="77">
        <v>8448</v>
      </c>
      <c r="L1576" s="76">
        <f>IF(COUNTIFS($E$3:E2227,E1576)=1, K1576, 0)</f>
        <v>0</v>
      </c>
    </row>
    <row r="1577" spans="1:12" ht="41.25" customHeight="1">
      <c r="A1577" s="18" t="s">
        <v>2220</v>
      </c>
      <c r="B1577" s="19" t="s">
        <v>1043</v>
      </c>
      <c r="C1577" s="19" t="s">
        <v>302</v>
      </c>
      <c r="D1577" s="87" t="s">
        <v>2125</v>
      </c>
      <c r="E1577" s="19" t="s">
        <v>2201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8"/>
      <c r="K1577" s="77">
        <v>8448</v>
      </c>
      <c r="L1577" s="76">
        <f>IF(COUNTIFS($E$3:E2228,E1577)=1, K1577, 0)</f>
        <v>0</v>
      </c>
    </row>
    <row r="1578" spans="1:12" ht="41.25" customHeight="1">
      <c r="A1578" s="18" t="s">
        <v>2221</v>
      </c>
      <c r="B1578" s="19" t="s">
        <v>2222</v>
      </c>
      <c r="C1578" s="19" t="s">
        <v>1618</v>
      </c>
      <c r="D1578" s="87" t="s">
        <v>1045</v>
      </c>
      <c r="E1578" s="19" t="s">
        <v>2223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8"/>
      <c r="K1578" s="77"/>
      <c r="L1578" s="76"/>
    </row>
    <row r="1579" spans="1:12" ht="41.25" customHeight="1">
      <c r="A1579" s="18" t="s">
        <v>2224</v>
      </c>
      <c r="B1579" s="19" t="s">
        <v>2222</v>
      </c>
      <c r="C1579" s="19" t="s">
        <v>1618</v>
      </c>
      <c r="D1579" s="87" t="s">
        <v>1045</v>
      </c>
      <c r="E1579" s="19" t="s">
        <v>2223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8"/>
      <c r="K1579" s="77"/>
      <c r="L1579" s="76"/>
    </row>
    <row r="1580" spans="1:12" ht="41.25" customHeight="1">
      <c r="A1580" s="18" t="s">
        <v>2225</v>
      </c>
      <c r="B1580" s="19" t="s">
        <v>2222</v>
      </c>
      <c r="C1580" s="19" t="s">
        <v>1618</v>
      </c>
      <c r="D1580" s="87" t="s">
        <v>1045</v>
      </c>
      <c r="E1580" s="19" t="s">
        <v>2223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8"/>
      <c r="K1580" s="77"/>
      <c r="L1580" s="76"/>
    </row>
    <row r="1581" spans="1:12" ht="41.25" customHeight="1">
      <c r="A1581" s="18" t="s">
        <v>2226</v>
      </c>
      <c r="B1581" s="19" t="s">
        <v>2222</v>
      </c>
      <c r="C1581" s="19" t="s">
        <v>1618</v>
      </c>
      <c r="D1581" s="87" t="s">
        <v>1045</v>
      </c>
      <c r="E1581" s="19" t="s">
        <v>2223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8"/>
      <c r="K1581" s="77"/>
      <c r="L1581" s="76"/>
    </row>
    <row r="1582" spans="1:12" ht="41.25" customHeight="1">
      <c r="A1582" s="18" t="s">
        <v>2227</v>
      </c>
      <c r="B1582" s="19" t="s">
        <v>2222</v>
      </c>
      <c r="C1582" s="19" t="s">
        <v>1618</v>
      </c>
      <c r="D1582" s="87" t="s">
        <v>1045</v>
      </c>
      <c r="E1582" s="19" t="s">
        <v>2223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8"/>
      <c r="K1582" s="77"/>
      <c r="L1582" s="76"/>
    </row>
    <row r="1583" spans="1:12" ht="41.25" customHeight="1">
      <c r="A1583" s="18" t="s">
        <v>2228</v>
      </c>
      <c r="B1583" s="19" t="s">
        <v>2222</v>
      </c>
      <c r="C1583" s="19" t="s">
        <v>1618</v>
      </c>
      <c r="D1583" s="87" t="s">
        <v>1045</v>
      </c>
      <c r="E1583" s="19" t="s">
        <v>2223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8"/>
      <c r="K1583" s="77"/>
      <c r="L1583" s="76"/>
    </row>
    <row r="1584" spans="1:12" ht="41.25" customHeight="1">
      <c r="A1584" s="18" t="s">
        <v>2229</v>
      </c>
      <c r="B1584" s="19" t="s">
        <v>2222</v>
      </c>
      <c r="C1584" s="19" t="s">
        <v>1618</v>
      </c>
      <c r="D1584" s="87" t="s">
        <v>1045</v>
      </c>
      <c r="E1584" s="19" t="s">
        <v>2223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8"/>
      <c r="K1584" s="77"/>
      <c r="L1584" s="76"/>
    </row>
    <row r="1585" spans="1:12" ht="41.25" customHeight="1">
      <c r="A1585" s="18" t="s">
        <v>2230</v>
      </c>
      <c r="B1585" s="19" t="s">
        <v>2222</v>
      </c>
      <c r="C1585" s="19" t="s">
        <v>1618</v>
      </c>
      <c r="D1585" s="87" t="s">
        <v>1045</v>
      </c>
      <c r="E1585" s="19" t="s">
        <v>2223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8"/>
      <c r="K1585" s="77"/>
      <c r="L1585" s="76"/>
    </row>
    <row r="1586" spans="1:12" ht="41.25" customHeight="1">
      <c r="A1586" s="18" t="s">
        <v>2231</v>
      </c>
      <c r="B1586" s="19" t="s">
        <v>2222</v>
      </c>
      <c r="C1586" s="19" t="s">
        <v>1618</v>
      </c>
      <c r="D1586" s="87" t="s">
        <v>1045</v>
      </c>
      <c r="E1586" s="19" t="s">
        <v>2223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8"/>
      <c r="K1586" s="77"/>
      <c r="L1586" s="76"/>
    </row>
    <row r="1587" spans="1:12" ht="41.25" customHeight="1">
      <c r="A1587" s="18" t="s">
        <v>2232</v>
      </c>
      <c r="B1587" s="19" t="s">
        <v>2222</v>
      </c>
      <c r="C1587" s="19" t="s">
        <v>1618</v>
      </c>
      <c r="D1587" s="87" t="s">
        <v>1045</v>
      </c>
      <c r="E1587" s="19" t="s">
        <v>2223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8"/>
      <c r="K1587" s="77"/>
      <c r="L1587" s="76"/>
    </row>
    <row r="1588" spans="1:12" ht="41.25" customHeight="1">
      <c r="A1588" s="18" t="s">
        <v>2233</v>
      </c>
      <c r="B1588" s="19" t="s">
        <v>2222</v>
      </c>
      <c r="C1588" s="19" t="s">
        <v>1618</v>
      </c>
      <c r="D1588" s="87" t="s">
        <v>1045</v>
      </c>
      <c r="E1588" s="19" t="s">
        <v>2223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8" t="s">
        <v>2162</v>
      </c>
      <c r="K1588" s="77"/>
      <c r="L1588" s="76"/>
    </row>
    <row r="1589" spans="1:12" ht="41.25" customHeight="1">
      <c r="A1589" s="18" t="s">
        <v>2234</v>
      </c>
      <c r="B1589" s="19" t="s">
        <v>2222</v>
      </c>
      <c r="C1589" s="19" t="s">
        <v>1618</v>
      </c>
      <c r="D1589" s="87" t="s">
        <v>1045</v>
      </c>
      <c r="E1589" s="19" t="s">
        <v>2223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8"/>
      <c r="K1589" s="77"/>
      <c r="L1589" s="76"/>
    </row>
    <row r="1590" spans="1:12" ht="41.25" customHeight="1">
      <c r="A1590" s="18" t="s">
        <v>2235</v>
      </c>
      <c r="B1590" s="19" t="s">
        <v>2222</v>
      </c>
      <c r="C1590" s="19" t="s">
        <v>1618</v>
      </c>
      <c r="D1590" s="87" t="s">
        <v>1045</v>
      </c>
      <c r="E1590" s="19" t="s">
        <v>2223</v>
      </c>
      <c r="F1590" s="21"/>
      <c r="G1590" s="19" t="s">
        <v>2161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8" t="s">
        <v>2162</v>
      </c>
      <c r="K1590" s="77"/>
      <c r="L1590" s="76"/>
    </row>
    <row r="1591" spans="1:12" ht="41.25" customHeight="1">
      <c r="A1591" s="18" t="s">
        <v>2236</v>
      </c>
      <c r="B1591" s="19" t="s">
        <v>2222</v>
      </c>
      <c r="C1591" s="19" t="s">
        <v>868</v>
      </c>
      <c r="D1591" s="87" t="s">
        <v>1045</v>
      </c>
      <c r="E1591" s="19" t="s">
        <v>2237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8"/>
      <c r="K1591" s="77"/>
      <c r="L1591" s="76"/>
    </row>
    <row r="1592" spans="1:12" ht="41.25" customHeight="1">
      <c r="A1592" s="18" t="s">
        <v>2238</v>
      </c>
      <c r="B1592" s="19" t="s">
        <v>2222</v>
      </c>
      <c r="C1592" s="19" t="s">
        <v>868</v>
      </c>
      <c r="D1592" s="87" t="s">
        <v>1045</v>
      </c>
      <c r="E1592" s="19" t="s">
        <v>2237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8"/>
      <c r="K1592" s="77"/>
      <c r="L1592" s="76"/>
    </row>
    <row r="1593" spans="1:12" ht="41.25" customHeight="1">
      <c r="A1593" s="18" t="s">
        <v>2239</v>
      </c>
      <c r="B1593" s="19" t="s">
        <v>2222</v>
      </c>
      <c r="C1593" s="19" t="s">
        <v>868</v>
      </c>
      <c r="D1593" s="87" t="s">
        <v>1045</v>
      </c>
      <c r="E1593" s="19" t="s">
        <v>2237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8"/>
      <c r="K1593" s="77"/>
      <c r="L1593" s="76"/>
    </row>
    <row r="1594" spans="1:12" ht="41.25" customHeight="1">
      <c r="A1594" s="18" t="s">
        <v>2240</v>
      </c>
      <c r="B1594" s="19" t="s">
        <v>2222</v>
      </c>
      <c r="C1594" s="19" t="s">
        <v>868</v>
      </c>
      <c r="D1594" s="87" t="s">
        <v>1045</v>
      </c>
      <c r="E1594" s="19" t="s">
        <v>2237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8"/>
      <c r="K1594" s="77"/>
      <c r="L1594" s="76"/>
    </row>
    <row r="1595" spans="1:12" ht="41.25" customHeight="1">
      <c r="A1595" s="18" t="s">
        <v>2241</v>
      </c>
      <c r="B1595" s="19" t="s">
        <v>2222</v>
      </c>
      <c r="C1595" s="19" t="s">
        <v>868</v>
      </c>
      <c r="D1595" s="87" t="s">
        <v>1045</v>
      </c>
      <c r="E1595" s="19" t="s">
        <v>2237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8" t="s">
        <v>2162</v>
      </c>
      <c r="K1595" s="77"/>
      <c r="L1595" s="76"/>
    </row>
    <row r="1596" spans="1:12" ht="41.25" customHeight="1">
      <c r="A1596" s="18" t="s">
        <v>2242</v>
      </c>
      <c r="B1596" s="19" t="s">
        <v>2222</v>
      </c>
      <c r="C1596" s="19" t="s">
        <v>868</v>
      </c>
      <c r="D1596" s="87" t="s">
        <v>1045</v>
      </c>
      <c r="E1596" s="19" t="s">
        <v>2237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8"/>
      <c r="K1596" s="77"/>
      <c r="L1596" s="76"/>
    </row>
    <row r="1597" spans="1:12" ht="41.25" customHeight="1">
      <c r="A1597" s="18" t="s">
        <v>2243</v>
      </c>
      <c r="B1597" s="19" t="s">
        <v>2222</v>
      </c>
      <c r="C1597" s="19" t="s">
        <v>868</v>
      </c>
      <c r="D1597" s="87" t="s">
        <v>1045</v>
      </c>
      <c r="E1597" s="19" t="s">
        <v>2237</v>
      </c>
      <c r="F1597" s="21"/>
      <c r="G1597" s="19" t="s">
        <v>2244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8"/>
      <c r="K1597" s="77"/>
      <c r="L1597" s="76"/>
    </row>
    <row r="1598" spans="1:12" ht="41.25" customHeight="1">
      <c r="A1598" s="18" t="s">
        <v>2245</v>
      </c>
      <c r="B1598" s="19" t="s">
        <v>2222</v>
      </c>
      <c r="C1598" s="19" t="s">
        <v>868</v>
      </c>
      <c r="D1598" s="87" t="s">
        <v>1045</v>
      </c>
      <c r="E1598" s="19" t="s">
        <v>2237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8"/>
      <c r="K1598" s="77"/>
      <c r="L1598" s="76"/>
    </row>
    <row r="1599" spans="1:12" ht="41.25" customHeight="1">
      <c r="A1599" s="18" t="s">
        <v>2246</v>
      </c>
      <c r="B1599" s="19" t="s">
        <v>2222</v>
      </c>
      <c r="C1599" s="19" t="s">
        <v>868</v>
      </c>
      <c r="D1599" s="87" t="s">
        <v>1045</v>
      </c>
      <c r="E1599" s="19" t="s">
        <v>2237</v>
      </c>
      <c r="F1599" s="21"/>
      <c r="G1599" s="19" t="s">
        <v>2247</v>
      </c>
      <c r="H1599" s="25" t="str">
        <f t="shared" si="141"/>
        <v>PB105</v>
      </c>
      <c r="I1599" s="25" t="str">
        <f t="shared" si="142"/>
        <v>Non-M</v>
      </c>
      <c r="J1599" s="88"/>
      <c r="K1599" s="77"/>
      <c r="L1599" s="76"/>
    </row>
    <row r="1600" spans="1:12" ht="41.25" customHeight="1">
      <c r="A1600" s="18" t="s">
        <v>2248</v>
      </c>
      <c r="B1600" s="19" t="s">
        <v>2222</v>
      </c>
      <c r="C1600" s="19" t="s">
        <v>868</v>
      </c>
      <c r="D1600" s="87" t="s">
        <v>1045</v>
      </c>
      <c r="E1600" s="19" t="s">
        <v>2237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9" t="s">
        <v>2249</v>
      </c>
      <c r="K1600" s="77"/>
      <c r="L1600" s="76"/>
    </row>
    <row r="1601" spans="1:12" ht="41.25" customHeight="1">
      <c r="A1601" s="18" t="s">
        <v>2250</v>
      </c>
      <c r="B1601" s="19" t="s">
        <v>1241</v>
      </c>
      <c r="C1601" s="19" t="s">
        <v>1196</v>
      </c>
      <c r="D1601" s="87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8"/>
      <c r="K1601" s="77"/>
      <c r="L1601" s="76">
        <f>IF(COUNTIFS($E$3:E2252,E1601)=1, K1601, 0)</f>
        <v>0</v>
      </c>
    </row>
    <row r="1602" spans="1:12" ht="41.25" customHeight="1">
      <c r="A1602" s="18" t="s">
        <v>2251</v>
      </c>
      <c r="B1602" s="19" t="s">
        <v>1241</v>
      </c>
      <c r="C1602" s="19" t="s">
        <v>1196</v>
      </c>
      <c r="D1602" s="87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8"/>
      <c r="K1602" s="77"/>
      <c r="L1602" s="76">
        <f>IF(COUNTIFS($E$3:E2253,E1602)=1, K1602, 0)</f>
        <v>0</v>
      </c>
    </row>
    <row r="1603" spans="1:12" ht="41.25" customHeight="1">
      <c r="A1603" s="18" t="s">
        <v>2252</v>
      </c>
      <c r="B1603" s="19" t="s">
        <v>1241</v>
      </c>
      <c r="C1603" s="19" t="s">
        <v>1196</v>
      </c>
      <c r="D1603" s="87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8"/>
      <c r="K1603" s="77"/>
      <c r="L1603" s="76">
        <f>IF(COUNTIFS($E$3:E2254,E1603)=1, K1603, 0)</f>
        <v>0</v>
      </c>
    </row>
    <row r="1604" spans="1:12" ht="41.25" customHeight="1">
      <c r="A1604" s="18" t="s">
        <v>2253</v>
      </c>
      <c r="B1604" s="19" t="s">
        <v>1241</v>
      </c>
      <c r="C1604" s="19" t="s">
        <v>1196</v>
      </c>
      <c r="D1604" s="87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8"/>
      <c r="K1604" s="77"/>
      <c r="L1604" s="76">
        <f>IF(COUNTIFS($E$3:E2255,E1604)=1, K1604, 0)</f>
        <v>0</v>
      </c>
    </row>
    <row r="1605" spans="1:12" ht="41.25" customHeight="1">
      <c r="A1605" s="18" t="s">
        <v>2254</v>
      </c>
      <c r="B1605" s="19" t="s">
        <v>1241</v>
      </c>
      <c r="C1605" s="19" t="s">
        <v>1196</v>
      </c>
      <c r="D1605" s="87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8"/>
      <c r="K1605" s="77"/>
      <c r="L1605" s="76">
        <f>IF(COUNTIFS($E$3:E2256,E1605)=1, K1605, 0)</f>
        <v>0</v>
      </c>
    </row>
    <row r="1606" spans="1:12" ht="41.25" customHeight="1">
      <c r="A1606" s="18" t="s">
        <v>2255</v>
      </c>
      <c r="B1606" s="19" t="s">
        <v>1241</v>
      </c>
      <c r="C1606" s="19" t="s">
        <v>1196</v>
      </c>
      <c r="D1606" s="87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8"/>
      <c r="K1606" s="77"/>
      <c r="L1606" s="76">
        <f>IF(COUNTIFS($E$3:E2257,E1606)=1, K1606, 0)</f>
        <v>0</v>
      </c>
    </row>
    <row r="1607" spans="1:12" ht="41.25" customHeight="1">
      <c r="A1607" s="18" t="s">
        <v>2256</v>
      </c>
      <c r="B1607" s="19" t="s">
        <v>1241</v>
      </c>
      <c r="C1607" s="19" t="s">
        <v>1196</v>
      </c>
      <c r="D1607" s="87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8"/>
      <c r="K1607" s="77"/>
      <c r="L1607" s="76">
        <f>IF(COUNTIFS($E$3:E2258,E1607)=1, K1607, 0)</f>
        <v>0</v>
      </c>
    </row>
    <row r="1608" spans="1:12" ht="41.25" customHeight="1">
      <c r="A1608" s="18" t="s">
        <v>2257</v>
      </c>
      <c r="B1608" s="19" t="s">
        <v>1241</v>
      </c>
      <c r="C1608" s="19" t="s">
        <v>1196</v>
      </c>
      <c r="D1608" s="87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8"/>
      <c r="K1608" s="77"/>
      <c r="L1608" s="76">
        <f>IF(COUNTIFS($E$3:E2259,E1608)=1, K1608, 0)</f>
        <v>0</v>
      </c>
    </row>
    <row r="1609" spans="1:12" ht="41.25" customHeight="1">
      <c r="A1609" s="18" t="s">
        <v>2258</v>
      </c>
      <c r="B1609" s="19" t="s">
        <v>1241</v>
      </c>
      <c r="C1609" s="19" t="s">
        <v>1196</v>
      </c>
      <c r="D1609" s="87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8"/>
      <c r="K1609" s="77"/>
      <c r="L1609" s="76">
        <f>IF(COUNTIFS($E$3:E2260,E1609)=1, K1609, 0)</f>
        <v>0</v>
      </c>
    </row>
    <row r="1610" spans="1:12" ht="41.25" customHeight="1">
      <c r="A1610" s="18" t="s">
        <v>2259</v>
      </c>
      <c r="B1610" s="19" t="s">
        <v>1241</v>
      </c>
      <c r="C1610" s="19" t="s">
        <v>1196</v>
      </c>
      <c r="D1610" s="87" t="s">
        <v>1045</v>
      </c>
      <c r="E1610" s="19" t="s">
        <v>2109</v>
      </c>
      <c r="F1610" s="21"/>
      <c r="G1610" s="19" t="s">
        <v>2260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8" t="s">
        <v>1978</v>
      </c>
      <c r="K1610" s="77"/>
      <c r="L1610" s="76">
        <f>IF(COUNTIFS($E$3:E2261,E1610)=1, K1610, 0)</f>
        <v>0</v>
      </c>
    </row>
    <row r="1611" spans="1:12" ht="41.25" customHeight="1">
      <c r="A1611" s="18" t="s">
        <v>2261</v>
      </c>
      <c r="B1611" s="19" t="s">
        <v>1241</v>
      </c>
      <c r="C1611" s="19" t="s">
        <v>1196</v>
      </c>
      <c r="D1611" s="87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8"/>
      <c r="K1611" s="77"/>
      <c r="L1611" s="76">
        <f>IF(COUNTIFS($E$3:E2262,E1611)=1, K1611, 0)</f>
        <v>0</v>
      </c>
    </row>
    <row r="1612" spans="1:12" ht="41.25" customHeight="1">
      <c r="A1612" s="18" t="s">
        <v>2262</v>
      </c>
      <c r="B1612" s="19" t="s">
        <v>1241</v>
      </c>
      <c r="C1612" s="19" t="s">
        <v>1196</v>
      </c>
      <c r="D1612" s="87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8"/>
      <c r="K1612" s="77"/>
      <c r="L1612" s="76">
        <f>IF(COUNTIFS($E$3:E2263,E1612)=1, K1612, 0)</f>
        <v>0</v>
      </c>
    </row>
    <row r="1613" spans="1:12" ht="41.25" customHeight="1">
      <c r="A1613" s="18" t="s">
        <v>2263</v>
      </c>
      <c r="B1613" s="19" t="s">
        <v>2222</v>
      </c>
      <c r="C1613" s="19" t="s">
        <v>348</v>
      </c>
      <c r="D1613" s="87" t="s">
        <v>1045</v>
      </c>
      <c r="E1613" s="19" t="s">
        <v>2264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8"/>
      <c r="K1613" s="77"/>
      <c r="L1613" s="76"/>
    </row>
    <row r="1614" spans="1:12" ht="41.25" customHeight="1">
      <c r="A1614" s="18" t="s">
        <v>2265</v>
      </c>
      <c r="B1614" s="19" t="s">
        <v>2222</v>
      </c>
      <c r="C1614" s="19" t="s">
        <v>348</v>
      </c>
      <c r="D1614" s="87" t="s">
        <v>1045</v>
      </c>
      <c r="E1614" s="19" t="s">
        <v>2264</v>
      </c>
      <c r="F1614" s="21"/>
      <c r="G1614" s="19" t="s">
        <v>2266</v>
      </c>
      <c r="H1614" s="25" t="str">
        <f t="shared" si="145"/>
        <v>JS404</v>
      </c>
      <c r="I1614" s="25" t="str">
        <f t="shared" si="146"/>
        <v>Non-M</v>
      </c>
      <c r="J1614" s="88"/>
      <c r="K1614" s="77"/>
      <c r="L1614" s="76"/>
    </row>
    <row r="1615" spans="1:12" ht="41.25" customHeight="1">
      <c r="A1615" s="18" t="s">
        <v>2267</v>
      </c>
      <c r="B1615" s="19" t="s">
        <v>2222</v>
      </c>
      <c r="C1615" s="19" t="s">
        <v>348</v>
      </c>
      <c r="D1615" s="87" t="s">
        <v>1045</v>
      </c>
      <c r="E1615" s="19" t="s">
        <v>2264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8"/>
      <c r="K1615" s="77"/>
      <c r="L1615" s="76"/>
    </row>
    <row r="1616" spans="1:12" ht="41.25" customHeight="1">
      <c r="A1616" s="18" t="s">
        <v>2268</v>
      </c>
      <c r="B1616" s="19" t="s">
        <v>2222</v>
      </c>
      <c r="C1616" s="19" t="s">
        <v>348</v>
      </c>
      <c r="D1616" s="87" t="s">
        <v>1045</v>
      </c>
      <c r="E1616" s="19" t="s">
        <v>2264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8"/>
      <c r="K1616" s="77"/>
      <c r="L1616" s="76"/>
    </row>
    <row r="1617" spans="1:12" ht="41.25" customHeight="1">
      <c r="A1617" s="18" t="s">
        <v>2269</v>
      </c>
      <c r="B1617" s="19" t="s">
        <v>2222</v>
      </c>
      <c r="C1617" s="19" t="s">
        <v>348</v>
      </c>
      <c r="D1617" s="87" t="s">
        <v>1045</v>
      </c>
      <c r="E1617" s="19" t="s">
        <v>2264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8"/>
      <c r="K1617" s="77"/>
      <c r="L1617" s="76"/>
    </row>
    <row r="1618" spans="1:12" ht="41.25" customHeight="1">
      <c r="A1618" s="18" t="s">
        <v>2270</v>
      </c>
      <c r="B1618" s="19" t="s">
        <v>2222</v>
      </c>
      <c r="C1618" s="19" t="s">
        <v>348</v>
      </c>
      <c r="D1618" s="87" t="s">
        <v>1045</v>
      </c>
      <c r="E1618" s="19" t="s">
        <v>2264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8"/>
      <c r="K1618" s="77"/>
      <c r="L1618" s="76"/>
    </row>
    <row r="1619" spans="1:12" ht="41.25" customHeight="1">
      <c r="A1619" s="18" t="s">
        <v>2271</v>
      </c>
      <c r="B1619" s="19" t="s">
        <v>2222</v>
      </c>
      <c r="C1619" s="19" t="s">
        <v>348</v>
      </c>
      <c r="D1619" s="87" t="s">
        <v>1045</v>
      </c>
      <c r="E1619" s="19" t="s">
        <v>2264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8"/>
      <c r="K1619" s="77"/>
      <c r="L1619" s="76"/>
    </row>
    <row r="1620" spans="1:12" ht="41.25" customHeight="1">
      <c r="A1620" s="18" t="s">
        <v>2272</v>
      </c>
      <c r="B1620" s="19" t="s">
        <v>2222</v>
      </c>
      <c r="C1620" s="19" t="s">
        <v>348</v>
      </c>
      <c r="D1620" s="87" t="s">
        <v>1045</v>
      </c>
      <c r="E1620" s="19" t="s">
        <v>2264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8"/>
      <c r="K1620" s="77"/>
      <c r="L1620" s="76"/>
    </row>
    <row r="1621" spans="1:12" ht="41.25" customHeight="1">
      <c r="A1621" s="18" t="s">
        <v>2273</v>
      </c>
      <c r="B1621" s="19" t="s">
        <v>2222</v>
      </c>
      <c r="C1621" s="19" t="s">
        <v>348</v>
      </c>
      <c r="D1621" s="87" t="s">
        <v>1045</v>
      </c>
      <c r="E1621" s="19" t="s">
        <v>2264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8"/>
      <c r="K1621" s="77"/>
      <c r="L1621" s="76"/>
    </row>
    <row r="1622" spans="1:12" ht="41.25" customHeight="1">
      <c r="A1622" s="18" t="s">
        <v>2274</v>
      </c>
      <c r="B1622" s="19" t="s">
        <v>2222</v>
      </c>
      <c r="C1622" s="19" t="s">
        <v>348</v>
      </c>
      <c r="D1622" s="87" t="s">
        <v>1045</v>
      </c>
      <c r="E1622" s="19" t="s">
        <v>2264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8"/>
      <c r="K1622" s="77"/>
      <c r="L1622" s="76"/>
    </row>
    <row r="1623" spans="1:12" ht="41.25" customHeight="1">
      <c r="A1623" s="18" t="s">
        <v>2275</v>
      </c>
      <c r="B1623" s="19" t="s">
        <v>2222</v>
      </c>
      <c r="C1623" s="19" t="s">
        <v>348</v>
      </c>
      <c r="D1623" s="87" t="s">
        <v>1045</v>
      </c>
      <c r="E1623" s="19" t="s">
        <v>2264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8"/>
      <c r="K1623" s="77"/>
      <c r="L1623" s="76"/>
    </row>
    <row r="1624" spans="1:12" ht="41.25" customHeight="1">
      <c r="A1624" s="18" t="s">
        <v>2276</v>
      </c>
      <c r="B1624" s="19" t="s">
        <v>2222</v>
      </c>
      <c r="C1624" s="19" t="s">
        <v>348</v>
      </c>
      <c r="D1624" s="87" t="s">
        <v>1045</v>
      </c>
      <c r="E1624" s="19" t="s">
        <v>2264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8"/>
      <c r="K1624" s="77"/>
      <c r="L1624" s="76"/>
    </row>
    <row r="1625" spans="1:12" ht="41.25" customHeight="1">
      <c r="A1625" s="18" t="s">
        <v>2277</v>
      </c>
      <c r="B1625" s="19" t="s">
        <v>2222</v>
      </c>
      <c r="C1625" s="19" t="s">
        <v>348</v>
      </c>
      <c r="D1625" s="87" t="s">
        <v>1045</v>
      </c>
      <c r="E1625" s="19" t="s">
        <v>2264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8" t="s">
        <v>1905</v>
      </c>
      <c r="K1625" s="77"/>
      <c r="L1625" s="76"/>
    </row>
    <row r="1626" spans="1:12" ht="41.25" customHeight="1">
      <c r="A1626" s="18" t="s">
        <v>2278</v>
      </c>
      <c r="B1626" s="19" t="s">
        <v>2222</v>
      </c>
      <c r="C1626" s="19" t="s">
        <v>1618</v>
      </c>
      <c r="D1626" s="87" t="s">
        <v>1045</v>
      </c>
      <c r="E1626" s="19" t="s">
        <v>2279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8" t="s">
        <v>2162</v>
      </c>
      <c r="K1626" s="77"/>
      <c r="L1626" s="76"/>
    </row>
    <row r="1627" spans="1:12" ht="41.25" customHeight="1">
      <c r="A1627" s="18" t="s">
        <v>2280</v>
      </c>
      <c r="B1627" s="19" t="s">
        <v>2222</v>
      </c>
      <c r="C1627" s="19" t="s">
        <v>1618</v>
      </c>
      <c r="D1627" s="87" t="s">
        <v>1045</v>
      </c>
      <c r="E1627" s="19" t="s">
        <v>2279</v>
      </c>
      <c r="F1627" s="21"/>
      <c r="G1627" s="19" t="s">
        <v>2281</v>
      </c>
      <c r="H1627" s="25" t="str">
        <f t="shared" si="147"/>
        <v>HD507</v>
      </c>
      <c r="I1627" s="25" t="str">
        <f t="shared" si="148"/>
        <v>M</v>
      </c>
      <c r="J1627" s="88"/>
      <c r="K1627" s="77"/>
      <c r="L1627" s="76"/>
    </row>
    <row r="1628" spans="1:12" ht="41.25" customHeight="1">
      <c r="A1628" s="18" t="s">
        <v>2282</v>
      </c>
      <c r="B1628" s="19" t="s">
        <v>2222</v>
      </c>
      <c r="C1628" s="19" t="s">
        <v>1618</v>
      </c>
      <c r="D1628" s="87" t="s">
        <v>1045</v>
      </c>
      <c r="E1628" s="19" t="s">
        <v>2279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8"/>
      <c r="K1628" s="77"/>
      <c r="L1628" s="76"/>
    </row>
    <row r="1629" spans="1:12" ht="41.25" customHeight="1">
      <c r="A1629" s="18" t="s">
        <v>2283</v>
      </c>
      <c r="B1629" s="19" t="s">
        <v>2222</v>
      </c>
      <c r="C1629" s="19" t="s">
        <v>1618</v>
      </c>
      <c r="D1629" s="87" t="s">
        <v>1045</v>
      </c>
      <c r="E1629" s="19" t="s">
        <v>2279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8"/>
      <c r="K1629" s="77"/>
      <c r="L1629" s="76"/>
    </row>
    <row r="1630" spans="1:12" ht="41.25" customHeight="1">
      <c r="A1630" s="18" t="s">
        <v>2284</v>
      </c>
      <c r="B1630" s="19" t="s">
        <v>2222</v>
      </c>
      <c r="C1630" s="19" t="s">
        <v>1618</v>
      </c>
      <c r="D1630" s="87" t="s">
        <v>1045</v>
      </c>
      <c r="E1630" s="19" t="s">
        <v>2279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8"/>
      <c r="K1630" s="77"/>
      <c r="L1630" s="76"/>
    </row>
    <row r="1631" spans="1:12" ht="41.25" customHeight="1">
      <c r="A1631" s="18" t="s">
        <v>2285</v>
      </c>
      <c r="B1631" s="19" t="s">
        <v>2222</v>
      </c>
      <c r="C1631" s="19" t="s">
        <v>1618</v>
      </c>
      <c r="D1631" s="87" t="s">
        <v>1045</v>
      </c>
      <c r="E1631" s="19" t="s">
        <v>2279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8"/>
      <c r="K1631" s="77"/>
      <c r="L1631" s="76"/>
    </row>
    <row r="1632" spans="1:12" ht="41.25" customHeight="1">
      <c r="A1632" s="18" t="s">
        <v>2286</v>
      </c>
      <c r="B1632" s="19" t="s">
        <v>2222</v>
      </c>
      <c r="C1632" s="19" t="s">
        <v>1618</v>
      </c>
      <c r="D1632" s="87" t="s">
        <v>1045</v>
      </c>
      <c r="E1632" s="19" t="s">
        <v>2279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8"/>
      <c r="K1632" s="77"/>
      <c r="L1632" s="76"/>
    </row>
    <row r="1633" spans="1:12" ht="41.25" customHeight="1">
      <c r="A1633" s="18" t="s">
        <v>2287</v>
      </c>
      <c r="B1633" s="19" t="s">
        <v>2222</v>
      </c>
      <c r="C1633" s="19" t="s">
        <v>1618</v>
      </c>
      <c r="D1633" s="87" t="s">
        <v>1045</v>
      </c>
      <c r="E1633" s="19" t="s">
        <v>2279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8"/>
      <c r="K1633" s="77"/>
      <c r="L1633" s="76"/>
    </row>
    <row r="1634" spans="1:12" ht="41.25" customHeight="1">
      <c r="A1634" s="18" t="s">
        <v>2288</v>
      </c>
      <c r="B1634" s="19" t="s">
        <v>2222</v>
      </c>
      <c r="C1634" s="19" t="s">
        <v>1618</v>
      </c>
      <c r="D1634" s="87" t="s">
        <v>1045</v>
      </c>
      <c r="E1634" s="19" t="s">
        <v>2279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8"/>
      <c r="K1634" s="77"/>
      <c r="L1634" s="76"/>
    </row>
    <row r="1635" spans="1:12" ht="41.25" customHeight="1">
      <c r="A1635" s="18" t="s">
        <v>2289</v>
      </c>
      <c r="B1635" s="19" t="s">
        <v>2222</v>
      </c>
      <c r="C1635" s="19" t="s">
        <v>1618</v>
      </c>
      <c r="D1635" s="87" t="s">
        <v>1045</v>
      </c>
      <c r="E1635" s="19" t="s">
        <v>2279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8"/>
      <c r="K1635" s="77"/>
      <c r="L1635" s="76"/>
    </row>
    <row r="1636" spans="1:12" ht="41.25" customHeight="1">
      <c r="A1636" s="18" t="s">
        <v>2290</v>
      </c>
      <c r="B1636" s="19" t="s">
        <v>2222</v>
      </c>
      <c r="C1636" s="19" t="s">
        <v>1618</v>
      </c>
      <c r="D1636" s="87" t="s">
        <v>1045</v>
      </c>
      <c r="E1636" s="19" t="s">
        <v>2279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8"/>
      <c r="K1636" s="77"/>
      <c r="L1636" s="76"/>
    </row>
    <row r="1637" spans="1:12" ht="41.25" customHeight="1">
      <c r="A1637" s="18" t="s">
        <v>2291</v>
      </c>
      <c r="B1637" s="19" t="s">
        <v>2222</v>
      </c>
      <c r="C1637" s="19" t="s">
        <v>1618</v>
      </c>
      <c r="D1637" s="87" t="s">
        <v>1045</v>
      </c>
      <c r="E1637" s="19" t="s">
        <v>2279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8"/>
      <c r="K1637" s="77"/>
      <c r="L1637" s="76"/>
    </row>
    <row r="1638" spans="1:12" ht="41.25" customHeight="1">
      <c r="A1638" s="18" t="s">
        <v>2292</v>
      </c>
      <c r="B1638" s="19" t="s">
        <v>2222</v>
      </c>
      <c r="C1638" s="19" t="s">
        <v>1618</v>
      </c>
      <c r="D1638" s="87" t="s">
        <v>1045</v>
      </c>
      <c r="E1638" s="19" t="s">
        <v>2279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8"/>
      <c r="K1638" s="77"/>
      <c r="L1638" s="76"/>
    </row>
    <row r="1639" spans="1:12" ht="41.25" customHeight="1">
      <c r="A1639" s="18" t="s">
        <v>2293</v>
      </c>
      <c r="B1639" s="19" t="s">
        <v>2222</v>
      </c>
      <c r="C1639" s="19" t="s">
        <v>1618</v>
      </c>
      <c r="D1639" s="87" t="s">
        <v>1045</v>
      </c>
      <c r="E1639" s="19" t="s">
        <v>2279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8"/>
      <c r="K1639" s="77"/>
      <c r="L1639" s="76"/>
    </row>
    <row r="1640" spans="1:12" ht="41.25" customHeight="1">
      <c r="A1640" s="18" t="s">
        <v>2294</v>
      </c>
      <c r="B1640" s="19" t="s">
        <v>230</v>
      </c>
      <c r="C1640" s="19" t="s">
        <v>2124</v>
      </c>
      <c r="D1640" s="87" t="s">
        <v>2125</v>
      </c>
      <c r="E1640" s="19" t="s">
        <v>2295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2162</v>
      </c>
      <c r="K1640" s="77">
        <v>4300</v>
      </c>
      <c r="L1640" s="76">
        <f>IF(COUNTIFS($E$3:E2291,E1640)=1, K1640, 0)</f>
        <v>0</v>
      </c>
    </row>
    <row r="1641" spans="1:12" ht="41.25" customHeight="1">
      <c r="A1641" s="18" t="s">
        <v>2296</v>
      </c>
      <c r="B1641" s="19" t="s">
        <v>230</v>
      </c>
      <c r="C1641" s="19" t="s">
        <v>2124</v>
      </c>
      <c r="D1641" s="87" t="s">
        <v>2125</v>
      </c>
      <c r="E1641" s="19" t="s">
        <v>2295</v>
      </c>
      <c r="F1641" s="21"/>
      <c r="G1641" s="19" t="s">
        <v>2266</v>
      </c>
      <c r="H1641" s="25" t="str">
        <f t="shared" si="149"/>
        <v>JS404</v>
      </c>
      <c r="I1641" s="25" t="str">
        <f t="shared" si="150"/>
        <v>Non-M</v>
      </c>
      <c r="J1641" s="34"/>
      <c r="K1641" s="77">
        <v>4300</v>
      </c>
      <c r="L1641" s="76">
        <f>IF(COUNTIFS($E$3:E2292,E1641)=1, K1641, 0)</f>
        <v>0</v>
      </c>
    </row>
    <row r="1642" spans="1:12" ht="41.25" customHeight="1">
      <c r="A1642" s="18" t="s">
        <v>2297</v>
      </c>
      <c r="B1642" s="19" t="s">
        <v>230</v>
      </c>
      <c r="C1642" s="19" t="s">
        <v>2124</v>
      </c>
      <c r="D1642" s="87" t="s">
        <v>2125</v>
      </c>
      <c r="E1642" s="19" t="s">
        <v>2295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7">
        <v>4300</v>
      </c>
      <c r="L1642" s="76">
        <f>IF(COUNTIFS($E$3:E2293,E1642)=1, K1642, 0)</f>
        <v>0</v>
      </c>
    </row>
    <row r="1643" spans="1:12" ht="41.25" customHeight="1">
      <c r="A1643" s="18" t="s">
        <v>2298</v>
      </c>
      <c r="B1643" s="19" t="s">
        <v>230</v>
      </c>
      <c r="C1643" s="19" t="s">
        <v>2124</v>
      </c>
      <c r="D1643" s="87" t="s">
        <v>2125</v>
      </c>
      <c r="E1643" s="19" t="s">
        <v>2295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7">
        <v>4300</v>
      </c>
      <c r="L1643" s="76">
        <f>IF(COUNTIFS($E$3:E2294,E1643)=1, K1643, 0)</f>
        <v>0</v>
      </c>
    </row>
    <row r="1644" spans="1:12" ht="41.25" customHeight="1">
      <c r="A1644" s="18" t="s">
        <v>2299</v>
      </c>
      <c r="B1644" s="19" t="s">
        <v>230</v>
      </c>
      <c r="C1644" s="19" t="s">
        <v>2124</v>
      </c>
      <c r="D1644" s="87" t="s">
        <v>2125</v>
      </c>
      <c r="E1644" s="19" t="s">
        <v>2295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7">
        <v>4300</v>
      </c>
      <c r="L1644" s="76">
        <f>IF(COUNTIFS($E$3:E2295,E1644)=1, K1644, 0)</f>
        <v>0</v>
      </c>
    </row>
    <row r="1645" spans="1:12" ht="41.25" customHeight="1">
      <c r="A1645" s="18" t="s">
        <v>2300</v>
      </c>
      <c r="B1645" s="19" t="s">
        <v>230</v>
      </c>
      <c r="C1645" s="19" t="s">
        <v>2124</v>
      </c>
      <c r="D1645" s="87" t="s">
        <v>2125</v>
      </c>
      <c r="E1645" s="19" t="s">
        <v>2295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7">
        <v>4300</v>
      </c>
      <c r="L1645" s="76">
        <f>IF(COUNTIFS($E$3:E2296,E1645)=1, K1645, 0)</f>
        <v>0</v>
      </c>
    </row>
    <row r="1646" spans="1:12" ht="41.25" customHeight="1">
      <c r="A1646" s="18" t="s">
        <v>2301</v>
      </c>
      <c r="B1646" s="19" t="s">
        <v>230</v>
      </c>
      <c r="C1646" s="19" t="s">
        <v>2124</v>
      </c>
      <c r="D1646" s="87" t="s">
        <v>2125</v>
      </c>
      <c r="E1646" s="19" t="s">
        <v>2295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7">
        <v>4300</v>
      </c>
      <c r="L1646" s="76">
        <f>IF(COUNTIFS($E$3:E2297,E1646)=1, K1646, 0)</f>
        <v>0</v>
      </c>
    </row>
    <row r="1647" spans="1:12" ht="41.25" customHeight="1">
      <c r="A1647" s="18" t="s">
        <v>2302</v>
      </c>
      <c r="B1647" s="19" t="s">
        <v>230</v>
      </c>
      <c r="C1647" s="19" t="s">
        <v>2124</v>
      </c>
      <c r="D1647" s="87" t="s">
        <v>2125</v>
      </c>
      <c r="E1647" s="19" t="s">
        <v>2295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7">
        <v>4300</v>
      </c>
      <c r="L1647" s="76">
        <f>IF(COUNTIFS($E$3:E2298,E1647)=1, K1647, 0)</f>
        <v>0</v>
      </c>
    </row>
    <row r="1648" spans="1:12" ht="41.25" customHeight="1">
      <c r="A1648" s="18" t="s">
        <v>2303</v>
      </c>
      <c r="B1648" s="19" t="s">
        <v>230</v>
      </c>
      <c r="C1648" s="19" t="s">
        <v>2124</v>
      </c>
      <c r="D1648" s="87" t="s">
        <v>2125</v>
      </c>
      <c r="E1648" s="19" t="s">
        <v>2295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7">
        <v>4300</v>
      </c>
      <c r="L1648" s="76">
        <f>IF(COUNTIFS($E$3:E2299,E1648)=1, K1648, 0)</f>
        <v>0</v>
      </c>
    </row>
    <row r="1649" spans="1:12" ht="41.25" customHeight="1">
      <c r="A1649" s="18" t="s">
        <v>2304</v>
      </c>
      <c r="B1649" s="19" t="s">
        <v>230</v>
      </c>
      <c r="C1649" s="19" t="s">
        <v>2124</v>
      </c>
      <c r="D1649" s="87" t="s">
        <v>2125</v>
      </c>
      <c r="E1649" s="19" t="s">
        <v>2295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7">
        <v>4300</v>
      </c>
      <c r="L1649" s="76">
        <f>IF(COUNTIFS($E$3:E2300,E1649)=1, K1649, 0)</f>
        <v>0</v>
      </c>
    </row>
    <row r="1650" spans="1:12" ht="41.25" customHeight="1">
      <c r="A1650" s="18" t="s">
        <v>2305</v>
      </c>
      <c r="B1650" s="19" t="s">
        <v>230</v>
      </c>
      <c r="C1650" s="19" t="s">
        <v>2124</v>
      </c>
      <c r="D1650" s="87" t="s">
        <v>2125</v>
      </c>
      <c r="E1650" s="19" t="s">
        <v>2295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7">
        <v>4300</v>
      </c>
      <c r="L1650" s="76">
        <f>IF(COUNTIFS($E$3:E2301,E1650)=1,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2124</v>
      </c>
      <c r="D1651" s="87" t="s">
        <v>2125</v>
      </c>
      <c r="E1651" s="19" t="s">
        <v>2295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7">
        <v>4300</v>
      </c>
      <c r="L1651" s="76">
        <f>IF(COUNTIFS($E$3:E2302,E1651)=1,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2124</v>
      </c>
      <c r="D1652" s="87" t="s">
        <v>2125</v>
      </c>
      <c r="E1652" s="19" t="s">
        <v>2295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3"/>
      <c r="K1652" s="77">
        <v>4300</v>
      </c>
      <c r="L1652" s="76">
        <f>IF(COUNTIFS($E$3:E2303,E1652)=1,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2124</v>
      </c>
      <c r="D1653" s="87" t="s">
        <v>2125</v>
      </c>
      <c r="E1653" s="19" t="s">
        <v>2295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7">
        <v>4300</v>
      </c>
      <c r="L1653" s="76">
        <f>IF(COUNTIFS($E$3:E2304,E1653)=1,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2124</v>
      </c>
      <c r="D1654" s="87" t="s">
        <v>2125</v>
      </c>
      <c r="E1654" s="19" t="s">
        <v>2295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7">
        <v>4300</v>
      </c>
      <c r="L1654" s="76">
        <f>IF(COUNTIFS($E$3:E2305,E1654)=1, K1654, 0)</f>
        <v>0</v>
      </c>
    </row>
    <row r="1655" spans="1:12" ht="41.25" customHeight="1">
      <c r="A1655" s="18" t="s">
        <v>2310</v>
      </c>
      <c r="B1655" s="19" t="s">
        <v>1043</v>
      </c>
      <c r="C1655" s="19" t="s">
        <v>2124</v>
      </c>
      <c r="D1655" s="87" t="s">
        <v>2125</v>
      </c>
      <c r="E1655" s="19" t="s">
        <v>2295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2162</v>
      </c>
      <c r="K1655" s="77">
        <v>3731</v>
      </c>
      <c r="L1655" s="76">
        <f>IF(COUNTIFS($E$3:E2306,E1655)=1, K1655, 0)</f>
        <v>0</v>
      </c>
    </row>
    <row r="1656" spans="1:12" ht="41.25" customHeight="1">
      <c r="A1656" s="18" t="s">
        <v>2311</v>
      </c>
      <c r="B1656" s="19" t="s">
        <v>1043</v>
      </c>
      <c r="C1656" s="19" t="s">
        <v>2124</v>
      </c>
      <c r="D1656" s="87" t="s">
        <v>2125</v>
      </c>
      <c r="E1656" s="19" t="s">
        <v>2295</v>
      </c>
      <c r="F1656" s="21"/>
      <c r="G1656" s="19" t="s">
        <v>2266</v>
      </c>
      <c r="H1656" s="25" t="str">
        <f t="shared" si="151"/>
        <v>JS404</v>
      </c>
      <c r="I1656" s="25" t="str">
        <f t="shared" si="152"/>
        <v>Non-M</v>
      </c>
      <c r="J1656" s="34"/>
      <c r="K1656" s="77">
        <v>3731</v>
      </c>
      <c r="L1656" s="76">
        <f>IF(COUNTIFS($E$3:E2307,E1656)=1, K1656, 0)</f>
        <v>0</v>
      </c>
    </row>
    <row r="1657" spans="1:12" ht="41.25" customHeight="1">
      <c r="A1657" s="18" t="s">
        <v>2312</v>
      </c>
      <c r="B1657" s="19" t="s">
        <v>1043</v>
      </c>
      <c r="C1657" s="19" t="s">
        <v>2124</v>
      </c>
      <c r="D1657" s="87" t="s">
        <v>2125</v>
      </c>
      <c r="E1657" s="19" t="s">
        <v>2295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7">
        <v>3731</v>
      </c>
      <c r="L1657" s="76">
        <f>IF(COUNTIFS($E$3:E2308,E1657)=1, K1657, 0)</f>
        <v>0</v>
      </c>
    </row>
    <row r="1658" spans="1:12" ht="41.25" customHeight="1">
      <c r="A1658" s="18" t="s">
        <v>2313</v>
      </c>
      <c r="B1658" s="19" t="s">
        <v>1043</v>
      </c>
      <c r="C1658" s="19" t="s">
        <v>2124</v>
      </c>
      <c r="D1658" s="87" t="s">
        <v>2125</v>
      </c>
      <c r="E1658" s="19" t="s">
        <v>2295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7">
        <v>3731</v>
      </c>
      <c r="L1658" s="76">
        <f>IF(COUNTIFS($E$3:E2309,E1658)=1, K1658, 0)</f>
        <v>0</v>
      </c>
    </row>
    <row r="1659" spans="1:12" ht="41.25" customHeight="1">
      <c r="A1659" s="18" t="s">
        <v>2314</v>
      </c>
      <c r="B1659" s="19" t="s">
        <v>1043</v>
      </c>
      <c r="C1659" s="19" t="s">
        <v>2124</v>
      </c>
      <c r="D1659" s="87" t="s">
        <v>2125</v>
      </c>
      <c r="E1659" s="19" t="s">
        <v>2295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7">
        <v>3731</v>
      </c>
      <c r="L1659" s="76">
        <f>IF(COUNTIFS($E$3:E2310,E1659)=1, K1659, 0)</f>
        <v>0</v>
      </c>
    </row>
    <row r="1660" spans="1:12" ht="41.25" customHeight="1">
      <c r="A1660" s="18" t="s">
        <v>2315</v>
      </c>
      <c r="B1660" s="19" t="s">
        <v>1043</v>
      </c>
      <c r="C1660" s="19" t="s">
        <v>2124</v>
      </c>
      <c r="D1660" s="87" t="s">
        <v>2125</v>
      </c>
      <c r="E1660" s="19" t="s">
        <v>2295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7">
        <v>3731</v>
      </c>
      <c r="L1660" s="76">
        <f>IF(COUNTIFS($E$3:E2311,E1660)=1, K1660, 0)</f>
        <v>0</v>
      </c>
    </row>
    <row r="1661" spans="1:12" ht="41.25" customHeight="1">
      <c r="A1661" s="18" t="s">
        <v>2316</v>
      </c>
      <c r="B1661" s="19" t="s">
        <v>1043</v>
      </c>
      <c r="C1661" s="19" t="s">
        <v>2124</v>
      </c>
      <c r="D1661" s="87" t="s">
        <v>2125</v>
      </c>
      <c r="E1661" s="19" t="s">
        <v>2295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7">
        <v>3731</v>
      </c>
      <c r="L1661" s="76">
        <f>IF(COUNTIFS($E$3:E2312,E1661)=1, K1661, 0)</f>
        <v>0</v>
      </c>
    </row>
    <row r="1662" spans="1:12" ht="41.25" customHeight="1">
      <c r="A1662" s="18" t="s">
        <v>2317</v>
      </c>
      <c r="B1662" s="19" t="s">
        <v>1043</v>
      </c>
      <c r="C1662" s="19" t="s">
        <v>2124</v>
      </c>
      <c r="D1662" s="87" t="s">
        <v>2125</v>
      </c>
      <c r="E1662" s="19" t="s">
        <v>2295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7">
        <v>3731</v>
      </c>
      <c r="L1662" s="76">
        <f>IF(COUNTIFS($E$3:E2313,E1662)=1, K1662, 0)</f>
        <v>0</v>
      </c>
    </row>
    <row r="1663" spans="1:12" ht="41.25" customHeight="1">
      <c r="A1663" s="18" t="s">
        <v>2318</v>
      </c>
      <c r="B1663" s="19" t="s">
        <v>1043</v>
      </c>
      <c r="C1663" s="19" t="s">
        <v>2124</v>
      </c>
      <c r="D1663" s="87" t="s">
        <v>2125</v>
      </c>
      <c r="E1663" s="19" t="s">
        <v>2295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7">
        <v>3731</v>
      </c>
      <c r="L1663" s="76">
        <f>IF(COUNTIFS($E$3:E2314,E1663)=1, K1663, 0)</f>
        <v>0</v>
      </c>
    </row>
    <row r="1664" spans="1:12" ht="41.25" customHeight="1">
      <c r="A1664" s="18" t="s">
        <v>2319</v>
      </c>
      <c r="B1664" s="19" t="s">
        <v>1043</v>
      </c>
      <c r="C1664" s="19" t="s">
        <v>2124</v>
      </c>
      <c r="D1664" s="87" t="s">
        <v>2125</v>
      </c>
      <c r="E1664" s="19" t="s">
        <v>2295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7">
        <v>3731</v>
      </c>
      <c r="L1664" s="76">
        <f>IF(COUNTIFS($E$3:E2315,E1664)=1, K1664, 0)</f>
        <v>0</v>
      </c>
    </row>
    <row r="1665" spans="1:12" ht="41.25" customHeight="1">
      <c r="A1665" s="18" t="s">
        <v>2320</v>
      </c>
      <c r="B1665" s="19" t="s">
        <v>1043</v>
      </c>
      <c r="C1665" s="19" t="s">
        <v>2124</v>
      </c>
      <c r="D1665" s="87" t="s">
        <v>2125</v>
      </c>
      <c r="E1665" s="19" t="s">
        <v>2295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7">
        <v>3731</v>
      </c>
      <c r="L1665" s="76">
        <f>IF(COUNTIFS($E$3:E2316,E1665)=1, K1665, 0)</f>
        <v>0</v>
      </c>
    </row>
    <row r="1666" spans="1:12" ht="41.25" customHeight="1">
      <c r="A1666" s="18" t="s">
        <v>2321</v>
      </c>
      <c r="B1666" s="19" t="s">
        <v>1043</v>
      </c>
      <c r="C1666" s="19" t="s">
        <v>2124</v>
      </c>
      <c r="D1666" s="87" t="s">
        <v>2125</v>
      </c>
      <c r="E1666" s="19" t="s">
        <v>2295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7">
        <v>3731</v>
      </c>
      <c r="L1666" s="76">
        <f>IF(COUNTIFS($E$3:E2317,E1666)=1, K1666, 0)</f>
        <v>0</v>
      </c>
    </row>
    <row r="1667" spans="1:12" ht="41.25" customHeight="1">
      <c r="A1667" s="18" t="s">
        <v>2322</v>
      </c>
      <c r="B1667" s="19" t="s">
        <v>1043</v>
      </c>
      <c r="C1667" s="19" t="s">
        <v>2124</v>
      </c>
      <c r="D1667" s="87" t="s">
        <v>2125</v>
      </c>
      <c r="E1667" s="19" t="s">
        <v>2295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3"/>
      <c r="K1667" s="77">
        <v>3731</v>
      </c>
      <c r="L1667" s="76">
        <f>IF(COUNTIFS($E$3:E2318,E1667)=1, K1667, 0)</f>
        <v>0</v>
      </c>
    </row>
    <row r="1668" spans="1:12" ht="41.25" customHeight="1">
      <c r="A1668" s="18" t="s">
        <v>2323</v>
      </c>
      <c r="B1668" s="19" t="s">
        <v>1043</v>
      </c>
      <c r="C1668" s="19" t="s">
        <v>2124</v>
      </c>
      <c r="D1668" s="87" t="s">
        <v>2125</v>
      </c>
      <c r="E1668" s="19" t="s">
        <v>2295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7">
        <v>3731</v>
      </c>
      <c r="L1668" s="76">
        <f>IF(COUNTIFS($E$3:E2319,E1668)=1, K1668, 0)</f>
        <v>0</v>
      </c>
    </row>
    <row r="1669" spans="1:12" ht="41.25" customHeight="1">
      <c r="A1669" s="18" t="s">
        <v>2324</v>
      </c>
      <c r="B1669" s="19" t="s">
        <v>1043</v>
      </c>
      <c r="C1669" s="19" t="s">
        <v>2124</v>
      </c>
      <c r="D1669" s="87" t="s">
        <v>2125</v>
      </c>
      <c r="E1669" s="19" t="s">
        <v>2295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7">
        <v>3731</v>
      </c>
      <c r="L1669" s="76">
        <f>IF(COUNTIFS($E$3:E2320,E1669)=1, K1669, 0)</f>
        <v>0</v>
      </c>
    </row>
    <row r="1670" spans="1:12" ht="41.25" customHeight="1">
      <c r="A1670" s="18" t="s">
        <v>2325</v>
      </c>
      <c r="B1670" s="19" t="s">
        <v>201</v>
      </c>
      <c r="C1670" s="19" t="s">
        <v>2124</v>
      </c>
      <c r="D1670" s="87" t="s">
        <v>2125</v>
      </c>
      <c r="E1670" s="19" t="s">
        <v>2326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2162</v>
      </c>
      <c r="K1670" s="77">
        <v>30001</v>
      </c>
      <c r="L1670" s="76">
        <f>IF(COUNTIFS($E$3:E2321,E1670)=1, K1670, 0)</f>
        <v>0</v>
      </c>
    </row>
    <row r="1671" spans="1:12" ht="41.25" customHeight="1">
      <c r="A1671" s="18" t="s">
        <v>2327</v>
      </c>
      <c r="B1671" s="19" t="s">
        <v>201</v>
      </c>
      <c r="C1671" s="19" t="s">
        <v>2124</v>
      </c>
      <c r="D1671" s="87" t="s">
        <v>2125</v>
      </c>
      <c r="E1671" s="19" t="s">
        <v>2326</v>
      </c>
      <c r="F1671" s="21"/>
      <c r="G1671" s="19" t="s">
        <v>2266</v>
      </c>
      <c r="H1671" s="25" t="str">
        <f t="shared" si="153"/>
        <v>JS404</v>
      </c>
      <c r="I1671" s="25" t="str">
        <f t="shared" si="154"/>
        <v>Non-M</v>
      </c>
      <c r="J1671" s="34"/>
      <c r="K1671" s="77">
        <v>30001</v>
      </c>
      <c r="L1671" s="76">
        <f>IF(COUNTIFS($E$3:E2322,E1671)=1, K1671, 0)</f>
        <v>0</v>
      </c>
    </row>
    <row r="1672" spans="1:12" ht="41.25" customHeight="1">
      <c r="A1672" s="18" t="s">
        <v>2328</v>
      </c>
      <c r="B1672" s="19" t="s">
        <v>201</v>
      </c>
      <c r="C1672" s="19" t="s">
        <v>2124</v>
      </c>
      <c r="D1672" s="87" t="s">
        <v>2125</v>
      </c>
      <c r="E1672" s="19" t="s">
        <v>2326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7">
        <v>30001</v>
      </c>
      <c r="L1672" s="76">
        <f>IF(COUNTIFS($E$3:E2323,E1672)=1, K1672, 0)</f>
        <v>0</v>
      </c>
    </row>
    <row r="1673" spans="1:12" ht="41.25" customHeight="1">
      <c r="A1673" s="18" t="s">
        <v>2329</v>
      </c>
      <c r="B1673" s="19" t="s">
        <v>201</v>
      </c>
      <c r="C1673" s="19" t="s">
        <v>2124</v>
      </c>
      <c r="D1673" s="87" t="s">
        <v>2125</v>
      </c>
      <c r="E1673" s="19" t="s">
        <v>2326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2162</v>
      </c>
      <c r="K1673" s="77">
        <v>30001</v>
      </c>
      <c r="L1673" s="76">
        <f>IF(COUNTIFS($E$3:E2324,E1673)=1, K1673, 0)</f>
        <v>0</v>
      </c>
    </row>
    <row r="1674" spans="1:12" ht="41.25" customHeight="1">
      <c r="A1674" s="18" t="s">
        <v>2330</v>
      </c>
      <c r="B1674" s="19" t="s">
        <v>201</v>
      </c>
      <c r="C1674" s="19" t="s">
        <v>2124</v>
      </c>
      <c r="D1674" s="87" t="s">
        <v>2125</v>
      </c>
      <c r="E1674" s="19" t="s">
        <v>2326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7">
        <v>30001</v>
      </c>
      <c r="L1674" s="76">
        <f>IF(COUNTIFS($E$3:E2325,E1674)=1, K1674, 0)</f>
        <v>0</v>
      </c>
    </row>
    <row r="1675" spans="1:12" ht="41.25" customHeight="1">
      <c r="A1675" s="18" t="s">
        <v>2331</v>
      </c>
      <c r="B1675" s="19" t="s">
        <v>201</v>
      </c>
      <c r="C1675" s="19" t="s">
        <v>2124</v>
      </c>
      <c r="D1675" s="87" t="s">
        <v>2125</v>
      </c>
      <c r="E1675" s="19" t="s">
        <v>2326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7">
        <v>30001</v>
      </c>
      <c r="L1675" s="76">
        <f>IF(COUNTIFS($E$3:E2326,E1675)=1, K1675, 0)</f>
        <v>0</v>
      </c>
    </row>
    <row r="1676" spans="1:12" ht="41.25" customHeight="1">
      <c r="A1676" s="18" t="s">
        <v>2332</v>
      </c>
      <c r="B1676" s="19" t="s">
        <v>201</v>
      </c>
      <c r="C1676" s="19" t="s">
        <v>2124</v>
      </c>
      <c r="D1676" s="87" t="s">
        <v>2125</v>
      </c>
      <c r="E1676" s="19" t="s">
        <v>2326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2162</v>
      </c>
      <c r="K1676" s="77">
        <v>30001</v>
      </c>
      <c r="L1676" s="76">
        <f>IF(COUNTIFS($E$3:E2327,E1676)=1, K1676, 0)</f>
        <v>0</v>
      </c>
    </row>
    <row r="1677" spans="1:12" ht="41.25" customHeight="1">
      <c r="A1677" s="18" t="s">
        <v>2333</v>
      </c>
      <c r="B1677" s="19" t="s">
        <v>201</v>
      </c>
      <c r="C1677" s="19" t="s">
        <v>2124</v>
      </c>
      <c r="D1677" s="87" t="s">
        <v>2125</v>
      </c>
      <c r="E1677" s="19" t="s">
        <v>2326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7">
        <v>30001</v>
      </c>
      <c r="L1677" s="76">
        <f>IF(COUNTIFS($E$3:E2328,E1677)=1, K1677, 0)</f>
        <v>0</v>
      </c>
    </row>
    <row r="1678" spans="1:12" ht="41.25" customHeight="1">
      <c r="A1678" s="18" t="s">
        <v>2334</v>
      </c>
      <c r="B1678" s="19" t="s">
        <v>201</v>
      </c>
      <c r="C1678" s="19" t="s">
        <v>2124</v>
      </c>
      <c r="D1678" s="87" t="s">
        <v>2125</v>
      </c>
      <c r="E1678" s="19" t="s">
        <v>2326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7">
        <v>30001</v>
      </c>
      <c r="L1678" s="76">
        <f>IF(COUNTIFS($E$3:E2329,E1678)=1, K1678, 0)</f>
        <v>0</v>
      </c>
    </row>
    <row r="1679" spans="1:12" ht="41.25" customHeight="1">
      <c r="A1679" s="18" t="s">
        <v>2335</v>
      </c>
      <c r="B1679" s="19" t="s">
        <v>201</v>
      </c>
      <c r="C1679" s="19" t="s">
        <v>2124</v>
      </c>
      <c r="D1679" s="87" t="s">
        <v>2125</v>
      </c>
      <c r="E1679" s="19" t="s">
        <v>2326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7">
        <v>30001</v>
      </c>
      <c r="L1679" s="76">
        <f>IF(COUNTIFS($E$3:E2330,E1679)=1, K1679, 0)</f>
        <v>0</v>
      </c>
    </row>
    <row r="1680" spans="1:12" ht="41.25" customHeight="1">
      <c r="A1680" s="18" t="s">
        <v>2336</v>
      </c>
      <c r="B1680" s="19" t="s">
        <v>201</v>
      </c>
      <c r="C1680" s="19" t="s">
        <v>2124</v>
      </c>
      <c r="D1680" s="87" t="s">
        <v>2125</v>
      </c>
      <c r="E1680" s="19" t="s">
        <v>2326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7">
        <v>30001</v>
      </c>
      <c r="L1680" s="76">
        <f>IF(COUNTIFS($E$3:E2331,E1680)=1, K1680, 0)</f>
        <v>0</v>
      </c>
    </row>
    <row r="1681" spans="1:12" ht="41.25" customHeight="1">
      <c r="A1681" s="18" t="s">
        <v>2337</v>
      </c>
      <c r="B1681" s="19" t="s">
        <v>201</v>
      </c>
      <c r="C1681" s="19" t="s">
        <v>2124</v>
      </c>
      <c r="D1681" s="87" t="s">
        <v>2125</v>
      </c>
      <c r="E1681" s="19" t="s">
        <v>2326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7">
        <v>30001</v>
      </c>
      <c r="L1681" s="76">
        <f>IF(COUNTIFS($E$3:E2332,E1681)=1, K1681, 0)</f>
        <v>0</v>
      </c>
    </row>
    <row r="1682" spans="1:12" ht="41.25" customHeight="1">
      <c r="A1682" s="18" t="s">
        <v>2338</v>
      </c>
      <c r="B1682" s="19" t="s">
        <v>201</v>
      </c>
      <c r="C1682" s="19" t="s">
        <v>2124</v>
      </c>
      <c r="D1682" s="87" t="s">
        <v>2125</v>
      </c>
      <c r="E1682" s="19" t="s">
        <v>2326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7">
        <v>30001</v>
      </c>
      <c r="L1682" s="76">
        <f>IF(COUNTIFS($E$3:E2333,E1682)=1, K1682, 0)</f>
        <v>0</v>
      </c>
    </row>
    <row r="1683" spans="1:12" ht="41.25" customHeight="1">
      <c r="A1683" s="18" t="s">
        <v>2339</v>
      </c>
      <c r="B1683" s="19" t="s">
        <v>201</v>
      </c>
      <c r="C1683" s="19" t="s">
        <v>2124</v>
      </c>
      <c r="D1683" s="87" t="s">
        <v>2125</v>
      </c>
      <c r="E1683" s="19" t="s">
        <v>2326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7">
        <v>30001</v>
      </c>
      <c r="L1683" s="76">
        <f>IF(COUNTIFS($E$3:E2334,E1683)=1, K1683, 0)</f>
        <v>0</v>
      </c>
    </row>
    <row r="1684" spans="1:12" ht="41.25" customHeight="1">
      <c r="A1684" s="18" t="s">
        <v>2340</v>
      </c>
      <c r="B1684" s="19" t="s">
        <v>201</v>
      </c>
      <c r="C1684" s="19" t="s">
        <v>2124</v>
      </c>
      <c r="D1684" s="87" t="s">
        <v>2125</v>
      </c>
      <c r="E1684" s="19" t="s">
        <v>2326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7">
        <v>30001</v>
      </c>
      <c r="L1684" s="76">
        <f>IF(COUNTIFS($E$3:E2335,E1684)=1, K1684, 0)</f>
        <v>0</v>
      </c>
    </row>
    <row r="1685" spans="1:12" ht="41.25" customHeight="1">
      <c r="A1685" s="18" t="s">
        <v>2341</v>
      </c>
      <c r="B1685" s="19" t="s">
        <v>230</v>
      </c>
      <c r="C1685" s="19" t="s">
        <v>2124</v>
      </c>
      <c r="D1685" s="87" t="s">
        <v>2125</v>
      </c>
      <c r="E1685" s="19" t="s">
        <v>2326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2162</v>
      </c>
      <c r="K1685" s="77">
        <v>5982</v>
      </c>
      <c r="L1685" s="76">
        <f>IF(COUNTIFS($E$3:E2336,E1685)=1, K1685, 0)</f>
        <v>0</v>
      </c>
    </row>
    <row r="1686" spans="1:12" ht="41.25" customHeight="1">
      <c r="A1686" s="18" t="s">
        <v>2342</v>
      </c>
      <c r="B1686" s="19" t="s">
        <v>230</v>
      </c>
      <c r="C1686" s="19" t="s">
        <v>2124</v>
      </c>
      <c r="D1686" s="87" t="s">
        <v>2125</v>
      </c>
      <c r="E1686" s="19" t="s">
        <v>2326</v>
      </c>
      <c r="F1686" s="21"/>
      <c r="G1686" s="19" t="s">
        <v>2266</v>
      </c>
      <c r="H1686" s="25" t="str">
        <f t="shared" si="157"/>
        <v>JS404</v>
      </c>
      <c r="I1686" s="25" t="str">
        <f t="shared" si="158"/>
        <v>Non-M</v>
      </c>
      <c r="J1686" s="34"/>
      <c r="K1686" s="77">
        <v>5982</v>
      </c>
      <c r="L1686" s="76">
        <f>IF(COUNTIFS($E$3:E2337,E1686)=1, K1686, 0)</f>
        <v>0</v>
      </c>
    </row>
    <row r="1687" spans="1:12" ht="41.25" customHeight="1">
      <c r="A1687" s="18" t="s">
        <v>2343</v>
      </c>
      <c r="B1687" s="19" t="s">
        <v>230</v>
      </c>
      <c r="C1687" s="19" t="s">
        <v>2124</v>
      </c>
      <c r="D1687" s="87" t="s">
        <v>2125</v>
      </c>
      <c r="E1687" s="19" t="s">
        <v>2326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7">
        <v>5982</v>
      </c>
      <c r="L1687" s="76">
        <f>IF(COUNTIFS($E$3:E2338,E1687)=1, K1687, 0)</f>
        <v>0</v>
      </c>
    </row>
    <row r="1688" spans="1:12" ht="41.25" customHeight="1">
      <c r="A1688" s="18" t="s">
        <v>2344</v>
      </c>
      <c r="B1688" s="19" t="s">
        <v>230</v>
      </c>
      <c r="C1688" s="19" t="s">
        <v>2124</v>
      </c>
      <c r="D1688" s="87" t="s">
        <v>2125</v>
      </c>
      <c r="E1688" s="19" t="s">
        <v>2326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2162</v>
      </c>
      <c r="K1688" s="77">
        <v>5982</v>
      </c>
      <c r="L1688" s="76">
        <f>IF(COUNTIFS($E$3:E2339,E1688)=1, K1688, 0)</f>
        <v>0</v>
      </c>
    </row>
    <row r="1689" spans="1:12" ht="41.25" customHeight="1">
      <c r="A1689" s="18" t="s">
        <v>2345</v>
      </c>
      <c r="B1689" s="19" t="s">
        <v>230</v>
      </c>
      <c r="C1689" s="19" t="s">
        <v>2124</v>
      </c>
      <c r="D1689" s="87" t="s">
        <v>2125</v>
      </c>
      <c r="E1689" s="19" t="s">
        <v>2326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7">
        <v>5982</v>
      </c>
      <c r="L1689" s="76">
        <f>IF(COUNTIFS($E$3:E2340,E1689)=1, K1689, 0)</f>
        <v>0</v>
      </c>
    </row>
    <row r="1690" spans="1:12" ht="41.25" customHeight="1">
      <c r="A1690" s="18" t="s">
        <v>2346</v>
      </c>
      <c r="B1690" s="19" t="s">
        <v>230</v>
      </c>
      <c r="C1690" s="19" t="s">
        <v>2124</v>
      </c>
      <c r="D1690" s="87" t="s">
        <v>2125</v>
      </c>
      <c r="E1690" s="19" t="s">
        <v>2326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7">
        <v>5982</v>
      </c>
      <c r="L1690" s="76">
        <f>IF(COUNTIFS($E$3:E2341,E1690)=1, K1690, 0)</f>
        <v>0</v>
      </c>
    </row>
    <row r="1691" spans="1:12" ht="41.25" customHeight="1">
      <c r="A1691" s="18" t="s">
        <v>2347</v>
      </c>
      <c r="B1691" s="19" t="s">
        <v>230</v>
      </c>
      <c r="C1691" s="19" t="s">
        <v>2124</v>
      </c>
      <c r="D1691" s="87" t="s">
        <v>2125</v>
      </c>
      <c r="E1691" s="19" t="s">
        <v>2326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2162</v>
      </c>
      <c r="K1691" s="77">
        <v>5982</v>
      </c>
      <c r="L1691" s="76">
        <f>IF(COUNTIFS($E$3:E2342,E1691)=1, K1691, 0)</f>
        <v>0</v>
      </c>
    </row>
    <row r="1692" spans="1:12" ht="41.25" customHeight="1">
      <c r="A1692" s="18" t="s">
        <v>2348</v>
      </c>
      <c r="B1692" s="19" t="s">
        <v>230</v>
      </c>
      <c r="C1692" s="19" t="s">
        <v>2124</v>
      </c>
      <c r="D1692" s="87" t="s">
        <v>2125</v>
      </c>
      <c r="E1692" s="19" t="s">
        <v>2326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7">
        <v>5982</v>
      </c>
      <c r="L1692" s="76">
        <f>IF(COUNTIFS($E$3:E2343,E1692)=1, K1692, 0)</f>
        <v>0</v>
      </c>
    </row>
    <row r="1693" spans="1:12" ht="41.25" customHeight="1">
      <c r="A1693" s="18" t="s">
        <v>2349</v>
      </c>
      <c r="B1693" s="19" t="s">
        <v>230</v>
      </c>
      <c r="C1693" s="19" t="s">
        <v>2124</v>
      </c>
      <c r="D1693" s="87" t="s">
        <v>2125</v>
      </c>
      <c r="E1693" s="19" t="s">
        <v>2326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7">
        <v>5982</v>
      </c>
      <c r="L1693" s="76">
        <f>IF(COUNTIFS($E$3:E2344,E1693)=1, K1693, 0)</f>
        <v>0</v>
      </c>
    </row>
    <row r="1694" spans="1:12" ht="41.25" customHeight="1">
      <c r="A1694" s="18" t="s">
        <v>2350</v>
      </c>
      <c r="B1694" s="19" t="s">
        <v>230</v>
      </c>
      <c r="C1694" s="19" t="s">
        <v>2124</v>
      </c>
      <c r="D1694" s="87" t="s">
        <v>2125</v>
      </c>
      <c r="E1694" s="19" t="s">
        <v>2326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7">
        <v>5982</v>
      </c>
      <c r="L1694" s="76">
        <f>IF(COUNTIFS($E$3:E2345,E1694)=1, K1694, 0)</f>
        <v>0</v>
      </c>
    </row>
    <row r="1695" spans="1:12" ht="41.25" customHeight="1">
      <c r="A1695" s="18" t="s">
        <v>2351</v>
      </c>
      <c r="B1695" s="19" t="s">
        <v>230</v>
      </c>
      <c r="C1695" s="19" t="s">
        <v>2124</v>
      </c>
      <c r="D1695" s="87" t="s">
        <v>2125</v>
      </c>
      <c r="E1695" s="19" t="s">
        <v>2326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7">
        <v>5982</v>
      </c>
      <c r="L1695" s="76">
        <f>IF(COUNTIFS($E$3:E2346,E1695)=1, K1695, 0)</f>
        <v>0</v>
      </c>
    </row>
    <row r="1696" spans="1:12" ht="41.25" customHeight="1">
      <c r="A1696" s="18" t="s">
        <v>2352</v>
      </c>
      <c r="B1696" s="19" t="s">
        <v>230</v>
      </c>
      <c r="C1696" s="19" t="s">
        <v>2124</v>
      </c>
      <c r="D1696" s="87" t="s">
        <v>2125</v>
      </c>
      <c r="E1696" s="19" t="s">
        <v>2326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7">
        <v>5982</v>
      </c>
      <c r="L1696" s="76">
        <f>IF(COUNTIFS($E$3:E2347,E1696)=1, K1696, 0)</f>
        <v>0</v>
      </c>
    </row>
    <row r="1697" spans="1:12" ht="41.25" customHeight="1">
      <c r="A1697" s="18" t="s">
        <v>2353</v>
      </c>
      <c r="B1697" s="19" t="s">
        <v>230</v>
      </c>
      <c r="C1697" s="19" t="s">
        <v>2124</v>
      </c>
      <c r="D1697" s="87" t="s">
        <v>2125</v>
      </c>
      <c r="E1697" s="19" t="s">
        <v>2326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7">
        <v>5982</v>
      </c>
      <c r="L1697" s="76">
        <f>IF(COUNTIFS($E$3:E2348,E1697)=1, K1697, 0)</f>
        <v>0</v>
      </c>
    </row>
    <row r="1698" spans="1:12" ht="41.25" customHeight="1">
      <c r="A1698" s="18" t="s">
        <v>2354</v>
      </c>
      <c r="B1698" s="19" t="s">
        <v>230</v>
      </c>
      <c r="C1698" s="19" t="s">
        <v>2124</v>
      </c>
      <c r="D1698" s="87" t="s">
        <v>2125</v>
      </c>
      <c r="E1698" s="19" t="s">
        <v>2326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7">
        <v>5982</v>
      </c>
      <c r="L1698" s="76">
        <f>IF(COUNTIFS($E$3:E2349,E1698)=1, K1698, 0)</f>
        <v>0</v>
      </c>
    </row>
    <row r="1699" spans="1:12" ht="41.25" customHeight="1">
      <c r="A1699" s="18" t="s">
        <v>2355</v>
      </c>
      <c r="B1699" s="19" t="s">
        <v>230</v>
      </c>
      <c r="C1699" s="19" t="s">
        <v>2124</v>
      </c>
      <c r="D1699" s="87" t="s">
        <v>2125</v>
      </c>
      <c r="E1699" s="19" t="s">
        <v>2326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7">
        <v>5982</v>
      </c>
      <c r="L1699" s="76">
        <f>IF(COUNTIFS($E$3:E2350,E1699)=1, K1699, 0)</f>
        <v>0</v>
      </c>
    </row>
    <row r="1700" spans="1:12" ht="41.25" customHeight="1">
      <c r="A1700" s="18" t="s">
        <v>2356</v>
      </c>
      <c r="B1700" s="19" t="s">
        <v>230</v>
      </c>
      <c r="C1700" s="19" t="s">
        <v>2124</v>
      </c>
      <c r="D1700" s="87" t="s">
        <v>2125</v>
      </c>
      <c r="E1700" s="19" t="s">
        <v>2357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8"/>
      <c r="K1700" s="77">
        <v>31022</v>
      </c>
      <c r="L1700" s="76">
        <f>IF(COUNTIFS($E$3:E2351,E1700)=1, K1700, 0)</f>
        <v>0</v>
      </c>
    </row>
    <row r="1701" spans="1:12" ht="41.25" customHeight="1">
      <c r="A1701" s="18" t="s">
        <v>2358</v>
      </c>
      <c r="B1701" s="19" t="s">
        <v>230</v>
      </c>
      <c r="C1701" s="19" t="s">
        <v>2124</v>
      </c>
      <c r="D1701" s="87" t="s">
        <v>2125</v>
      </c>
      <c r="E1701" s="19" t="s">
        <v>2357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8"/>
      <c r="K1701" s="77">
        <v>31022</v>
      </c>
      <c r="L1701" s="76">
        <f>IF(COUNTIFS($E$3:E2352,E1701)=1, K1701, 0)</f>
        <v>0</v>
      </c>
    </row>
    <row r="1702" spans="1:12" ht="41.25" customHeight="1">
      <c r="A1702" s="18" t="s">
        <v>2359</v>
      </c>
      <c r="B1702" s="19" t="s">
        <v>230</v>
      </c>
      <c r="C1702" s="19" t="s">
        <v>2124</v>
      </c>
      <c r="D1702" s="87" t="s">
        <v>2125</v>
      </c>
      <c r="E1702" s="19" t="s">
        <v>2357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8"/>
      <c r="K1702" s="77">
        <v>31022</v>
      </c>
      <c r="L1702" s="76">
        <f>IF(COUNTIFS($E$3:E2353,E1702)=1, K1702, 0)</f>
        <v>0</v>
      </c>
    </row>
    <row r="1703" spans="1:12" ht="41.25" customHeight="1">
      <c r="A1703" s="18" t="s">
        <v>2360</v>
      </c>
      <c r="B1703" s="19" t="s">
        <v>230</v>
      </c>
      <c r="C1703" s="19" t="s">
        <v>2124</v>
      </c>
      <c r="D1703" s="87" t="s">
        <v>2125</v>
      </c>
      <c r="E1703" s="19" t="s">
        <v>2357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8"/>
      <c r="K1703" s="77">
        <v>31022</v>
      </c>
      <c r="L1703" s="76">
        <f>IF(COUNTIFS($E$3:E2354,E1703)=1, K1703, 0)</f>
        <v>0</v>
      </c>
    </row>
    <row r="1704" spans="1:12" ht="41.25" customHeight="1">
      <c r="A1704" s="18" t="s">
        <v>2361</v>
      </c>
      <c r="B1704" s="19" t="s">
        <v>230</v>
      </c>
      <c r="C1704" s="19" t="s">
        <v>2124</v>
      </c>
      <c r="D1704" s="87" t="s">
        <v>2125</v>
      </c>
      <c r="E1704" s="19" t="s">
        <v>2357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8"/>
      <c r="K1704" s="77">
        <v>31022</v>
      </c>
      <c r="L1704" s="76">
        <f>IF(COUNTIFS($E$3:E2355,E1704)=1, K1704, 0)</f>
        <v>0</v>
      </c>
    </row>
    <row r="1705" spans="1:12" ht="41.25" customHeight="1">
      <c r="A1705" s="18" t="s">
        <v>2362</v>
      </c>
      <c r="B1705" s="19" t="s">
        <v>230</v>
      </c>
      <c r="C1705" s="19" t="s">
        <v>2124</v>
      </c>
      <c r="D1705" s="87" t="s">
        <v>2125</v>
      </c>
      <c r="E1705" s="19" t="s">
        <v>2357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8"/>
      <c r="K1705" s="77">
        <v>31022</v>
      </c>
      <c r="L1705" s="76">
        <f>IF(COUNTIFS($E$3:E2356,E1705)=1, K1705, 0)</f>
        <v>0</v>
      </c>
    </row>
    <row r="1706" spans="1:12" ht="41.25" customHeight="1">
      <c r="A1706" s="18" t="s">
        <v>2363</v>
      </c>
      <c r="B1706" s="19" t="s">
        <v>230</v>
      </c>
      <c r="C1706" s="19" t="s">
        <v>2124</v>
      </c>
      <c r="D1706" s="87" t="s">
        <v>2125</v>
      </c>
      <c r="E1706" s="19" t="s">
        <v>2357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8"/>
      <c r="K1706" s="77">
        <v>31022</v>
      </c>
      <c r="L1706" s="76">
        <f>IF(COUNTIFS($E$3:E2357,E1706)=1, K1706, 0)</f>
        <v>0</v>
      </c>
    </row>
    <row r="1707" spans="1:12" ht="41.25" customHeight="1">
      <c r="A1707" s="18" t="s">
        <v>2364</v>
      </c>
      <c r="B1707" s="19" t="s">
        <v>230</v>
      </c>
      <c r="C1707" s="19" t="s">
        <v>2124</v>
      </c>
      <c r="D1707" s="87" t="s">
        <v>2125</v>
      </c>
      <c r="E1707" s="19" t="s">
        <v>2357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8"/>
      <c r="K1707" s="77">
        <v>31022</v>
      </c>
      <c r="L1707" s="76">
        <f>IF(COUNTIFS($E$3:E2358,E1707)=1, K1707, 0)</f>
        <v>0</v>
      </c>
    </row>
    <row r="1708" spans="1:12" ht="41.25" customHeight="1">
      <c r="A1708" s="18" t="s">
        <v>2365</v>
      </c>
      <c r="B1708" s="19" t="s">
        <v>230</v>
      </c>
      <c r="C1708" s="19" t="s">
        <v>2124</v>
      </c>
      <c r="D1708" s="87" t="s">
        <v>2125</v>
      </c>
      <c r="E1708" s="19" t="s">
        <v>2357</v>
      </c>
      <c r="F1708" s="21"/>
      <c r="G1708" s="19" t="s">
        <v>2247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8"/>
      <c r="K1708" s="77">
        <v>31022</v>
      </c>
      <c r="L1708" s="76">
        <f>IF(COUNTIFS($E$3:E2359,E1708)=1, K1708, 0)</f>
        <v>0</v>
      </c>
    </row>
    <row r="1709" spans="1:12" ht="41.25" customHeight="1">
      <c r="A1709" s="18" t="s">
        <v>2366</v>
      </c>
      <c r="B1709" s="19" t="s">
        <v>230</v>
      </c>
      <c r="C1709" s="19" t="s">
        <v>2124</v>
      </c>
      <c r="D1709" s="87" t="s">
        <v>2125</v>
      </c>
      <c r="E1709" s="19" t="s">
        <v>2357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8"/>
      <c r="K1709" s="77">
        <v>31022</v>
      </c>
      <c r="L1709" s="76">
        <f>IF(COUNTIFS($E$3:E2360,E1709)=1, K1709, 0)</f>
        <v>0</v>
      </c>
    </row>
    <row r="1710" spans="1:12" ht="41.25" customHeight="1">
      <c r="A1710" s="18" t="s">
        <v>2367</v>
      </c>
      <c r="B1710" s="19" t="s">
        <v>230</v>
      </c>
      <c r="C1710" s="19" t="s">
        <v>2124</v>
      </c>
      <c r="D1710" s="87" t="s">
        <v>2125</v>
      </c>
      <c r="E1710" s="19" t="s">
        <v>2357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8"/>
      <c r="K1710" s="77">
        <v>31022</v>
      </c>
      <c r="L1710" s="76">
        <f>IF(COUNTIFS($E$3:E2361,E1710)=1, K1710, 0)</f>
        <v>0</v>
      </c>
    </row>
    <row r="1711" spans="1:12" ht="41.25" customHeight="1">
      <c r="A1711" s="18" t="s">
        <v>2368</v>
      </c>
      <c r="B1711" s="19" t="s">
        <v>230</v>
      </c>
      <c r="C1711" s="19" t="s">
        <v>2124</v>
      </c>
      <c r="D1711" s="87" t="s">
        <v>2125</v>
      </c>
      <c r="E1711" s="19" t="s">
        <v>2357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8"/>
      <c r="K1711" s="77">
        <v>31022</v>
      </c>
      <c r="L1711" s="76">
        <f>IF(COUNTIFS($E$3:E2362,E1711)=1, K1711, 0)</f>
        <v>0</v>
      </c>
    </row>
    <row r="1712" spans="1:12" ht="41.25" customHeight="1">
      <c r="A1712" s="18" t="s">
        <v>2369</v>
      </c>
      <c r="B1712" s="19" t="s">
        <v>230</v>
      </c>
      <c r="C1712" s="19" t="s">
        <v>2124</v>
      </c>
      <c r="D1712" s="87" t="s">
        <v>2125</v>
      </c>
      <c r="E1712" s="19" t="s">
        <v>2370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8"/>
      <c r="K1712" s="77">
        <v>18088</v>
      </c>
      <c r="L1712" s="76">
        <f>IF(COUNTIFS($E$3:E2363,E1712)=1, K1712, 0)</f>
        <v>0</v>
      </c>
    </row>
    <row r="1713" spans="1:12" ht="41.25" customHeight="1">
      <c r="A1713" s="18" t="s">
        <v>2371</v>
      </c>
      <c r="B1713" s="19" t="s">
        <v>230</v>
      </c>
      <c r="C1713" s="19" t="s">
        <v>2124</v>
      </c>
      <c r="D1713" s="87" t="s">
        <v>2125</v>
      </c>
      <c r="E1713" s="19" t="s">
        <v>2370</v>
      </c>
      <c r="F1713" s="21"/>
      <c r="G1713" s="19" t="s">
        <v>2372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8"/>
      <c r="K1713" s="77">
        <v>18088</v>
      </c>
      <c r="L1713" s="76">
        <f>IF(COUNTIFS($E$3:E2364,E1713)=1, K1713, 0)</f>
        <v>0</v>
      </c>
    </row>
    <row r="1714" spans="1:12" ht="41.25" customHeight="1">
      <c r="A1714" s="18" t="s">
        <v>2373</v>
      </c>
      <c r="B1714" s="19" t="s">
        <v>230</v>
      </c>
      <c r="C1714" s="19" t="s">
        <v>2124</v>
      </c>
      <c r="D1714" s="87" t="s">
        <v>2125</v>
      </c>
      <c r="E1714" s="19" t="s">
        <v>2370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8" t="s">
        <v>2374</v>
      </c>
      <c r="K1714" s="77">
        <v>18088</v>
      </c>
      <c r="L1714" s="76">
        <f>IF(COUNTIFS($E$3:E2365,E1714)=1, K1714, 0)</f>
        <v>0</v>
      </c>
    </row>
    <row r="1715" spans="1:12" ht="41.25" customHeight="1">
      <c r="A1715" s="18" t="s">
        <v>2375</v>
      </c>
      <c r="B1715" s="19" t="s">
        <v>230</v>
      </c>
      <c r="C1715" s="19" t="s">
        <v>2124</v>
      </c>
      <c r="D1715" s="87" t="s">
        <v>2125</v>
      </c>
      <c r="E1715" s="19" t="s">
        <v>2370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8"/>
      <c r="K1715" s="77">
        <v>18088</v>
      </c>
      <c r="L1715" s="76">
        <f>IF(COUNTIFS($E$3:E2366,E1715)=1, K1715, 0)</f>
        <v>0</v>
      </c>
    </row>
    <row r="1716" spans="1:12" ht="41.25" customHeight="1">
      <c r="A1716" s="18" t="s">
        <v>2376</v>
      </c>
      <c r="B1716" s="19" t="s">
        <v>230</v>
      </c>
      <c r="C1716" s="19" t="s">
        <v>2124</v>
      </c>
      <c r="D1716" s="87" t="s">
        <v>2125</v>
      </c>
      <c r="E1716" s="19" t="s">
        <v>2370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7">
        <v>18088</v>
      </c>
      <c r="L1716" s="76">
        <f>IF(COUNTIFS($E$3:E2367,E1716)=1, K1716, 0)</f>
        <v>0</v>
      </c>
    </row>
    <row r="1717" spans="1:12" ht="41.25" customHeight="1">
      <c r="A1717" s="18" t="s">
        <v>2377</v>
      </c>
      <c r="B1717" s="19" t="s">
        <v>230</v>
      </c>
      <c r="C1717" s="19" t="s">
        <v>2124</v>
      </c>
      <c r="D1717" s="87" t="s">
        <v>2125</v>
      </c>
      <c r="E1717" s="19" t="s">
        <v>2370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7">
        <v>18088</v>
      </c>
      <c r="L1717" s="76">
        <f>IF(COUNTIFS($E$3:E2368,E1717)=1, K1717, 0)</f>
        <v>0</v>
      </c>
    </row>
    <row r="1718" spans="1:12" ht="41.25" customHeight="1">
      <c r="A1718" s="18" t="s">
        <v>2378</v>
      </c>
      <c r="B1718" s="19" t="s">
        <v>230</v>
      </c>
      <c r="C1718" s="19" t="s">
        <v>2124</v>
      </c>
      <c r="D1718" s="87" t="s">
        <v>2125</v>
      </c>
      <c r="E1718" s="19" t="s">
        <v>2370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7">
        <v>18088</v>
      </c>
      <c r="L1718" s="76">
        <f>IF(COUNTIFS($E$3:E2369,E1718)=1, K1718, 0)</f>
        <v>0</v>
      </c>
    </row>
    <row r="1719" spans="1:12" ht="41.25" customHeight="1">
      <c r="A1719" s="18" t="s">
        <v>2379</v>
      </c>
      <c r="B1719" s="19" t="s">
        <v>230</v>
      </c>
      <c r="C1719" s="19" t="s">
        <v>2124</v>
      </c>
      <c r="D1719" s="87" t="s">
        <v>2125</v>
      </c>
      <c r="E1719" s="19" t="s">
        <v>2380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7">
        <v>9171</v>
      </c>
      <c r="L1719" s="76">
        <f>IF(COUNTIFS($E$3:E2370,E1719)=1, K1719, 0)</f>
        <v>0</v>
      </c>
    </row>
    <row r="1720" spans="1:12" ht="41.25" customHeight="1">
      <c r="A1720" s="18" t="s">
        <v>2381</v>
      </c>
      <c r="B1720" s="19" t="s">
        <v>230</v>
      </c>
      <c r="C1720" s="19" t="s">
        <v>2124</v>
      </c>
      <c r="D1720" s="87" t="s">
        <v>2125</v>
      </c>
      <c r="E1720" s="19" t="s">
        <v>2380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7">
        <v>9171</v>
      </c>
      <c r="L1720" s="76">
        <f>IF(COUNTIFS($E$3:E2371,E1720)=1, K1720, 0)</f>
        <v>0</v>
      </c>
    </row>
    <row r="1721" spans="1:12" ht="41.25" customHeight="1">
      <c r="A1721" s="18" t="s">
        <v>2382</v>
      </c>
      <c r="B1721" s="19" t="s">
        <v>230</v>
      </c>
      <c r="C1721" s="19" t="s">
        <v>2124</v>
      </c>
      <c r="D1721" s="87" t="s">
        <v>2125</v>
      </c>
      <c r="E1721" s="19" t="s">
        <v>2380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2374</v>
      </c>
      <c r="K1721" s="77">
        <v>9171</v>
      </c>
      <c r="L1721" s="76">
        <f>IF(COUNTIFS($E$3:E2372,E1721)=1, K1721, 0)</f>
        <v>0</v>
      </c>
    </row>
    <row r="1722" spans="1:12" ht="41.25" customHeight="1">
      <c r="A1722" s="18" t="s">
        <v>2383</v>
      </c>
      <c r="B1722" s="19" t="s">
        <v>230</v>
      </c>
      <c r="C1722" s="19" t="s">
        <v>2124</v>
      </c>
      <c r="D1722" s="87" t="s">
        <v>2125</v>
      </c>
      <c r="E1722" s="19" t="s">
        <v>2380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7">
        <v>9171</v>
      </c>
      <c r="L1722" s="76">
        <f>IF(COUNTIFS($E$3:E2373,E1722)=1, K1722, 0)</f>
        <v>0</v>
      </c>
    </row>
    <row r="1723" spans="1:12" ht="41.25" customHeight="1">
      <c r="A1723" s="18" t="s">
        <v>2384</v>
      </c>
      <c r="B1723" s="19" t="s">
        <v>230</v>
      </c>
      <c r="C1723" s="19" t="s">
        <v>2124</v>
      </c>
      <c r="D1723" s="87" t="s">
        <v>2125</v>
      </c>
      <c r="E1723" s="19" t="s">
        <v>2380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7">
        <v>9171</v>
      </c>
      <c r="L1723" s="76">
        <f>IF(COUNTIFS($E$3:E2374,E1723)=1, K1723, 0)</f>
        <v>0</v>
      </c>
    </row>
    <row r="1724" spans="1:12" ht="41.25" customHeight="1">
      <c r="A1724" s="18" t="s">
        <v>2385</v>
      </c>
      <c r="B1724" s="19" t="s">
        <v>230</v>
      </c>
      <c r="C1724" s="19" t="s">
        <v>2124</v>
      </c>
      <c r="D1724" s="87" t="s">
        <v>2125</v>
      </c>
      <c r="E1724" s="19" t="s">
        <v>2380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7">
        <v>9171</v>
      </c>
      <c r="L1724" s="76">
        <f>IF(COUNTIFS($E$3:E2375,E1724)=1, K1724, 0)</f>
        <v>0</v>
      </c>
    </row>
    <row r="1725" spans="1:12" ht="41.25" customHeight="1">
      <c r="A1725" s="18" t="s">
        <v>2386</v>
      </c>
      <c r="B1725" s="19" t="s">
        <v>230</v>
      </c>
      <c r="C1725" s="19" t="s">
        <v>2124</v>
      </c>
      <c r="D1725" s="87" t="s">
        <v>2125</v>
      </c>
      <c r="E1725" s="19" t="s">
        <v>2380</v>
      </c>
      <c r="F1725" s="21"/>
      <c r="G1725" s="19" t="s">
        <v>2387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7">
        <v>9171</v>
      </c>
      <c r="L1725" s="76">
        <f>IF(COUNTIFS($E$3:E2376,E1725)=1, K1725, 0)</f>
        <v>0</v>
      </c>
    </row>
    <row r="1726" spans="1:12" ht="41.25" customHeight="1">
      <c r="A1726" s="18" t="s">
        <v>2388</v>
      </c>
      <c r="B1726" s="35" t="s">
        <v>1305</v>
      </c>
      <c r="C1726" s="35" t="s">
        <v>1509</v>
      </c>
      <c r="D1726" s="60" t="s">
        <v>1358</v>
      </c>
      <c r="E1726" s="35" t="s">
        <v>2389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90">
        <f>IF(COUNTIFS($E$3:E2377,E1726)=1, K1726, 0)</f>
        <v>0</v>
      </c>
    </row>
    <row r="1727" spans="1:12" ht="41.25" customHeight="1">
      <c r="A1727" s="18" t="s">
        <v>2390</v>
      </c>
      <c r="B1727" s="35" t="s">
        <v>1305</v>
      </c>
      <c r="C1727" s="35" t="s">
        <v>1509</v>
      </c>
      <c r="D1727" s="60" t="s">
        <v>1358</v>
      </c>
      <c r="E1727" s="35" t="s">
        <v>2389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90">
        <f>IF(COUNTIFS($E$3:E2378,E1727)=1, K1727, 0)</f>
        <v>0</v>
      </c>
    </row>
    <row r="1728" spans="1:12" ht="41.25" customHeight="1">
      <c r="A1728" s="18" t="s">
        <v>2391</v>
      </c>
      <c r="B1728" s="35" t="s">
        <v>1305</v>
      </c>
      <c r="C1728" s="35" t="s">
        <v>1509</v>
      </c>
      <c r="D1728" s="60" t="s">
        <v>1358</v>
      </c>
      <c r="E1728" s="35" t="s">
        <v>2389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90">
        <f>IF(COUNTIFS($E$3:E2379,E1728)=1, K1728, 0)</f>
        <v>0</v>
      </c>
    </row>
    <row r="1729" spans="1:12" ht="41.25" customHeight="1">
      <c r="A1729" s="18" t="s">
        <v>2392</v>
      </c>
      <c r="B1729" s="35" t="s">
        <v>1305</v>
      </c>
      <c r="C1729" s="35" t="s">
        <v>1509</v>
      </c>
      <c r="D1729" s="60" t="s">
        <v>1358</v>
      </c>
      <c r="E1729" s="35" t="s">
        <v>2389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90">
        <f>IF(COUNTIFS($E$3:E2380,E1729)=1, K1729, 0)</f>
        <v>0</v>
      </c>
    </row>
    <row r="1730" spans="1:12" ht="41.25" customHeight="1">
      <c r="A1730" s="18" t="s">
        <v>2393</v>
      </c>
      <c r="B1730" s="35" t="s">
        <v>1305</v>
      </c>
      <c r="C1730" s="35" t="s">
        <v>1509</v>
      </c>
      <c r="D1730" s="60" t="s">
        <v>1358</v>
      </c>
      <c r="E1730" s="35" t="s">
        <v>2389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90">
        <f>IF(COUNTIFS($E$3:E2381,E1730)=1, K1730, 0)</f>
        <v>0</v>
      </c>
    </row>
    <row r="1731" spans="1:12" ht="41.25" customHeight="1">
      <c r="A1731" s="18" t="s">
        <v>2394</v>
      </c>
      <c r="B1731" s="35" t="s">
        <v>1305</v>
      </c>
      <c r="C1731" s="35" t="s">
        <v>1509</v>
      </c>
      <c r="D1731" s="60" t="s">
        <v>1358</v>
      </c>
      <c r="E1731" s="35" t="s">
        <v>2389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1"/>
    </row>
    <row r="1732" spans="1:12" ht="41.25" customHeight="1">
      <c r="A1732" s="18" t="s">
        <v>2395</v>
      </c>
      <c r="B1732" s="35" t="s">
        <v>1305</v>
      </c>
      <c r="C1732" s="35" t="s">
        <v>1509</v>
      </c>
      <c r="D1732" s="60" t="s">
        <v>1358</v>
      </c>
      <c r="E1732" s="35" t="s">
        <v>2389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1"/>
    </row>
    <row r="1733" spans="1:12" ht="41.25" customHeight="1">
      <c r="A1733" s="18" t="s">
        <v>2396</v>
      </c>
      <c r="B1733" s="35" t="s">
        <v>1305</v>
      </c>
      <c r="C1733" s="35" t="s">
        <v>1509</v>
      </c>
      <c r="D1733" s="60" t="s">
        <v>1358</v>
      </c>
      <c r="E1733" s="35" t="s">
        <v>2389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1"/>
    </row>
    <row r="1734" spans="1:12" ht="41.25" customHeight="1">
      <c r="A1734" s="18" t="s">
        <v>2397</v>
      </c>
      <c r="B1734" s="35" t="s">
        <v>1305</v>
      </c>
      <c r="C1734" s="35" t="s">
        <v>1509</v>
      </c>
      <c r="D1734" s="60" t="s">
        <v>1358</v>
      </c>
      <c r="E1734" s="35" t="s">
        <v>2389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1"/>
    </row>
    <row r="1735" spans="1:12" ht="41.25" customHeight="1">
      <c r="A1735" s="18" t="s">
        <v>2398</v>
      </c>
      <c r="B1735" s="35" t="s">
        <v>1305</v>
      </c>
      <c r="C1735" s="35" t="s">
        <v>1509</v>
      </c>
      <c r="D1735" s="60" t="s">
        <v>1358</v>
      </c>
      <c r="E1735" s="35" t="s">
        <v>2389</v>
      </c>
      <c r="F1735" s="48"/>
      <c r="G1735" s="35" t="s">
        <v>2399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1"/>
    </row>
    <row r="1736" spans="1:12" ht="41.25" customHeight="1">
      <c r="A1736" s="18" t="s">
        <v>2400</v>
      </c>
      <c r="B1736" s="35" t="s">
        <v>1305</v>
      </c>
      <c r="C1736" s="35" t="s">
        <v>804</v>
      </c>
      <c r="D1736" s="60" t="s">
        <v>2401</v>
      </c>
      <c r="E1736" s="35" t="s">
        <v>2402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1"/>
    </row>
    <row r="1737" spans="1:12" ht="41.25" customHeight="1">
      <c r="A1737" s="18" t="s">
        <v>2403</v>
      </c>
      <c r="B1737" s="35" t="s">
        <v>1305</v>
      </c>
      <c r="C1737" s="35" t="s">
        <v>804</v>
      </c>
      <c r="D1737" s="60" t="s">
        <v>2401</v>
      </c>
      <c r="E1737" s="35" t="s">
        <v>2402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1"/>
    </row>
    <row r="1738" spans="1:12" ht="41.25" customHeight="1">
      <c r="A1738" s="18" t="s">
        <v>2404</v>
      </c>
      <c r="B1738" s="35" t="s">
        <v>1305</v>
      </c>
      <c r="C1738" s="35" t="s">
        <v>804</v>
      </c>
      <c r="D1738" s="60" t="s">
        <v>2401</v>
      </c>
      <c r="E1738" s="35" t="s">
        <v>2402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1"/>
    </row>
    <row r="1739" spans="1:12" ht="41.25" customHeight="1">
      <c r="A1739" s="18" t="s">
        <v>2405</v>
      </c>
      <c r="B1739" s="35" t="s">
        <v>1305</v>
      </c>
      <c r="C1739" s="35" t="s">
        <v>804</v>
      </c>
      <c r="D1739" s="60" t="s">
        <v>2401</v>
      </c>
      <c r="E1739" s="35" t="s">
        <v>2402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1"/>
    </row>
    <row r="1740" spans="1:12" ht="41.25" customHeight="1">
      <c r="A1740" s="18" t="s">
        <v>2406</v>
      </c>
      <c r="B1740" s="35" t="s">
        <v>1305</v>
      </c>
      <c r="C1740" s="35" t="s">
        <v>804</v>
      </c>
      <c r="D1740" s="60" t="s">
        <v>2401</v>
      </c>
      <c r="E1740" s="35" t="s">
        <v>2402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1"/>
    </row>
    <row r="1741" spans="1:12" ht="41.25" customHeight="1">
      <c r="A1741" s="18" t="s">
        <v>2407</v>
      </c>
      <c r="B1741" s="35" t="s">
        <v>1305</v>
      </c>
      <c r="C1741" s="35" t="s">
        <v>804</v>
      </c>
      <c r="D1741" s="60" t="s">
        <v>2401</v>
      </c>
      <c r="E1741" s="35" t="s">
        <v>2402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1"/>
    </row>
    <row r="1742" spans="1:12" ht="41.25" customHeight="1">
      <c r="A1742" s="18" t="s">
        <v>2408</v>
      </c>
      <c r="B1742" s="35" t="s">
        <v>1305</v>
      </c>
      <c r="C1742" s="35" t="s">
        <v>804</v>
      </c>
      <c r="D1742" s="60" t="s">
        <v>2401</v>
      </c>
      <c r="E1742" s="35" t="s">
        <v>2402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1"/>
    </row>
    <row r="1743" spans="1:12" ht="41.25" customHeight="1">
      <c r="A1743" s="18" t="s">
        <v>2409</v>
      </c>
      <c r="B1743" s="35" t="s">
        <v>2410</v>
      </c>
      <c r="C1743" s="35" t="s">
        <v>348</v>
      </c>
      <c r="D1743" s="60" t="s">
        <v>1045</v>
      </c>
      <c r="E1743" s="35" t="s">
        <v>2411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1"/>
    </row>
    <row r="1744" spans="1:12" ht="41.25" customHeight="1">
      <c r="A1744" s="18" t="s">
        <v>2412</v>
      </c>
      <c r="B1744" s="35" t="s">
        <v>2410</v>
      </c>
      <c r="C1744" s="35" t="s">
        <v>348</v>
      </c>
      <c r="D1744" s="60" t="s">
        <v>1045</v>
      </c>
      <c r="E1744" s="35" t="s">
        <v>2411</v>
      </c>
      <c r="F1744" s="48"/>
      <c r="G1744" s="35" t="s">
        <v>2266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1"/>
    </row>
    <row r="1745" spans="1:12" ht="41.25" customHeight="1">
      <c r="A1745" s="18" t="s">
        <v>2413</v>
      </c>
      <c r="B1745" s="35" t="s">
        <v>2410</v>
      </c>
      <c r="C1745" s="35" t="s">
        <v>348</v>
      </c>
      <c r="D1745" s="60" t="s">
        <v>1045</v>
      </c>
      <c r="E1745" s="35" t="s">
        <v>2411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1"/>
    </row>
    <row r="1746" spans="1:12" ht="41.25" customHeight="1">
      <c r="A1746" s="18" t="s">
        <v>2414</v>
      </c>
      <c r="B1746" s="35" t="s">
        <v>2410</v>
      </c>
      <c r="C1746" s="35" t="s">
        <v>348</v>
      </c>
      <c r="D1746" s="60" t="s">
        <v>1045</v>
      </c>
      <c r="E1746" s="35" t="s">
        <v>2411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1"/>
    </row>
    <row r="1747" spans="1:12" ht="41.25" customHeight="1">
      <c r="A1747" s="18" t="s">
        <v>2415</v>
      </c>
      <c r="B1747" s="35" t="s">
        <v>2410</v>
      </c>
      <c r="C1747" s="35" t="s">
        <v>348</v>
      </c>
      <c r="D1747" s="60" t="s">
        <v>1045</v>
      </c>
      <c r="E1747" s="35" t="s">
        <v>2411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1"/>
    </row>
    <row r="1748" spans="1:12" ht="41.25" customHeight="1">
      <c r="A1748" s="18" t="s">
        <v>2416</v>
      </c>
      <c r="B1748" s="35" t="s">
        <v>2410</v>
      </c>
      <c r="C1748" s="35" t="s">
        <v>348</v>
      </c>
      <c r="D1748" s="60" t="s">
        <v>1045</v>
      </c>
      <c r="E1748" s="35" t="s">
        <v>2411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1"/>
    </row>
    <row r="1749" spans="1:12" ht="41.25" customHeight="1">
      <c r="A1749" s="18" t="s">
        <v>2417</v>
      </c>
      <c r="B1749" s="35" t="s">
        <v>2410</v>
      </c>
      <c r="C1749" s="35" t="s">
        <v>348</v>
      </c>
      <c r="D1749" s="60" t="s">
        <v>1045</v>
      </c>
      <c r="E1749" s="35" t="s">
        <v>2411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1"/>
    </row>
    <row r="1750" spans="1:12" ht="41.25" customHeight="1">
      <c r="A1750" s="18" t="s">
        <v>2418</v>
      </c>
      <c r="B1750" s="35" t="s">
        <v>2410</v>
      </c>
      <c r="C1750" s="35" t="s">
        <v>348</v>
      </c>
      <c r="D1750" s="60" t="s">
        <v>1045</v>
      </c>
      <c r="E1750" s="35" t="s">
        <v>2411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1"/>
    </row>
    <row r="1751" spans="1:12" ht="41.25" customHeight="1">
      <c r="A1751" s="18" t="s">
        <v>2419</v>
      </c>
      <c r="B1751" s="35" t="s">
        <v>2410</v>
      </c>
      <c r="C1751" s="35" t="s">
        <v>348</v>
      </c>
      <c r="D1751" s="60" t="s">
        <v>1045</v>
      </c>
      <c r="E1751" s="35" t="s">
        <v>2411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1"/>
    </row>
    <row r="1752" spans="1:12" ht="41.25" customHeight="1">
      <c r="A1752" s="18" t="s">
        <v>2420</v>
      </c>
      <c r="B1752" s="35" t="s">
        <v>2410</v>
      </c>
      <c r="C1752" s="35" t="s">
        <v>348</v>
      </c>
      <c r="D1752" s="60" t="s">
        <v>1045</v>
      </c>
      <c r="E1752" s="35" t="s">
        <v>2411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1"/>
    </row>
    <row r="1753" spans="1:12" ht="41.25" customHeight="1">
      <c r="A1753" s="18" t="s">
        <v>2421</v>
      </c>
      <c r="B1753" s="35" t="s">
        <v>2410</v>
      </c>
      <c r="C1753" s="35" t="s">
        <v>348</v>
      </c>
      <c r="D1753" s="60" t="s">
        <v>1045</v>
      </c>
      <c r="E1753" s="35" t="s">
        <v>2411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1"/>
    </row>
    <row r="1754" spans="1:12" ht="41.25" customHeight="1">
      <c r="A1754" s="18" t="s">
        <v>2422</v>
      </c>
      <c r="B1754" s="35" t="s">
        <v>2410</v>
      </c>
      <c r="C1754" s="35" t="s">
        <v>348</v>
      </c>
      <c r="D1754" s="60" t="s">
        <v>1045</v>
      </c>
      <c r="E1754" s="35" t="s">
        <v>2411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1"/>
    </row>
    <row r="1755" spans="1:12" ht="41.25" customHeight="1">
      <c r="A1755" s="18" t="s">
        <v>2423</v>
      </c>
      <c r="B1755" s="35" t="s">
        <v>1241</v>
      </c>
      <c r="C1755" s="35" t="s">
        <v>2424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2425</v>
      </c>
      <c r="K1755" s="33"/>
      <c r="L1755" s="91"/>
    </row>
    <row r="1756" spans="1:12" ht="41.25" customHeight="1">
      <c r="A1756" s="18" t="s">
        <v>2426</v>
      </c>
      <c r="B1756" s="35" t="s">
        <v>1241</v>
      </c>
      <c r="C1756" s="35" t="s">
        <v>2424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1"/>
    </row>
    <row r="1757" spans="1:12" ht="41.25" customHeight="1">
      <c r="A1757" s="18" t="s">
        <v>2427</v>
      </c>
      <c r="B1757" s="35" t="s">
        <v>1241</v>
      </c>
      <c r="C1757" s="35" t="s">
        <v>2424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2162</v>
      </c>
      <c r="K1757" s="33"/>
      <c r="L1757" s="91"/>
    </row>
    <row r="1758" spans="1:12" ht="41.25" customHeight="1">
      <c r="A1758" s="18" t="s">
        <v>2428</v>
      </c>
      <c r="B1758" s="35" t="s">
        <v>1241</v>
      </c>
      <c r="C1758" s="35" t="s">
        <v>2424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1"/>
    </row>
    <row r="1759" spans="1:12" ht="41.25" customHeight="1">
      <c r="A1759" s="18" t="s">
        <v>2429</v>
      </c>
      <c r="B1759" s="35" t="s">
        <v>1241</v>
      </c>
      <c r="C1759" s="35" t="s">
        <v>2424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2430</v>
      </c>
      <c r="K1759" s="33"/>
      <c r="L1759" s="91"/>
    </row>
    <row r="1760" spans="1:12" ht="41.25" customHeight="1">
      <c r="A1760" s="18" t="s">
        <v>2431</v>
      </c>
      <c r="B1760" s="35" t="s">
        <v>1241</v>
      </c>
      <c r="C1760" s="35" t="s">
        <v>2424</v>
      </c>
      <c r="D1760" s="60" t="s">
        <v>1306</v>
      </c>
      <c r="E1760" s="35" t="s">
        <v>1816</v>
      </c>
      <c r="F1760" s="48"/>
      <c r="G1760" s="35" t="s">
        <v>2432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1"/>
    </row>
    <row r="1761" spans="1:12" ht="41.25" customHeight="1">
      <c r="A1761" s="18" t="s">
        <v>2433</v>
      </c>
      <c r="B1761" s="35" t="s">
        <v>1241</v>
      </c>
      <c r="C1761" s="35" t="s">
        <v>2424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1"/>
    </row>
    <row r="1762" spans="1:12" ht="41.25" customHeight="1">
      <c r="A1762" s="18" t="s">
        <v>2434</v>
      </c>
      <c r="B1762" s="35" t="s">
        <v>1241</v>
      </c>
      <c r="C1762" s="35" t="s">
        <v>2424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1"/>
    </row>
    <row r="1763" spans="1:12" ht="41.25" customHeight="1">
      <c r="A1763" s="18" t="s">
        <v>2435</v>
      </c>
      <c r="B1763" s="35" t="s">
        <v>1241</v>
      </c>
      <c r="C1763" s="35" t="s">
        <v>2424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1"/>
    </row>
    <row r="1764" spans="1:12" ht="41.25" customHeight="1">
      <c r="A1764" s="18" t="s">
        <v>2436</v>
      </c>
      <c r="B1764" s="93" t="s">
        <v>1305</v>
      </c>
      <c r="C1764" s="93" t="s">
        <v>302</v>
      </c>
      <c r="D1764" s="66" t="s">
        <v>1444</v>
      </c>
      <c r="E1764" s="93" t="s">
        <v>2437</v>
      </c>
      <c r="F1764" s="94"/>
      <c r="G1764" s="93" t="s">
        <v>1620</v>
      </c>
      <c r="H1764" s="95" t="str">
        <f t="shared" ref="H1764:H1772" si="173">IF(RIGHT(G1764,1)="M", LEFT(G1764,LEN(G1764)-1), G1764)</f>
        <v>WB303</v>
      </c>
      <c r="I1764" s="95" t="str">
        <f t="shared" ref="I1764:I1772" si="174">IF(RIGHT(G1764,1)="M","M","Non-M")</f>
        <v>Non-M</v>
      </c>
      <c r="J1764" s="96"/>
      <c r="K1764" s="97"/>
      <c r="L1764" s="98"/>
    </row>
    <row r="1765" spans="1:12" ht="41.25" customHeight="1">
      <c r="A1765" s="18" t="s">
        <v>2438</v>
      </c>
      <c r="B1765" s="93" t="s">
        <v>1305</v>
      </c>
      <c r="C1765" s="93" t="s">
        <v>302</v>
      </c>
      <c r="D1765" s="66" t="s">
        <v>1444</v>
      </c>
      <c r="E1765" s="93" t="s">
        <v>2437</v>
      </c>
      <c r="F1765" s="94"/>
      <c r="G1765" s="93" t="s">
        <v>359</v>
      </c>
      <c r="H1765" s="95" t="str">
        <f t="shared" si="173"/>
        <v>DC100</v>
      </c>
      <c r="I1765" s="95" t="str">
        <f t="shared" si="174"/>
        <v>Non-M</v>
      </c>
      <c r="J1765" s="96"/>
      <c r="K1765" s="97"/>
      <c r="L1765" s="98"/>
    </row>
    <row r="1766" spans="1:12" ht="41.25" customHeight="1">
      <c r="A1766" s="18" t="s">
        <v>2439</v>
      </c>
      <c r="B1766" s="93" t="s">
        <v>1305</v>
      </c>
      <c r="C1766" s="93" t="s">
        <v>302</v>
      </c>
      <c r="D1766" s="66" t="s">
        <v>1444</v>
      </c>
      <c r="E1766" s="93" t="s">
        <v>2437</v>
      </c>
      <c r="F1766" s="94"/>
      <c r="G1766" s="93" t="s">
        <v>135</v>
      </c>
      <c r="H1766" s="95" t="str">
        <f t="shared" si="173"/>
        <v>DC200</v>
      </c>
      <c r="I1766" s="95" t="str">
        <f t="shared" si="174"/>
        <v>Non-M</v>
      </c>
      <c r="J1766" s="96"/>
      <c r="K1766" s="97"/>
      <c r="L1766" s="98"/>
    </row>
    <row r="1767" spans="1:12" ht="41.25" customHeight="1">
      <c r="A1767" s="18" t="s">
        <v>2440</v>
      </c>
      <c r="B1767" s="93" t="s">
        <v>1305</v>
      </c>
      <c r="C1767" s="93" t="s">
        <v>302</v>
      </c>
      <c r="D1767" s="66" t="s">
        <v>1444</v>
      </c>
      <c r="E1767" s="93" t="s">
        <v>2437</v>
      </c>
      <c r="F1767" s="94"/>
      <c r="G1767" s="93" t="s">
        <v>96</v>
      </c>
      <c r="H1767" s="95" t="str">
        <f t="shared" si="173"/>
        <v>DC300</v>
      </c>
      <c r="I1767" s="95" t="str">
        <f t="shared" si="174"/>
        <v>Non-M</v>
      </c>
      <c r="J1767" s="96"/>
      <c r="K1767" s="97"/>
      <c r="L1767" s="98"/>
    </row>
    <row r="1768" spans="1:12" ht="41.25" customHeight="1">
      <c r="A1768" s="18" t="s">
        <v>2441</v>
      </c>
      <c r="B1768" s="93" t="s">
        <v>1305</v>
      </c>
      <c r="C1768" s="93" t="s">
        <v>302</v>
      </c>
      <c r="D1768" s="66" t="s">
        <v>1444</v>
      </c>
      <c r="E1768" s="93" t="s">
        <v>2437</v>
      </c>
      <c r="F1768" s="94"/>
      <c r="G1768" s="93" t="s">
        <v>152</v>
      </c>
      <c r="H1768" s="95" t="str">
        <f t="shared" si="173"/>
        <v>DC400</v>
      </c>
      <c r="I1768" s="95" t="str">
        <f t="shared" si="174"/>
        <v>Non-M</v>
      </c>
      <c r="J1768" s="96"/>
      <c r="K1768" s="97"/>
      <c r="L1768" s="98"/>
    </row>
    <row r="1769" spans="1:12" ht="41.25" customHeight="1">
      <c r="A1769" s="18" t="s">
        <v>2442</v>
      </c>
      <c r="B1769" s="93" t="s">
        <v>1305</v>
      </c>
      <c r="C1769" s="93" t="s">
        <v>302</v>
      </c>
      <c r="D1769" s="66" t="s">
        <v>1444</v>
      </c>
      <c r="E1769" s="93" t="s">
        <v>2437</v>
      </c>
      <c r="F1769" s="94"/>
      <c r="G1769" s="93" t="s">
        <v>1676</v>
      </c>
      <c r="H1769" s="95" t="str">
        <f t="shared" si="173"/>
        <v>PK202</v>
      </c>
      <c r="I1769" s="95" t="str">
        <f t="shared" si="174"/>
        <v>Non-M</v>
      </c>
      <c r="J1769" s="96"/>
      <c r="K1769" s="97"/>
      <c r="L1769" s="98"/>
    </row>
    <row r="1770" spans="1:12" ht="41.25" customHeight="1">
      <c r="A1770" s="18" t="s">
        <v>2443</v>
      </c>
      <c r="B1770" s="93" t="s">
        <v>1305</v>
      </c>
      <c r="C1770" s="93" t="s">
        <v>302</v>
      </c>
      <c r="D1770" s="66" t="s">
        <v>1444</v>
      </c>
      <c r="E1770" s="93" t="s">
        <v>2437</v>
      </c>
      <c r="F1770" s="94"/>
      <c r="G1770" s="93" t="s">
        <v>339</v>
      </c>
      <c r="H1770" s="95" t="str">
        <f t="shared" si="173"/>
        <v>PK602</v>
      </c>
      <c r="I1770" s="95" t="str">
        <f t="shared" si="174"/>
        <v>M</v>
      </c>
      <c r="J1770" s="96"/>
      <c r="K1770" s="97"/>
      <c r="L1770" s="98"/>
    </row>
    <row r="1771" spans="1:12" ht="41.25" customHeight="1">
      <c r="A1771" s="18" t="s">
        <v>2444</v>
      </c>
      <c r="B1771" s="93" t="s">
        <v>1305</v>
      </c>
      <c r="C1771" s="93" t="s">
        <v>302</v>
      </c>
      <c r="D1771" s="66" t="s">
        <v>1444</v>
      </c>
      <c r="E1771" s="93" t="s">
        <v>2437</v>
      </c>
      <c r="F1771" s="94"/>
      <c r="G1771" s="93" t="s">
        <v>241</v>
      </c>
      <c r="H1771" s="95" t="str">
        <f t="shared" si="173"/>
        <v>PB204</v>
      </c>
      <c r="I1771" s="95" t="str">
        <f t="shared" si="174"/>
        <v>M</v>
      </c>
      <c r="J1771" s="96"/>
      <c r="K1771" s="97"/>
      <c r="L1771" s="98"/>
    </row>
    <row r="1772" spans="1:12" ht="41.25" customHeight="1">
      <c r="A1772" s="18" t="s">
        <v>2445</v>
      </c>
      <c r="B1772" s="93" t="s">
        <v>1305</v>
      </c>
      <c r="C1772" s="93" t="s">
        <v>302</v>
      </c>
      <c r="D1772" s="66" t="s">
        <v>1444</v>
      </c>
      <c r="E1772" s="93" t="s">
        <v>2437</v>
      </c>
      <c r="F1772" s="94"/>
      <c r="G1772" s="93" t="s">
        <v>1634</v>
      </c>
      <c r="H1772" s="95" t="str">
        <f t="shared" si="173"/>
        <v>JS120</v>
      </c>
      <c r="I1772" s="95" t="str">
        <f t="shared" si="174"/>
        <v>Non-M</v>
      </c>
      <c r="J1772" s="96"/>
      <c r="K1772" s="97"/>
      <c r="L1772" s="98"/>
    </row>
    <row r="1773" spans="1:12" ht="41.25" customHeight="1">
      <c r="A1773" s="18" t="s">
        <v>2446</v>
      </c>
      <c r="B1773" s="93" t="s">
        <v>1305</v>
      </c>
      <c r="C1773" s="93" t="s">
        <v>302</v>
      </c>
      <c r="D1773" s="66" t="s">
        <v>1444</v>
      </c>
      <c r="E1773" s="93" t="s">
        <v>2437</v>
      </c>
      <c r="F1773" s="94"/>
      <c r="G1773" s="93" t="s">
        <v>1395</v>
      </c>
      <c r="H1773" s="95" t="str">
        <f>IF(RIGHT(G1773,1)="M", LEFT(G1773,LEN(G1773)-1), G1773)</f>
        <v>JS121</v>
      </c>
      <c r="I1773" s="95" t="str">
        <f>IF(RIGHT(G1773,1)="M","M","Non-M")</f>
        <v>Non-M</v>
      </c>
      <c r="J1773" s="96"/>
      <c r="K1773" s="97"/>
      <c r="L1773" s="98"/>
    </row>
    <row r="1774" spans="1:12" ht="41.25" customHeight="1">
      <c r="A1774" s="18" t="s">
        <v>2447</v>
      </c>
      <c r="B1774" s="93" t="s">
        <v>1305</v>
      </c>
      <c r="C1774" s="93" t="s">
        <v>302</v>
      </c>
      <c r="D1774" s="66" t="s">
        <v>1444</v>
      </c>
      <c r="E1774" s="93" t="s">
        <v>2437</v>
      </c>
      <c r="F1774" s="94"/>
      <c r="G1774" s="93" t="s">
        <v>1632</v>
      </c>
      <c r="H1774" s="95" t="str">
        <f>IF(RIGHT(G1774,1)="M", LEFT(G1774,LEN(G1774)-1), G1774)</f>
        <v>GT207</v>
      </c>
      <c r="I1774" s="95" t="str">
        <f>IF(RIGHT(G1774,1)="M","M","Non-M")</f>
        <v>M</v>
      </c>
      <c r="J1774" s="96" t="s">
        <v>1940</v>
      </c>
      <c r="K1774" s="97"/>
      <c r="L1774" s="98"/>
    </row>
    <row r="1775" spans="1:12" ht="41.25" customHeight="1">
      <c r="A1775" s="18" t="s">
        <v>2448</v>
      </c>
      <c r="B1775" s="93" t="s">
        <v>1305</v>
      </c>
      <c r="C1775" s="93" t="s">
        <v>302</v>
      </c>
      <c r="D1775" s="66" t="s">
        <v>1444</v>
      </c>
      <c r="E1775" s="93" t="s">
        <v>2437</v>
      </c>
      <c r="F1775" s="94"/>
      <c r="G1775" s="93" t="s">
        <v>50</v>
      </c>
      <c r="H1775" s="95" t="str">
        <f>IF(RIGHT(G1775,1)="M", LEFT(G1775,LEN(G1775)-1), G1775)</f>
        <v>HM311</v>
      </c>
      <c r="I1775" s="95" t="str">
        <f>IF(RIGHT(G1775,1)="M","M","Non-M")</f>
        <v>Non-M</v>
      </c>
      <c r="J1775" s="96"/>
      <c r="K1775" s="97"/>
      <c r="L1775" s="98"/>
    </row>
    <row r="1776" spans="1:12" ht="41.25" customHeight="1">
      <c r="A1776" s="18" t="s">
        <v>2449</v>
      </c>
      <c r="B1776" s="93" t="s">
        <v>1305</v>
      </c>
      <c r="C1776" s="93" t="s">
        <v>302</v>
      </c>
      <c r="D1776" s="66" t="s">
        <v>1444</v>
      </c>
      <c r="E1776" s="93" t="s">
        <v>2437</v>
      </c>
      <c r="F1776" s="94"/>
      <c r="G1776" s="93" t="s">
        <v>2161</v>
      </c>
      <c r="H1776" s="95" t="str">
        <f>IF(RIGHT(G1776,1)="M", LEFT(G1776,LEN(G1776)-1), G1776)</f>
        <v>VT500</v>
      </c>
      <c r="I1776" s="95" t="str">
        <f>IF(RIGHT(G1776,1)="M","M","Non-M")</f>
        <v>M</v>
      </c>
      <c r="J1776" s="96" t="s">
        <v>2162</v>
      </c>
      <c r="K1776" s="97"/>
      <c r="L1776" s="98"/>
    </row>
    <row r="1777" spans="1:13" ht="41.25" customHeight="1">
      <c r="A1777" s="18" t="s">
        <v>2450</v>
      </c>
      <c r="B1777" s="93" t="s">
        <v>1305</v>
      </c>
      <c r="C1777" s="93" t="s">
        <v>868</v>
      </c>
      <c r="D1777" s="93" t="s">
        <v>1444</v>
      </c>
      <c r="E1777" s="93" t="s">
        <v>2451</v>
      </c>
      <c r="F1777" s="94"/>
      <c r="G1777" s="93" t="s">
        <v>2452</v>
      </c>
      <c r="H1777" s="95" t="str">
        <f t="shared" ref="H1777:H1782" si="175">IF(RIGHT(G1777,1)="M", LEFT(G1777,LEN(G1777)-1), G1777)</f>
        <v>WB209</v>
      </c>
      <c r="I1777" s="95" t="str">
        <f t="shared" ref="I1777:I1782" si="176">IF(RIGHT(G1777,1)="M","M","Non-M")</f>
        <v>Non-M</v>
      </c>
      <c r="J1777" s="96"/>
      <c r="K1777" s="97"/>
      <c r="L1777" s="98"/>
    </row>
    <row r="1778" spans="1:13" ht="41.25" customHeight="1">
      <c r="A1778" s="18" t="s">
        <v>2453</v>
      </c>
      <c r="B1778" s="93" t="s">
        <v>1305</v>
      </c>
      <c r="C1778" s="93" t="s">
        <v>868</v>
      </c>
      <c r="D1778" s="93" t="s">
        <v>1444</v>
      </c>
      <c r="E1778" s="93" t="s">
        <v>2451</v>
      </c>
      <c r="F1778" s="94"/>
      <c r="G1778" s="93" t="s">
        <v>61</v>
      </c>
      <c r="H1778" s="95" t="str">
        <f t="shared" si="175"/>
        <v>DC101</v>
      </c>
      <c r="I1778" s="95" t="str">
        <f t="shared" si="176"/>
        <v>Non-M</v>
      </c>
      <c r="J1778" s="96"/>
      <c r="K1778" s="97"/>
      <c r="L1778" s="98"/>
    </row>
    <row r="1779" spans="1:13" ht="41.25" customHeight="1">
      <c r="A1779" s="18" t="s">
        <v>2454</v>
      </c>
      <c r="B1779" s="93" t="s">
        <v>1305</v>
      </c>
      <c r="C1779" s="93" t="s">
        <v>868</v>
      </c>
      <c r="D1779" s="93" t="s">
        <v>1444</v>
      </c>
      <c r="E1779" s="93" t="s">
        <v>2451</v>
      </c>
      <c r="F1779" s="94"/>
      <c r="G1779" s="93" t="s">
        <v>94</v>
      </c>
      <c r="H1779" s="95" t="str">
        <f t="shared" si="175"/>
        <v>DC202</v>
      </c>
      <c r="I1779" s="95" t="str">
        <f t="shared" si="176"/>
        <v>Non-M</v>
      </c>
      <c r="J1779" s="96"/>
      <c r="K1779" s="97"/>
      <c r="L1779" s="98"/>
    </row>
    <row r="1780" spans="1:13" ht="41.25" customHeight="1">
      <c r="A1780" s="18" t="s">
        <v>2455</v>
      </c>
      <c r="B1780" s="93" t="s">
        <v>1305</v>
      </c>
      <c r="C1780" s="93" t="s">
        <v>868</v>
      </c>
      <c r="D1780" s="93" t="s">
        <v>1444</v>
      </c>
      <c r="E1780" s="93" t="s">
        <v>2451</v>
      </c>
      <c r="F1780" s="94"/>
      <c r="G1780" s="93" t="s">
        <v>96</v>
      </c>
      <c r="H1780" s="95" t="str">
        <f t="shared" si="175"/>
        <v>DC300</v>
      </c>
      <c r="I1780" s="95" t="str">
        <f t="shared" si="176"/>
        <v>Non-M</v>
      </c>
      <c r="J1780" s="96"/>
      <c r="K1780" s="97"/>
      <c r="L1780" s="98"/>
    </row>
    <row r="1781" spans="1:13" ht="41.25" customHeight="1">
      <c r="A1781" s="18" t="s">
        <v>2456</v>
      </c>
      <c r="B1781" s="93" t="s">
        <v>1305</v>
      </c>
      <c r="C1781" s="93" t="s">
        <v>868</v>
      </c>
      <c r="D1781" s="93" t="s">
        <v>1444</v>
      </c>
      <c r="E1781" s="93" t="s">
        <v>2451</v>
      </c>
      <c r="F1781" s="94"/>
      <c r="G1781" s="93" t="s">
        <v>145</v>
      </c>
      <c r="H1781" s="95" t="str">
        <f t="shared" si="175"/>
        <v>DC402</v>
      </c>
      <c r="I1781" s="95" t="str">
        <f t="shared" si="176"/>
        <v>Non-M</v>
      </c>
      <c r="J1781" s="96"/>
      <c r="K1781" s="97"/>
      <c r="L1781" s="98"/>
    </row>
    <row r="1782" spans="1:13" ht="41.25" customHeight="1">
      <c r="A1782" s="18" t="s">
        <v>2457</v>
      </c>
      <c r="B1782" s="93" t="s">
        <v>1305</v>
      </c>
      <c r="C1782" s="93" t="s">
        <v>868</v>
      </c>
      <c r="D1782" s="93" t="s">
        <v>1444</v>
      </c>
      <c r="E1782" s="93" t="s">
        <v>2451</v>
      </c>
      <c r="F1782" s="94"/>
      <c r="G1782" s="93" t="s">
        <v>269</v>
      </c>
      <c r="H1782" s="95" t="str">
        <f t="shared" si="175"/>
        <v>PK102</v>
      </c>
      <c r="I1782" s="95" t="str">
        <f t="shared" si="176"/>
        <v>Non-M</v>
      </c>
      <c r="J1782" s="96"/>
      <c r="K1782" s="97"/>
      <c r="L1782" s="98"/>
    </row>
    <row r="1783" spans="1:13" ht="41.25" customHeight="1">
      <c r="A1783" s="18" t="s">
        <v>2458</v>
      </c>
      <c r="B1783" s="93" t="s">
        <v>1305</v>
      </c>
      <c r="C1783" s="93" t="s">
        <v>868</v>
      </c>
      <c r="D1783" s="93" t="s">
        <v>1444</v>
      </c>
      <c r="E1783" s="93" t="s">
        <v>2451</v>
      </c>
      <c r="F1783" s="94"/>
      <c r="G1783" s="93" t="s">
        <v>1846</v>
      </c>
      <c r="H1783" s="95" t="str">
        <f>IF(RIGHT(G1783,1)="M", LEFT(G1783,LEN(G1783)-1), G1783)</f>
        <v>PB106</v>
      </c>
      <c r="I1783" s="95" t="str">
        <f>IF(RIGHT(G1783,1)="M","M","Non-M")</f>
        <v>M</v>
      </c>
      <c r="J1783" s="96"/>
      <c r="K1783" s="97"/>
      <c r="L1783" s="98"/>
    </row>
    <row r="1784" spans="1:13" ht="41.25" customHeight="1">
      <c r="A1784" s="18" t="s">
        <v>2459</v>
      </c>
      <c r="B1784" s="93" t="s">
        <v>1305</v>
      </c>
      <c r="C1784" s="93" t="s">
        <v>868</v>
      </c>
      <c r="D1784" s="93" t="s">
        <v>1444</v>
      </c>
      <c r="E1784" s="93" t="s">
        <v>2451</v>
      </c>
      <c r="F1784" s="94"/>
      <c r="G1784" s="93" t="s">
        <v>2460</v>
      </c>
      <c r="H1784" s="95" t="str">
        <f>IF(RIGHT(G1784,1)="M", LEFT(G1784,LEN(G1784)-1), G1784)</f>
        <v>PK300</v>
      </c>
      <c r="I1784" s="95" t="str">
        <f>IF(RIGHT(G1784,1)="M","M","Non-M")</f>
        <v>M</v>
      </c>
      <c r="J1784" s="96" t="s">
        <v>2162</v>
      </c>
      <c r="K1784" s="97"/>
      <c r="L1784" s="98"/>
    </row>
    <row r="1785" spans="1:13" ht="41.25" customHeight="1">
      <c r="A1785" s="18" t="s">
        <v>2461</v>
      </c>
      <c r="B1785" s="93" t="s">
        <v>1305</v>
      </c>
      <c r="C1785" s="93" t="s">
        <v>868</v>
      </c>
      <c r="D1785" s="93" t="s">
        <v>1444</v>
      </c>
      <c r="E1785" s="93" t="s">
        <v>2451</v>
      </c>
      <c r="F1785" s="94"/>
      <c r="G1785" s="93" t="s">
        <v>1247</v>
      </c>
      <c r="H1785" s="95" t="str">
        <f>IF(RIGHT(G1785,1)="M", LEFT(G1785,LEN(G1785)-1), G1785)</f>
        <v>PB300</v>
      </c>
      <c r="I1785" s="95" t="str">
        <f>IF(RIGHT(G1785,1)="M","M","Non-M")</f>
        <v>Non-M</v>
      </c>
      <c r="J1785" s="96"/>
      <c r="K1785" s="97"/>
      <c r="L1785" s="98"/>
    </row>
    <row r="1786" spans="1:13" ht="41.25" customHeight="1">
      <c r="A1786" s="18" t="s">
        <v>2462</v>
      </c>
      <c r="B1786" s="93" t="s">
        <v>1305</v>
      </c>
      <c r="C1786" s="93" t="s">
        <v>868</v>
      </c>
      <c r="D1786" s="93" t="s">
        <v>1444</v>
      </c>
      <c r="E1786" s="93" t="s">
        <v>2451</v>
      </c>
      <c r="F1786" s="94"/>
      <c r="G1786" s="93" t="s">
        <v>676</v>
      </c>
      <c r="H1786" s="95" t="str">
        <f>IF(RIGHT(G1786,1)="M", LEFT(G1786,LEN(G1786)-1), G1786)</f>
        <v>JS107</v>
      </c>
      <c r="I1786" s="95" t="str">
        <f>IF(RIGHT(G1786,1)="M","M","Non-M")</f>
        <v>Non-M</v>
      </c>
      <c r="J1786" s="96"/>
      <c r="K1786" s="97"/>
      <c r="L1786" s="98"/>
    </row>
    <row r="1787" spans="1:13" ht="41.25" customHeight="1">
      <c r="A1787" s="18" t="s">
        <v>2463</v>
      </c>
      <c r="B1787" s="93" t="s">
        <v>1305</v>
      </c>
      <c r="C1787" s="93" t="s">
        <v>868</v>
      </c>
      <c r="D1787" s="93" t="s">
        <v>1444</v>
      </c>
      <c r="E1787" s="93" t="s">
        <v>2451</v>
      </c>
      <c r="F1787" s="94"/>
      <c r="G1787" s="93" t="s">
        <v>120</v>
      </c>
      <c r="H1787" s="95" t="str">
        <f>IF(RIGHT(G1787,1)="M", LEFT(G1787,LEN(G1787)-1), G1787)</f>
        <v>JS124</v>
      </c>
      <c r="I1787" s="95" t="str">
        <f>IF(RIGHT(G1787,1)="M","M","Non-M")</f>
        <v>Non-M</v>
      </c>
      <c r="J1787" s="96"/>
      <c r="K1787" s="97"/>
      <c r="L1787" s="98"/>
    </row>
    <row r="1788" spans="1:13" ht="41.25" customHeight="1">
      <c r="A1788" s="18" t="s">
        <v>2464</v>
      </c>
      <c r="B1788" s="93" t="s">
        <v>1305</v>
      </c>
      <c r="C1788" s="93" t="s">
        <v>868</v>
      </c>
      <c r="D1788" s="93" t="s">
        <v>1444</v>
      </c>
      <c r="E1788" s="93" t="s">
        <v>2451</v>
      </c>
      <c r="F1788" s="94"/>
      <c r="G1788" s="93" t="s">
        <v>1341</v>
      </c>
      <c r="H1788" s="95" t="str">
        <f>IF(RIGHT(G1788,1)="M", LEFT(G1788,LEN(G1788)-1), G1788)</f>
        <v>JS105</v>
      </c>
      <c r="I1788" s="95" t="str">
        <f>IF(RIGHT(G1788,1)="M","M","Non-M")</f>
        <v>Non-M</v>
      </c>
      <c r="J1788" s="96"/>
      <c r="K1788" s="97"/>
      <c r="L1788" s="98"/>
    </row>
    <row r="1789" spans="1:13" ht="41.25" customHeight="1">
      <c r="A1789" s="18" t="s">
        <v>2465</v>
      </c>
      <c r="B1789" s="93" t="s">
        <v>1305</v>
      </c>
      <c r="C1789" s="93" t="s">
        <v>868</v>
      </c>
      <c r="D1789" s="93" t="s">
        <v>1444</v>
      </c>
      <c r="E1789" s="93" t="s">
        <v>2451</v>
      </c>
      <c r="F1789" s="94"/>
      <c r="G1789" s="93" t="s">
        <v>71</v>
      </c>
      <c r="H1789" s="95" t="str">
        <f>IF(RIGHT(G1789,1)="M", LEFT(G1789,LEN(G1789)-1), G1789)</f>
        <v>HM500</v>
      </c>
      <c r="I1789" s="95" t="str">
        <f>IF(RIGHT(G1789,1)="M","M","Non-M")</f>
        <v>Non-M</v>
      </c>
      <c r="J1789" s="96"/>
      <c r="K1789" s="97"/>
      <c r="L1789" s="98"/>
    </row>
    <row r="1790" spans="1:13" ht="41.25" customHeight="1">
      <c r="A1790" s="18" t="s">
        <v>2466</v>
      </c>
      <c r="B1790" s="93" t="s">
        <v>1305</v>
      </c>
      <c r="C1790" s="93" t="s">
        <v>1509</v>
      </c>
      <c r="D1790" s="66" t="s">
        <v>1444</v>
      </c>
      <c r="E1790" s="93" t="s">
        <v>2467</v>
      </c>
      <c r="F1790" s="94"/>
      <c r="G1790" s="93" t="s">
        <v>138</v>
      </c>
      <c r="H1790" s="95" t="str">
        <f t="shared" ref="H1790:H1794" si="177">IF(RIGHT(G1790,1)="M", LEFT(G1790,LEN(G1790)-1), G1790)</f>
        <v>WB406</v>
      </c>
      <c r="I1790" s="95" t="str">
        <f t="shared" ref="I1790:I1794" si="178">IF(RIGHT(G1790,1)="M","M","Non-M")</f>
        <v>M</v>
      </c>
      <c r="J1790" s="96"/>
      <c r="K1790" s="97"/>
      <c r="L1790" s="98"/>
      <c r="M1790" s="99"/>
    </row>
    <row r="1791" spans="1:13" ht="41.25" customHeight="1">
      <c r="A1791" s="18" t="s">
        <v>2468</v>
      </c>
      <c r="B1791" s="93" t="s">
        <v>1305</v>
      </c>
      <c r="C1791" s="93" t="s">
        <v>1509</v>
      </c>
      <c r="D1791" s="66" t="s">
        <v>1444</v>
      </c>
      <c r="E1791" s="93" t="s">
        <v>2467</v>
      </c>
      <c r="F1791" s="94"/>
      <c r="G1791" s="93" t="s">
        <v>61</v>
      </c>
      <c r="H1791" s="95" t="str">
        <f t="shared" si="177"/>
        <v>DC101</v>
      </c>
      <c r="I1791" s="95" t="str">
        <f t="shared" si="178"/>
        <v>Non-M</v>
      </c>
      <c r="J1791" s="96"/>
      <c r="K1791" s="97"/>
      <c r="L1791" s="98"/>
      <c r="M1791" s="99"/>
    </row>
    <row r="1792" spans="1:13" ht="41.25" customHeight="1">
      <c r="A1792" s="18" t="s">
        <v>2469</v>
      </c>
      <c r="B1792" s="93" t="s">
        <v>1305</v>
      </c>
      <c r="C1792" s="93" t="s">
        <v>1509</v>
      </c>
      <c r="D1792" s="66" t="s">
        <v>1444</v>
      </c>
      <c r="E1792" s="93" t="s">
        <v>2467</v>
      </c>
      <c r="F1792" s="94"/>
      <c r="G1792" s="93" t="s">
        <v>135</v>
      </c>
      <c r="H1792" s="95" t="str">
        <f t="shared" si="177"/>
        <v>DC200</v>
      </c>
      <c r="I1792" s="95" t="str">
        <f t="shared" si="178"/>
        <v>Non-M</v>
      </c>
      <c r="J1792" s="96"/>
      <c r="K1792" s="97"/>
      <c r="L1792" s="98"/>
      <c r="M1792" s="99"/>
    </row>
    <row r="1793" spans="1:13" ht="41.25" customHeight="1">
      <c r="A1793" s="18" t="s">
        <v>2470</v>
      </c>
      <c r="B1793" s="93" t="s">
        <v>1305</v>
      </c>
      <c r="C1793" s="93" t="s">
        <v>1509</v>
      </c>
      <c r="D1793" s="66" t="s">
        <v>1444</v>
      </c>
      <c r="E1793" s="93" t="s">
        <v>2467</v>
      </c>
      <c r="F1793" s="94"/>
      <c r="G1793" s="93" t="s">
        <v>96</v>
      </c>
      <c r="H1793" s="95" t="str">
        <f t="shared" si="177"/>
        <v>DC300</v>
      </c>
      <c r="I1793" s="95" t="str">
        <f t="shared" si="178"/>
        <v>Non-M</v>
      </c>
      <c r="J1793" s="96"/>
      <c r="K1793" s="97"/>
      <c r="L1793" s="98"/>
      <c r="M1793" s="99"/>
    </row>
    <row r="1794" spans="1:13" ht="41.25" customHeight="1">
      <c r="A1794" s="18" t="s">
        <v>2471</v>
      </c>
      <c r="B1794" s="93" t="s">
        <v>1305</v>
      </c>
      <c r="C1794" s="93" t="s">
        <v>1509</v>
      </c>
      <c r="D1794" s="66" t="s">
        <v>1444</v>
      </c>
      <c r="E1794" s="93" t="s">
        <v>2467</v>
      </c>
      <c r="F1794" s="94"/>
      <c r="G1794" s="93" t="s">
        <v>152</v>
      </c>
      <c r="H1794" s="95" t="str">
        <f t="shared" si="177"/>
        <v>DC400</v>
      </c>
      <c r="I1794" s="95" t="str">
        <f t="shared" si="178"/>
        <v>Non-M</v>
      </c>
      <c r="J1794" s="96"/>
      <c r="K1794" s="97"/>
      <c r="L1794" s="98"/>
      <c r="M1794" s="99"/>
    </row>
    <row r="1795" spans="1:13" ht="41.25" customHeight="1">
      <c r="A1795" s="18" t="s">
        <v>2472</v>
      </c>
      <c r="B1795" s="93" t="s">
        <v>1305</v>
      </c>
      <c r="C1795" s="93" t="s">
        <v>1509</v>
      </c>
      <c r="D1795" s="66" t="s">
        <v>1444</v>
      </c>
      <c r="E1795" s="93" t="s">
        <v>2467</v>
      </c>
      <c r="F1795" s="94"/>
      <c r="G1795" s="93" t="s">
        <v>99</v>
      </c>
      <c r="H1795" s="95" t="str">
        <f>IF(RIGHT(G1795,1)="M", LEFT(G1795,LEN(G1795)-1), G1795)</f>
        <v>PK201</v>
      </c>
      <c r="I1795" s="95" t="str">
        <f>IF(RIGHT(G1795,1)="M","M","Non-M")</f>
        <v>Non-M</v>
      </c>
      <c r="J1795" s="96"/>
      <c r="K1795" s="97"/>
      <c r="L1795" s="98"/>
      <c r="M1795" s="99"/>
    </row>
    <row r="1796" spans="1:13" ht="41.25" customHeight="1">
      <c r="A1796" s="18" t="s">
        <v>2473</v>
      </c>
      <c r="B1796" s="93" t="s">
        <v>1305</v>
      </c>
      <c r="C1796" s="93" t="s">
        <v>1509</v>
      </c>
      <c r="D1796" s="66" t="s">
        <v>1444</v>
      </c>
      <c r="E1796" s="93" t="s">
        <v>2467</v>
      </c>
      <c r="F1796" s="94"/>
      <c r="G1796" s="93" t="s">
        <v>1379</v>
      </c>
      <c r="H1796" s="95" t="str">
        <f>IF(RIGHT(G1796,1)="M", LEFT(G1796,LEN(G1796)-1), G1796)</f>
        <v>PB214</v>
      </c>
      <c r="I1796" s="95" t="str">
        <f>IF(RIGHT(G1796,1)="M","M","Non-M")</f>
        <v>Non-M</v>
      </c>
      <c r="J1796" s="96"/>
      <c r="K1796" s="97"/>
      <c r="L1796" s="98"/>
      <c r="M1796" s="99"/>
    </row>
    <row r="1797" spans="1:13" ht="41.25" customHeight="1">
      <c r="A1797" s="18" t="s">
        <v>2474</v>
      </c>
      <c r="B1797" s="93" t="s">
        <v>1305</v>
      </c>
      <c r="C1797" s="93" t="s">
        <v>1509</v>
      </c>
      <c r="D1797" s="66" t="s">
        <v>1444</v>
      </c>
      <c r="E1797" s="93" t="s">
        <v>2467</v>
      </c>
      <c r="F1797" s="94"/>
      <c r="G1797" s="93" t="s">
        <v>1341</v>
      </c>
      <c r="H1797" s="95" t="str">
        <f>IF(RIGHT(G1797,1)="M", LEFT(G1797,LEN(G1797)-1), G1797)</f>
        <v>JS105</v>
      </c>
      <c r="I1797" s="95" t="str">
        <f>IF(RIGHT(G1797,1)="M","M","Non-M")</f>
        <v>Non-M</v>
      </c>
      <c r="J1797" s="96"/>
      <c r="K1797" s="97"/>
      <c r="L1797" s="98"/>
      <c r="M1797" s="99"/>
    </row>
    <row r="1798" spans="1:13" ht="41.25" customHeight="1">
      <c r="A1798" s="18" t="s">
        <v>2475</v>
      </c>
      <c r="B1798" s="93" t="s">
        <v>1305</v>
      </c>
      <c r="C1798" s="93" t="s">
        <v>1509</v>
      </c>
      <c r="D1798" s="66" t="s">
        <v>1444</v>
      </c>
      <c r="E1798" s="93" t="s">
        <v>2467</v>
      </c>
      <c r="F1798" s="94"/>
      <c r="G1798" s="93" t="s">
        <v>612</v>
      </c>
      <c r="H1798" s="95" t="str">
        <f>IF(RIGHT(G1798,1)="M", LEFT(G1798,LEN(G1798)-1), G1798)</f>
        <v>HM315</v>
      </c>
      <c r="I1798" s="95" t="str">
        <f>IF(RIGHT(G1798,1)="M","M","Non-M")</f>
        <v>M</v>
      </c>
      <c r="J1798" s="96" t="s">
        <v>1905</v>
      </c>
      <c r="K1798" s="97"/>
      <c r="L1798" s="98"/>
      <c r="M1798" s="99"/>
    </row>
    <row r="1799" spans="1:13" ht="41.25" customHeight="1">
      <c r="A1799" s="18" t="s">
        <v>2476</v>
      </c>
      <c r="B1799" s="19" t="s">
        <v>2410</v>
      </c>
      <c r="C1799" s="19" t="s">
        <v>348</v>
      </c>
      <c r="D1799" s="87" t="s">
        <v>1045</v>
      </c>
      <c r="E1799" s="19" t="s">
        <v>2477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8"/>
      <c r="K1799" s="77"/>
      <c r="L1799" s="98"/>
      <c r="M1799" s="99"/>
    </row>
    <row r="1800" spans="1:13" ht="41.25" customHeight="1">
      <c r="A1800" s="18" t="s">
        <v>2478</v>
      </c>
      <c r="B1800" s="19" t="s">
        <v>2410</v>
      </c>
      <c r="C1800" s="19" t="s">
        <v>348</v>
      </c>
      <c r="D1800" s="87" t="s">
        <v>1045</v>
      </c>
      <c r="E1800" s="19" t="s">
        <v>2477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8"/>
      <c r="K1800" s="77"/>
    </row>
    <row r="1801" spans="1:13" ht="41.25" customHeight="1">
      <c r="A1801" s="18" t="s">
        <v>2479</v>
      </c>
      <c r="B1801" s="19" t="s">
        <v>2410</v>
      </c>
      <c r="C1801" s="19" t="s">
        <v>348</v>
      </c>
      <c r="D1801" s="87" t="s">
        <v>1045</v>
      </c>
      <c r="E1801" s="19" t="s">
        <v>2477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8"/>
      <c r="K1801" s="77"/>
    </row>
    <row r="1802" spans="1:13" ht="41.25" customHeight="1">
      <c r="A1802" s="18" t="s">
        <v>2480</v>
      </c>
      <c r="B1802" s="19" t="s">
        <v>2410</v>
      </c>
      <c r="C1802" s="19" t="s">
        <v>348</v>
      </c>
      <c r="D1802" s="87" t="s">
        <v>1045</v>
      </c>
      <c r="E1802" s="19" t="s">
        <v>2477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8"/>
      <c r="K1802" s="77"/>
    </row>
    <row r="1803" spans="1:13" ht="41.25" customHeight="1">
      <c r="A1803" s="18" t="s">
        <v>2481</v>
      </c>
      <c r="B1803" s="19" t="s">
        <v>2410</v>
      </c>
      <c r="C1803" s="19" t="s">
        <v>348</v>
      </c>
      <c r="D1803" s="87" t="s">
        <v>1045</v>
      </c>
      <c r="E1803" s="19" t="s">
        <v>2477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8"/>
      <c r="K1803" s="77"/>
    </row>
    <row r="1804" spans="1:13" ht="41.25" customHeight="1">
      <c r="A1804" s="18" t="s">
        <v>2482</v>
      </c>
      <c r="B1804" s="19" t="s">
        <v>2410</v>
      </c>
      <c r="C1804" s="19" t="s">
        <v>348</v>
      </c>
      <c r="D1804" s="87" t="s">
        <v>1045</v>
      </c>
      <c r="E1804" s="19" t="s">
        <v>2477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8"/>
      <c r="K1804" s="77"/>
    </row>
    <row r="1805" spans="1:13" ht="41.25" customHeight="1">
      <c r="A1805" s="18" t="s">
        <v>2483</v>
      </c>
      <c r="B1805" s="19" t="s">
        <v>2410</v>
      </c>
      <c r="C1805" s="19" t="s">
        <v>348</v>
      </c>
      <c r="D1805" s="87" t="s">
        <v>1045</v>
      </c>
      <c r="E1805" s="19" t="s">
        <v>2477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8"/>
      <c r="K1805" s="77"/>
    </row>
    <row r="1806" spans="1:13" ht="41.25" customHeight="1">
      <c r="A1806" s="18" t="s">
        <v>2484</v>
      </c>
      <c r="B1806" s="19" t="s">
        <v>2410</v>
      </c>
      <c r="C1806" s="19" t="s">
        <v>348</v>
      </c>
      <c r="D1806" s="87" t="s">
        <v>1045</v>
      </c>
      <c r="E1806" s="19" t="s">
        <v>2477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8"/>
      <c r="K1806" s="77"/>
    </row>
    <row r="1807" spans="1:13" ht="41.25" customHeight="1">
      <c r="A1807" s="18" t="s">
        <v>2485</v>
      </c>
      <c r="B1807" s="19" t="s">
        <v>2410</v>
      </c>
      <c r="C1807" s="19" t="s">
        <v>348</v>
      </c>
      <c r="D1807" s="87" t="s">
        <v>1045</v>
      </c>
      <c r="E1807" s="19" t="s">
        <v>2477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8"/>
      <c r="K1807" s="77"/>
    </row>
    <row r="1808" spans="1:13" ht="41.25" customHeight="1">
      <c r="A1808" s="18" t="s">
        <v>2486</v>
      </c>
      <c r="B1808" s="19" t="s">
        <v>2410</v>
      </c>
      <c r="C1808" s="19" t="s">
        <v>348</v>
      </c>
      <c r="D1808" s="87" t="s">
        <v>1045</v>
      </c>
      <c r="E1808" s="19" t="s">
        <v>2477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8"/>
      <c r="K1808" s="77"/>
    </row>
    <row r="1809" spans="1:11" ht="41.25" customHeight="1">
      <c r="A1809" s="18" t="s">
        <v>2487</v>
      </c>
      <c r="B1809" s="19" t="s">
        <v>2410</v>
      </c>
      <c r="C1809" s="19" t="s">
        <v>348</v>
      </c>
      <c r="D1809" s="87" t="s">
        <v>1045</v>
      </c>
      <c r="E1809" s="19" t="s">
        <v>2477</v>
      </c>
      <c r="F1809" s="21"/>
      <c r="G1809" s="19" t="s">
        <v>2488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8"/>
      <c r="K1809" s="77"/>
    </row>
    <row r="1810" spans="1:11" ht="41.25" customHeight="1">
      <c r="A1810" s="18" t="s">
        <v>2489</v>
      </c>
      <c r="B1810" s="19" t="s">
        <v>2410</v>
      </c>
      <c r="C1810" s="19" t="s">
        <v>348</v>
      </c>
      <c r="D1810" s="87" t="s">
        <v>1045</v>
      </c>
      <c r="E1810" s="19" t="s">
        <v>2477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8"/>
      <c r="K1810" s="77"/>
    </row>
    <row r="1811" spans="1:11" ht="41.25" customHeight="1">
      <c r="A1811" s="18" t="s">
        <v>2490</v>
      </c>
      <c r="B1811" s="19" t="s">
        <v>2410</v>
      </c>
      <c r="C1811" s="19" t="s">
        <v>348</v>
      </c>
      <c r="D1811" s="87" t="s">
        <v>1045</v>
      </c>
      <c r="E1811" s="19" t="s">
        <v>2477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8"/>
      <c r="K1811" s="77"/>
    </row>
    <row r="1812" spans="1:11" ht="41.25" customHeight="1">
      <c r="A1812" s="18" t="s">
        <v>2491</v>
      </c>
      <c r="B1812" s="19" t="s">
        <v>1241</v>
      </c>
      <c r="C1812" s="19" t="s">
        <v>868</v>
      </c>
      <c r="D1812" s="87" t="s">
        <v>1498</v>
      </c>
      <c r="E1812" s="19" t="s">
        <v>2492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8"/>
      <c r="K1812" s="77"/>
    </row>
    <row r="1813" spans="1:11" ht="41.25" customHeight="1">
      <c r="A1813" s="18" t="s">
        <v>2493</v>
      </c>
      <c r="B1813" s="19" t="s">
        <v>1241</v>
      </c>
      <c r="C1813" s="19" t="s">
        <v>868</v>
      </c>
      <c r="D1813" s="87" t="s">
        <v>1498</v>
      </c>
      <c r="E1813" s="19" t="s">
        <v>2492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8" t="s">
        <v>2494</v>
      </c>
      <c r="K1813" s="77"/>
    </row>
    <row r="1814" spans="1:11" ht="41.25" customHeight="1">
      <c r="A1814" s="18" t="s">
        <v>2495</v>
      </c>
      <c r="B1814" s="19" t="s">
        <v>1241</v>
      </c>
      <c r="C1814" s="19" t="s">
        <v>868</v>
      </c>
      <c r="D1814" s="87" t="s">
        <v>1498</v>
      </c>
      <c r="E1814" s="19" t="s">
        <v>2492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8"/>
      <c r="K1814" s="77"/>
    </row>
    <row r="1815" spans="1:11" ht="41.25" customHeight="1">
      <c r="A1815" s="18" t="s">
        <v>2496</v>
      </c>
      <c r="B1815" s="19" t="s">
        <v>1241</v>
      </c>
      <c r="C1815" s="19" t="s">
        <v>868</v>
      </c>
      <c r="D1815" s="87" t="s">
        <v>1498</v>
      </c>
      <c r="E1815" s="19" t="s">
        <v>2492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8"/>
      <c r="K1815" s="77"/>
    </row>
    <row r="1816" spans="1:11" ht="41.25" customHeight="1">
      <c r="A1816" s="18" t="s">
        <v>2497</v>
      </c>
      <c r="B1816" s="19" t="s">
        <v>1241</v>
      </c>
      <c r="C1816" s="19" t="s">
        <v>868</v>
      </c>
      <c r="D1816" s="87" t="s">
        <v>1498</v>
      </c>
      <c r="E1816" s="19" t="s">
        <v>2492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8"/>
      <c r="K1816" s="77"/>
    </row>
    <row r="1817" spans="1:11" ht="41.25" customHeight="1">
      <c r="A1817" s="18" t="s">
        <v>2498</v>
      </c>
      <c r="B1817" s="19" t="s">
        <v>1241</v>
      </c>
      <c r="C1817" s="19" t="s">
        <v>868</v>
      </c>
      <c r="D1817" s="87" t="s">
        <v>1498</v>
      </c>
      <c r="E1817" s="19" t="s">
        <v>2492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8"/>
      <c r="K1817" s="77"/>
    </row>
    <row r="1818" spans="1:11" ht="41.25" customHeight="1">
      <c r="A1818" s="18" t="s">
        <v>2499</v>
      </c>
      <c r="B1818" s="19" t="s">
        <v>1241</v>
      </c>
      <c r="C1818" s="19" t="s">
        <v>868</v>
      </c>
      <c r="D1818" s="87" t="s">
        <v>1498</v>
      </c>
      <c r="E1818" s="19" t="s">
        <v>2492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8"/>
      <c r="K1818" s="77"/>
    </row>
    <row r="1819" spans="1:11" ht="41.25" customHeight="1">
      <c r="A1819" s="18" t="s">
        <v>2500</v>
      </c>
      <c r="B1819" s="19" t="s">
        <v>1241</v>
      </c>
      <c r="C1819" s="19" t="s">
        <v>868</v>
      </c>
      <c r="D1819" s="87" t="s">
        <v>1498</v>
      </c>
      <c r="E1819" s="19" t="s">
        <v>2501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8"/>
      <c r="K1819" s="77"/>
    </row>
    <row r="1820" spans="1:11" ht="41.25" customHeight="1">
      <c r="A1820" s="18" t="s">
        <v>2502</v>
      </c>
      <c r="B1820" s="19" t="s">
        <v>1241</v>
      </c>
      <c r="C1820" s="19" t="s">
        <v>868</v>
      </c>
      <c r="D1820" s="87" t="s">
        <v>1498</v>
      </c>
      <c r="E1820" s="19" t="s">
        <v>2501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8" t="s">
        <v>2494</v>
      </c>
      <c r="K1820" s="77"/>
    </row>
    <row r="1821" spans="1:11" ht="41.25" customHeight="1">
      <c r="A1821" s="18" t="s">
        <v>2503</v>
      </c>
      <c r="B1821" s="19" t="s">
        <v>1241</v>
      </c>
      <c r="C1821" s="19" t="s">
        <v>868</v>
      </c>
      <c r="D1821" s="87" t="s">
        <v>1498</v>
      </c>
      <c r="E1821" s="19" t="s">
        <v>2501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8"/>
      <c r="K1821" s="77"/>
    </row>
    <row r="1822" spans="1:11" ht="41.25" customHeight="1">
      <c r="A1822" s="18" t="s">
        <v>2504</v>
      </c>
      <c r="B1822" s="19" t="s">
        <v>1241</v>
      </c>
      <c r="C1822" s="19" t="s">
        <v>868</v>
      </c>
      <c r="D1822" s="87" t="s">
        <v>1498</v>
      </c>
      <c r="E1822" s="19" t="s">
        <v>2501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8"/>
      <c r="K1822" s="77"/>
    </row>
    <row r="1823" spans="1:11" ht="41.25" customHeight="1">
      <c r="A1823" s="18" t="s">
        <v>2505</v>
      </c>
      <c r="B1823" s="19" t="s">
        <v>1241</v>
      </c>
      <c r="C1823" s="19" t="s">
        <v>868</v>
      </c>
      <c r="D1823" s="87" t="s">
        <v>1498</v>
      </c>
      <c r="E1823" s="19" t="s">
        <v>2501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8"/>
      <c r="K1823" s="77"/>
    </row>
    <row r="1824" spans="1:11" ht="41.25" customHeight="1">
      <c r="A1824" s="18" t="s">
        <v>2506</v>
      </c>
      <c r="B1824" s="19" t="s">
        <v>1241</v>
      </c>
      <c r="C1824" s="19" t="s">
        <v>868</v>
      </c>
      <c r="D1824" s="87" t="s">
        <v>1498</v>
      </c>
      <c r="E1824" s="19" t="s">
        <v>2501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8"/>
      <c r="K1824" s="77"/>
    </row>
    <row r="1825" spans="1:11" ht="41.25" customHeight="1">
      <c r="A1825" s="18" t="s">
        <v>2507</v>
      </c>
      <c r="B1825" s="19" t="s">
        <v>1241</v>
      </c>
      <c r="C1825" s="19" t="s">
        <v>868</v>
      </c>
      <c r="D1825" s="87" t="s">
        <v>1498</v>
      </c>
      <c r="E1825" s="19" t="s">
        <v>2501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8"/>
      <c r="K1825" s="77"/>
    </row>
    <row r="1826" spans="1:11" ht="41.25" customHeight="1">
      <c r="A1826" s="18" t="s">
        <v>2508</v>
      </c>
      <c r="B1826" s="19" t="s">
        <v>2410</v>
      </c>
      <c r="C1826" s="19" t="s">
        <v>739</v>
      </c>
      <c r="D1826" s="19" t="s">
        <v>1045</v>
      </c>
      <c r="E1826" s="19" t="s">
        <v>2509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100" t="s">
        <v>2510</v>
      </c>
      <c r="K1826" s="77"/>
    </row>
    <row r="1827" spans="1:11" ht="41.25" customHeight="1">
      <c r="A1827" s="18" t="s">
        <v>2511</v>
      </c>
      <c r="B1827" s="19" t="s">
        <v>2410</v>
      </c>
      <c r="C1827" s="19" t="s">
        <v>739</v>
      </c>
      <c r="D1827" s="19" t="s">
        <v>1045</v>
      </c>
      <c r="E1827" s="19" t="s">
        <v>2509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8"/>
      <c r="K1827" s="77"/>
    </row>
    <row r="1828" spans="1:11" ht="41.25" customHeight="1">
      <c r="A1828" s="18" t="s">
        <v>2512</v>
      </c>
      <c r="B1828" s="19" t="s">
        <v>2410</v>
      </c>
      <c r="C1828" s="19" t="s">
        <v>739</v>
      </c>
      <c r="D1828" s="19" t="s">
        <v>1045</v>
      </c>
      <c r="E1828" s="19" t="s">
        <v>2509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8"/>
      <c r="K1828" s="77"/>
    </row>
    <row r="1829" spans="1:11" ht="41.25" customHeight="1">
      <c r="A1829" s="18" t="s">
        <v>2513</v>
      </c>
      <c r="B1829" s="19" t="s">
        <v>2410</v>
      </c>
      <c r="C1829" s="19" t="s">
        <v>739</v>
      </c>
      <c r="D1829" s="19" t="s">
        <v>1045</v>
      </c>
      <c r="E1829" s="19" t="s">
        <v>2509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8"/>
      <c r="K1829" s="77"/>
    </row>
    <row r="1830" spans="1:11" ht="41.25" customHeight="1">
      <c r="A1830" s="18" t="s">
        <v>2514</v>
      </c>
      <c r="B1830" s="19" t="s">
        <v>2410</v>
      </c>
      <c r="C1830" s="19" t="s">
        <v>739</v>
      </c>
      <c r="D1830" s="19" t="s">
        <v>1045</v>
      </c>
      <c r="E1830" s="19" t="s">
        <v>2509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8"/>
      <c r="K1830" s="77"/>
    </row>
    <row r="1831" spans="1:11" ht="41.25" customHeight="1">
      <c r="A1831" s="18" t="s">
        <v>2515</v>
      </c>
      <c r="B1831" s="19" t="s">
        <v>2410</v>
      </c>
      <c r="C1831" s="19" t="s">
        <v>739</v>
      </c>
      <c r="D1831" s="19" t="s">
        <v>1045</v>
      </c>
      <c r="E1831" s="19" t="s">
        <v>2509</v>
      </c>
      <c r="F1831" s="21"/>
      <c r="G1831" s="19" t="s">
        <v>2516</v>
      </c>
      <c r="H1831" s="25" t="str">
        <f t="shared" si="183"/>
        <v>PK106</v>
      </c>
      <c r="I1831" s="25" t="str">
        <f t="shared" si="184"/>
        <v>Non-M</v>
      </c>
      <c r="J1831" s="88"/>
      <c r="K1831" s="77"/>
    </row>
    <row r="1832" spans="1:11" ht="41.25" customHeight="1">
      <c r="A1832" s="18" t="s">
        <v>2517</v>
      </c>
      <c r="B1832" s="19" t="s">
        <v>2410</v>
      </c>
      <c r="C1832" s="19" t="s">
        <v>739</v>
      </c>
      <c r="D1832" s="19" t="s">
        <v>1045</v>
      </c>
      <c r="E1832" s="19" t="s">
        <v>2509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8"/>
      <c r="K1832" s="77"/>
    </row>
    <row r="1833" spans="1:11" ht="41.25" customHeight="1">
      <c r="A1833" s="18" t="s">
        <v>2518</v>
      </c>
      <c r="B1833" s="19" t="s">
        <v>2410</v>
      </c>
      <c r="C1833" s="19" t="s">
        <v>739</v>
      </c>
      <c r="D1833" s="19" t="s">
        <v>1045</v>
      </c>
      <c r="E1833" s="19" t="s">
        <v>2509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8"/>
      <c r="K1833" s="77"/>
    </row>
    <row r="1834" spans="1:11" ht="41.25" customHeight="1">
      <c r="A1834" s="18" t="s">
        <v>2519</v>
      </c>
      <c r="B1834" s="19" t="s">
        <v>1305</v>
      </c>
      <c r="C1834" s="19" t="s">
        <v>302</v>
      </c>
      <c r="D1834" s="19" t="s">
        <v>1444</v>
      </c>
      <c r="E1834" s="19" t="s">
        <v>2520</v>
      </c>
      <c r="F1834" s="21"/>
      <c r="G1834" s="19" t="s">
        <v>2521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8"/>
      <c r="K1834" s="77"/>
    </row>
    <row r="1835" spans="1:11" ht="41.25" customHeight="1">
      <c r="A1835" s="18" t="s">
        <v>2522</v>
      </c>
      <c r="B1835" s="19" t="s">
        <v>1305</v>
      </c>
      <c r="C1835" s="19" t="s">
        <v>302</v>
      </c>
      <c r="D1835" s="19" t="s">
        <v>1444</v>
      </c>
      <c r="E1835" s="19" t="s">
        <v>2520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8"/>
      <c r="K1835" s="77"/>
    </row>
    <row r="1836" spans="1:11" ht="41.25" customHeight="1">
      <c r="A1836" s="18" t="s">
        <v>2523</v>
      </c>
      <c r="B1836" s="19" t="s">
        <v>1305</v>
      </c>
      <c r="C1836" s="19" t="s">
        <v>302</v>
      </c>
      <c r="D1836" s="19" t="s">
        <v>1444</v>
      </c>
      <c r="E1836" s="19" t="s">
        <v>2520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8"/>
      <c r="K1836" s="77"/>
    </row>
    <row r="1837" spans="1:11" ht="41.25" customHeight="1">
      <c r="A1837" s="18" t="s">
        <v>2524</v>
      </c>
      <c r="B1837" s="19" t="s">
        <v>1305</v>
      </c>
      <c r="C1837" s="19" t="s">
        <v>302</v>
      </c>
      <c r="D1837" s="19" t="s">
        <v>1444</v>
      </c>
      <c r="E1837" s="19" t="s">
        <v>2520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8"/>
      <c r="K1837" s="77"/>
    </row>
    <row r="1838" spans="1:11" ht="41.25" customHeight="1">
      <c r="A1838" s="18" t="s">
        <v>2525</v>
      </c>
      <c r="B1838" s="19" t="s">
        <v>1305</v>
      </c>
      <c r="C1838" s="19" t="s">
        <v>302</v>
      </c>
      <c r="D1838" s="19" t="s">
        <v>1444</v>
      </c>
      <c r="E1838" s="19" t="s">
        <v>2520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8"/>
      <c r="K1838" s="77"/>
    </row>
    <row r="1839" spans="1:11" ht="41.25" customHeight="1">
      <c r="A1839" s="18" t="s">
        <v>2526</v>
      </c>
      <c r="B1839" s="19" t="s">
        <v>1305</v>
      </c>
      <c r="C1839" s="19" t="s">
        <v>302</v>
      </c>
      <c r="D1839" s="19" t="s">
        <v>1444</v>
      </c>
      <c r="E1839" s="19" t="s">
        <v>2520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8" t="s">
        <v>2527</v>
      </c>
      <c r="K1839" s="77"/>
    </row>
    <row r="1840" spans="1:11" ht="41.25" customHeight="1">
      <c r="A1840" s="18" t="s">
        <v>2528</v>
      </c>
      <c r="B1840" s="19" t="s">
        <v>1305</v>
      </c>
      <c r="C1840" s="19" t="s">
        <v>302</v>
      </c>
      <c r="D1840" s="19" t="s">
        <v>1444</v>
      </c>
      <c r="E1840" s="19" t="s">
        <v>2520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8"/>
      <c r="K1840" s="77"/>
    </row>
    <row r="1841" spans="1:12" ht="41.25" customHeight="1">
      <c r="A1841" s="18" t="s">
        <v>2529</v>
      </c>
      <c r="B1841" s="19" t="s">
        <v>1305</v>
      </c>
      <c r="C1841" s="19" t="s">
        <v>302</v>
      </c>
      <c r="D1841" s="19" t="s">
        <v>1444</v>
      </c>
      <c r="E1841" s="19" t="s">
        <v>2520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8"/>
      <c r="K1841" s="77"/>
    </row>
    <row r="1842" spans="1:12" ht="41.25" customHeight="1">
      <c r="A1842" s="18" t="s">
        <v>2530</v>
      </c>
      <c r="B1842" s="19" t="s">
        <v>1305</v>
      </c>
      <c r="C1842" s="19" t="s">
        <v>302</v>
      </c>
      <c r="D1842" s="19" t="s">
        <v>1444</v>
      </c>
      <c r="E1842" s="19" t="s">
        <v>2520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8" t="s">
        <v>2531</v>
      </c>
      <c r="K1842" s="77"/>
    </row>
    <row r="1843" spans="1:12" ht="41.25" customHeight="1">
      <c r="A1843" s="18" t="s">
        <v>2532</v>
      </c>
      <c r="B1843" s="19" t="s">
        <v>1305</v>
      </c>
      <c r="C1843" s="19" t="s">
        <v>302</v>
      </c>
      <c r="D1843" s="19" t="s">
        <v>1444</v>
      </c>
      <c r="E1843" s="19" t="s">
        <v>2520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8"/>
      <c r="K1843" s="77"/>
    </row>
    <row r="1844" spans="1:12" ht="41.25" customHeight="1">
      <c r="A1844" s="18" t="s">
        <v>2533</v>
      </c>
      <c r="B1844" s="19" t="s">
        <v>1305</v>
      </c>
      <c r="C1844" s="19" t="s">
        <v>302</v>
      </c>
      <c r="D1844" s="19" t="s">
        <v>1444</v>
      </c>
      <c r="E1844" s="19" t="s">
        <v>2520</v>
      </c>
      <c r="F1844" s="21"/>
      <c r="G1844" s="19" t="s">
        <v>2534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8"/>
      <c r="K1844" s="77"/>
    </row>
    <row r="1845" spans="1:12" ht="41.25" customHeight="1">
      <c r="A1845" s="18" t="s">
        <v>2535</v>
      </c>
      <c r="B1845" s="19" t="s">
        <v>1305</v>
      </c>
      <c r="C1845" s="19" t="s">
        <v>302</v>
      </c>
      <c r="D1845" s="19" t="s">
        <v>1444</v>
      </c>
      <c r="E1845" s="19" t="s">
        <v>2520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8"/>
      <c r="K1845" s="77"/>
    </row>
    <row r="1846" spans="1:12" ht="41.25" customHeight="1">
      <c r="A1846" s="18" t="s">
        <v>2536</v>
      </c>
      <c r="B1846" s="19" t="s">
        <v>1305</v>
      </c>
      <c r="C1846" s="19" t="s">
        <v>868</v>
      </c>
      <c r="D1846" s="87" t="s">
        <v>1444</v>
      </c>
      <c r="E1846" s="19" t="s">
        <v>910</v>
      </c>
      <c r="F1846" s="21"/>
      <c r="G1846" s="19" t="s">
        <v>2537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8" t="s">
        <v>1550</v>
      </c>
      <c r="K1846" s="77"/>
    </row>
    <row r="1847" spans="1:12" ht="41.25" customHeight="1">
      <c r="A1847" s="18" t="s">
        <v>2538</v>
      </c>
      <c r="B1847" s="19" t="s">
        <v>1305</v>
      </c>
      <c r="C1847" s="19" t="s">
        <v>868</v>
      </c>
      <c r="D1847" s="87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8"/>
      <c r="K1847" s="77"/>
    </row>
    <row r="1848" spans="1:12" ht="41.25" customHeight="1">
      <c r="A1848" s="18" t="s">
        <v>2539</v>
      </c>
      <c r="B1848" s="19" t="s">
        <v>1305</v>
      </c>
      <c r="C1848" s="19" t="s">
        <v>868</v>
      </c>
      <c r="D1848" s="87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8"/>
      <c r="K1848" s="77"/>
    </row>
    <row r="1849" spans="1:12" ht="41.25" customHeight="1">
      <c r="A1849" s="18" t="s">
        <v>2540</v>
      </c>
      <c r="B1849" s="19" t="s">
        <v>1305</v>
      </c>
      <c r="C1849" s="19" t="s">
        <v>868</v>
      </c>
      <c r="D1849" s="87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8"/>
      <c r="K1849" s="77"/>
    </row>
    <row r="1850" spans="1:12" ht="41.25" customHeight="1">
      <c r="A1850" s="18" t="s">
        <v>2541</v>
      </c>
      <c r="B1850" s="19" t="s">
        <v>1305</v>
      </c>
      <c r="C1850" s="19" t="s">
        <v>868</v>
      </c>
      <c r="D1850" s="87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8"/>
      <c r="K1850" s="77"/>
    </row>
    <row r="1851" spans="1:12" ht="41.25" customHeight="1">
      <c r="A1851" s="18" t="s">
        <v>2542</v>
      </c>
      <c r="B1851" s="19" t="s">
        <v>1305</v>
      </c>
      <c r="C1851" s="19" t="s">
        <v>868</v>
      </c>
      <c r="D1851" s="87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8"/>
      <c r="K1851" s="77"/>
    </row>
    <row r="1852" spans="1:12" ht="41.25" customHeight="1">
      <c r="A1852" s="18" t="s">
        <v>2543</v>
      </c>
      <c r="B1852" s="19" t="s">
        <v>1305</v>
      </c>
      <c r="C1852" s="19" t="s">
        <v>868</v>
      </c>
      <c r="D1852" s="87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8"/>
      <c r="K1852" s="77"/>
      <c r="L1852" s="101"/>
    </row>
    <row r="1853" spans="1:12" ht="41.25" customHeight="1">
      <c r="A1853" s="18" t="s">
        <v>2544</v>
      </c>
      <c r="B1853" s="19" t="s">
        <v>1305</v>
      </c>
      <c r="C1853" s="19" t="s">
        <v>868</v>
      </c>
      <c r="D1853" s="87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8"/>
      <c r="K1853" s="77"/>
      <c r="L1853" s="101"/>
    </row>
    <row r="1854" spans="1:12" ht="41.25" customHeight="1">
      <c r="A1854" s="18" t="s">
        <v>2545</v>
      </c>
      <c r="B1854" s="19" t="s">
        <v>1305</v>
      </c>
      <c r="C1854" s="19" t="s">
        <v>1524</v>
      </c>
      <c r="D1854" s="87" t="s">
        <v>1444</v>
      </c>
      <c r="E1854" s="19" t="s">
        <v>2546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8"/>
      <c r="K1854" s="77"/>
      <c r="L1854" s="101"/>
    </row>
    <row r="1855" spans="1:12" ht="41.25" customHeight="1">
      <c r="A1855" s="18" t="s">
        <v>2547</v>
      </c>
      <c r="B1855" s="19" t="s">
        <v>1305</v>
      </c>
      <c r="C1855" s="19" t="s">
        <v>1524</v>
      </c>
      <c r="D1855" s="87" t="s">
        <v>1444</v>
      </c>
      <c r="E1855" s="19" t="s">
        <v>2546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8"/>
      <c r="K1855" s="77"/>
      <c r="L1855" s="101"/>
    </row>
    <row r="1856" spans="1:12" ht="41.25" customHeight="1">
      <c r="A1856" s="18" t="s">
        <v>2548</v>
      </c>
      <c r="B1856" s="19" t="s">
        <v>1305</v>
      </c>
      <c r="C1856" s="19" t="s">
        <v>1524</v>
      </c>
      <c r="D1856" s="87" t="s">
        <v>1444</v>
      </c>
      <c r="E1856" s="19" t="s">
        <v>2546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8"/>
      <c r="K1856" s="77"/>
      <c r="L1856" s="101"/>
    </row>
    <row r="1857" spans="1:12" ht="41.25" customHeight="1">
      <c r="A1857" s="18" t="s">
        <v>2549</v>
      </c>
      <c r="B1857" s="19" t="s">
        <v>1305</v>
      </c>
      <c r="C1857" s="19" t="s">
        <v>1524</v>
      </c>
      <c r="D1857" s="87" t="s">
        <v>1444</v>
      </c>
      <c r="E1857" s="19" t="s">
        <v>2546</v>
      </c>
      <c r="F1857" s="21"/>
      <c r="G1857" s="19" t="s">
        <v>2550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8"/>
      <c r="K1857" s="77"/>
      <c r="L1857" s="101"/>
    </row>
    <row r="1858" spans="1:12" ht="41.25" customHeight="1">
      <c r="A1858" s="18" t="s">
        <v>2551</v>
      </c>
      <c r="B1858" s="19" t="s">
        <v>1305</v>
      </c>
      <c r="C1858" s="19" t="s">
        <v>1524</v>
      </c>
      <c r="D1858" s="87" t="s">
        <v>1444</v>
      </c>
      <c r="E1858" s="19" t="s">
        <v>2546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8"/>
      <c r="K1858" s="77"/>
      <c r="L1858" s="101"/>
    </row>
    <row r="1859" spans="1:12" ht="41.25" customHeight="1">
      <c r="A1859" s="18" t="s">
        <v>2552</v>
      </c>
      <c r="B1859" s="19" t="s">
        <v>1305</v>
      </c>
      <c r="C1859" s="19" t="s">
        <v>1524</v>
      </c>
      <c r="D1859" s="87" t="s">
        <v>1444</v>
      </c>
      <c r="E1859" s="19" t="s">
        <v>2546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8"/>
      <c r="K1859" s="77"/>
      <c r="L1859" s="101"/>
    </row>
    <row r="1860" spans="1:12" ht="41.25" customHeight="1">
      <c r="A1860" s="18" t="s">
        <v>2553</v>
      </c>
      <c r="B1860" s="19" t="s">
        <v>1305</v>
      </c>
      <c r="C1860" s="19" t="s">
        <v>1524</v>
      </c>
      <c r="D1860" s="87" t="s">
        <v>1444</v>
      </c>
      <c r="E1860" s="19" t="s">
        <v>2546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8" t="s">
        <v>2527</v>
      </c>
      <c r="K1860" s="77"/>
      <c r="L1860" s="101"/>
    </row>
    <row r="1861" spans="1:12" ht="41.25" customHeight="1">
      <c r="A1861" s="18" t="s">
        <v>2554</v>
      </c>
      <c r="B1861" s="19" t="s">
        <v>1305</v>
      </c>
      <c r="C1861" s="19" t="s">
        <v>1524</v>
      </c>
      <c r="D1861" s="87" t="s">
        <v>1444</v>
      </c>
      <c r="E1861" s="19" t="s">
        <v>2546</v>
      </c>
      <c r="F1861" s="21"/>
      <c r="G1861" s="19" t="s">
        <v>2555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8"/>
      <c r="K1861" s="77"/>
      <c r="L1861" s="101"/>
    </row>
    <row r="1862" spans="1:12" ht="41.25" customHeight="1">
      <c r="A1862" s="18" t="s">
        <v>2556</v>
      </c>
      <c r="B1862" s="19" t="s">
        <v>1305</v>
      </c>
      <c r="C1862" s="19" t="s">
        <v>1524</v>
      </c>
      <c r="D1862" s="87" t="s">
        <v>1444</v>
      </c>
      <c r="E1862" s="19" t="s">
        <v>2546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8"/>
      <c r="K1862" s="77"/>
      <c r="L1862" s="101"/>
    </row>
    <row r="1863" spans="1:12" ht="41.25" customHeight="1">
      <c r="A1863" s="18" t="s">
        <v>2557</v>
      </c>
      <c r="B1863" s="19" t="s">
        <v>1305</v>
      </c>
      <c r="C1863" s="19" t="s">
        <v>1524</v>
      </c>
      <c r="D1863" s="87" t="s">
        <v>1444</v>
      </c>
      <c r="E1863" s="19" t="s">
        <v>2546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8"/>
      <c r="K1863" s="77"/>
      <c r="L1863" s="101"/>
    </row>
    <row r="1864" spans="1:12" ht="41.25" customHeight="1">
      <c r="A1864" s="18" t="s">
        <v>2558</v>
      </c>
      <c r="B1864" s="19" t="s">
        <v>1305</v>
      </c>
      <c r="C1864" s="19" t="s">
        <v>868</v>
      </c>
      <c r="D1864" s="87" t="s">
        <v>1444</v>
      </c>
      <c r="E1864" s="19" t="s">
        <v>2559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8"/>
      <c r="K1864" s="77"/>
    </row>
    <row r="1865" spans="1:12" ht="41.25" customHeight="1">
      <c r="A1865" s="18" t="s">
        <v>2560</v>
      </c>
      <c r="B1865" s="19" t="s">
        <v>1305</v>
      </c>
      <c r="C1865" s="19" t="s">
        <v>868</v>
      </c>
      <c r="D1865" s="87" t="s">
        <v>1444</v>
      </c>
      <c r="E1865" s="19" t="s">
        <v>2559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8"/>
      <c r="K1865" s="77"/>
    </row>
    <row r="1866" spans="1:12" ht="41.25" customHeight="1">
      <c r="A1866" s="18" t="s">
        <v>2561</v>
      </c>
      <c r="B1866" s="19" t="s">
        <v>1305</v>
      </c>
      <c r="C1866" s="19" t="s">
        <v>868</v>
      </c>
      <c r="D1866" s="87" t="s">
        <v>1444</v>
      </c>
      <c r="E1866" s="19" t="s">
        <v>2559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8"/>
      <c r="K1866" s="77"/>
    </row>
    <row r="1867" spans="1:12" ht="41.25" customHeight="1">
      <c r="A1867" s="18" t="s">
        <v>2562</v>
      </c>
      <c r="B1867" s="19" t="s">
        <v>1305</v>
      </c>
      <c r="C1867" s="19" t="s">
        <v>868</v>
      </c>
      <c r="D1867" s="87" t="s">
        <v>1444</v>
      </c>
      <c r="E1867" s="19" t="s">
        <v>2559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8"/>
      <c r="K1867" s="77"/>
    </row>
    <row r="1868" spans="1:12" ht="41.25" customHeight="1">
      <c r="A1868" s="18" t="s">
        <v>2563</v>
      </c>
      <c r="B1868" s="19" t="s">
        <v>1305</v>
      </c>
      <c r="C1868" s="19" t="s">
        <v>868</v>
      </c>
      <c r="D1868" s="87" t="s">
        <v>1444</v>
      </c>
      <c r="E1868" s="19" t="s">
        <v>2559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8"/>
      <c r="K1868" s="77"/>
    </row>
    <row r="1869" spans="1:12" ht="41.25" customHeight="1">
      <c r="A1869" s="18" t="s">
        <v>2564</v>
      </c>
      <c r="B1869" s="19" t="s">
        <v>1305</v>
      </c>
      <c r="C1869" s="19" t="s">
        <v>868</v>
      </c>
      <c r="D1869" s="87" t="s">
        <v>1444</v>
      </c>
      <c r="E1869" s="19" t="s">
        <v>2559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8"/>
      <c r="K1869" s="77"/>
    </row>
    <row r="1870" spans="1:12" ht="41.25" customHeight="1">
      <c r="A1870" s="18" t="s">
        <v>2565</v>
      </c>
      <c r="B1870" s="19" t="s">
        <v>1305</v>
      </c>
      <c r="C1870" s="19" t="s">
        <v>868</v>
      </c>
      <c r="D1870" s="87" t="s">
        <v>1444</v>
      </c>
      <c r="E1870" s="19" t="s">
        <v>2559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8" t="s">
        <v>2566</v>
      </c>
      <c r="K1870" s="77"/>
    </row>
    <row r="1871" spans="1:12" ht="41.25" customHeight="1">
      <c r="A1871" s="18" t="s">
        <v>2567</v>
      </c>
      <c r="B1871" s="19" t="s">
        <v>1305</v>
      </c>
      <c r="C1871" s="19" t="s">
        <v>868</v>
      </c>
      <c r="D1871" s="87" t="s">
        <v>1444</v>
      </c>
      <c r="E1871" s="19" t="s">
        <v>2559</v>
      </c>
      <c r="F1871" s="21"/>
      <c r="G1871" s="19" t="s">
        <v>2247</v>
      </c>
      <c r="H1871" s="25" t="str">
        <f t="shared" si="193"/>
        <v>PB105</v>
      </c>
      <c r="I1871" s="25" t="str">
        <f t="shared" si="194"/>
        <v>Non-M</v>
      </c>
      <c r="J1871" s="88"/>
      <c r="K1871" s="77"/>
    </row>
    <row r="1872" spans="1:12" ht="41.25" customHeight="1">
      <c r="A1872" s="18" t="s">
        <v>2568</v>
      </c>
      <c r="B1872" s="19" t="s">
        <v>1305</v>
      </c>
      <c r="C1872" s="19" t="s">
        <v>868</v>
      </c>
      <c r="D1872" s="87" t="s">
        <v>1444</v>
      </c>
      <c r="E1872" s="19" t="s">
        <v>2559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8"/>
      <c r="K1872" s="77"/>
    </row>
    <row r="1873" spans="1:11" ht="41.25" customHeight="1">
      <c r="A1873" s="18" t="s">
        <v>2569</v>
      </c>
      <c r="B1873" s="19" t="s">
        <v>1305</v>
      </c>
      <c r="C1873" s="19" t="s">
        <v>868</v>
      </c>
      <c r="D1873" s="87" t="s">
        <v>1444</v>
      </c>
      <c r="E1873" s="19" t="s">
        <v>2559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8"/>
      <c r="K1873" s="77"/>
    </row>
    <row r="1874" spans="1:11" ht="41.25" customHeight="1">
      <c r="A1874" s="18" t="s">
        <v>2570</v>
      </c>
      <c r="B1874" s="19" t="s">
        <v>1305</v>
      </c>
      <c r="C1874" s="19" t="s">
        <v>868</v>
      </c>
      <c r="D1874" s="87" t="s">
        <v>1444</v>
      </c>
      <c r="E1874" s="19" t="s">
        <v>2559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8"/>
      <c r="K1874" s="77"/>
    </row>
    <row r="1875" spans="1:11" ht="41.25" customHeight="1">
      <c r="A1875" s="18" t="s">
        <v>2571</v>
      </c>
      <c r="B1875" s="19" t="s">
        <v>1305</v>
      </c>
      <c r="C1875" s="19" t="s">
        <v>868</v>
      </c>
      <c r="D1875" s="87" t="s">
        <v>1444</v>
      </c>
      <c r="E1875" s="19" t="s">
        <v>2559</v>
      </c>
      <c r="F1875" s="21"/>
      <c r="G1875" s="19" t="s">
        <v>2572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8"/>
      <c r="K1875" s="77"/>
    </row>
    <row r="1876" spans="1:11" ht="41.25" customHeight="1">
      <c r="A1876" s="18" t="s">
        <v>2573</v>
      </c>
      <c r="B1876" s="19" t="s">
        <v>1305</v>
      </c>
      <c r="C1876" s="19" t="s">
        <v>868</v>
      </c>
      <c r="D1876" s="87" t="s">
        <v>1444</v>
      </c>
      <c r="E1876" s="19" t="s">
        <v>2559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8"/>
      <c r="K1876" s="77"/>
    </row>
    <row r="1877" spans="1:11" ht="41.25" customHeight="1">
      <c r="A1877" s="18" t="s">
        <v>2574</v>
      </c>
      <c r="B1877" s="19" t="s">
        <v>1305</v>
      </c>
      <c r="C1877" s="19" t="s">
        <v>868</v>
      </c>
      <c r="D1877" s="87" t="s">
        <v>1444</v>
      </c>
      <c r="E1877" s="19" t="s">
        <v>2575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8"/>
      <c r="K1877" s="77"/>
    </row>
    <row r="1878" spans="1:11" ht="41.25" customHeight="1">
      <c r="A1878" s="18" t="s">
        <v>2576</v>
      </c>
      <c r="B1878" s="19" t="s">
        <v>1305</v>
      </c>
      <c r="C1878" s="19" t="s">
        <v>868</v>
      </c>
      <c r="D1878" s="87" t="s">
        <v>1444</v>
      </c>
      <c r="E1878" s="19" t="s">
        <v>2575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8"/>
      <c r="K1878" s="77"/>
    </row>
    <row r="1879" spans="1:11" ht="41.25" customHeight="1">
      <c r="A1879" s="18" t="s">
        <v>2577</v>
      </c>
      <c r="B1879" s="19" t="s">
        <v>1305</v>
      </c>
      <c r="C1879" s="19" t="s">
        <v>868</v>
      </c>
      <c r="D1879" s="87" t="s">
        <v>1444</v>
      </c>
      <c r="E1879" s="19" t="s">
        <v>2575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8"/>
      <c r="K1879" s="77"/>
    </row>
    <row r="1880" spans="1:11" ht="41.25" customHeight="1">
      <c r="A1880" s="18" t="s">
        <v>2578</v>
      </c>
      <c r="B1880" s="19" t="s">
        <v>1305</v>
      </c>
      <c r="C1880" s="19" t="s">
        <v>868</v>
      </c>
      <c r="D1880" s="87" t="s">
        <v>1444</v>
      </c>
      <c r="E1880" s="19" t="s">
        <v>2575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8"/>
      <c r="K1880" s="77"/>
    </row>
    <row r="1881" spans="1:11" ht="41.25" customHeight="1">
      <c r="A1881" s="18" t="s">
        <v>2579</v>
      </c>
      <c r="B1881" s="19" t="s">
        <v>1305</v>
      </c>
      <c r="C1881" s="19" t="s">
        <v>868</v>
      </c>
      <c r="D1881" s="87" t="s">
        <v>1444</v>
      </c>
      <c r="E1881" s="19" t="s">
        <v>2575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8"/>
      <c r="K1881" s="77"/>
    </row>
    <row r="1882" spans="1:11" ht="41.25" customHeight="1">
      <c r="A1882" s="18" t="s">
        <v>2580</v>
      </c>
      <c r="B1882" s="19" t="s">
        <v>1305</v>
      </c>
      <c r="C1882" s="19" t="s">
        <v>868</v>
      </c>
      <c r="D1882" s="87" t="s">
        <v>1444</v>
      </c>
      <c r="E1882" s="19" t="s">
        <v>2575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8"/>
      <c r="K1882" s="77"/>
    </row>
    <row r="1883" spans="1:11" ht="41.25" customHeight="1">
      <c r="A1883" s="18" t="s">
        <v>2581</v>
      </c>
      <c r="B1883" s="19" t="s">
        <v>1305</v>
      </c>
      <c r="C1883" s="19" t="s">
        <v>868</v>
      </c>
      <c r="D1883" s="87" t="s">
        <v>1444</v>
      </c>
      <c r="E1883" s="19" t="s">
        <v>2575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8" t="s">
        <v>2566</v>
      </c>
      <c r="K1883" s="77"/>
    </row>
    <row r="1884" spans="1:11" ht="41.25" customHeight="1">
      <c r="A1884" s="18" t="s">
        <v>2582</v>
      </c>
      <c r="B1884" s="19" t="s">
        <v>1305</v>
      </c>
      <c r="C1884" s="19" t="s">
        <v>868</v>
      </c>
      <c r="D1884" s="87" t="s">
        <v>1444</v>
      </c>
      <c r="E1884" s="19" t="s">
        <v>2575</v>
      </c>
      <c r="F1884" s="21"/>
      <c r="G1884" s="19" t="s">
        <v>2247</v>
      </c>
      <c r="H1884" s="25" t="str">
        <f t="shared" si="195"/>
        <v>PB105</v>
      </c>
      <c r="I1884" s="25" t="str">
        <f t="shared" si="196"/>
        <v>Non-M</v>
      </c>
      <c r="J1884" s="88"/>
      <c r="K1884" s="77"/>
    </row>
    <row r="1885" spans="1:11" ht="41.25" customHeight="1">
      <c r="A1885" s="18" t="s">
        <v>2583</v>
      </c>
      <c r="B1885" s="19" t="s">
        <v>1305</v>
      </c>
      <c r="C1885" s="19" t="s">
        <v>868</v>
      </c>
      <c r="D1885" s="87" t="s">
        <v>1444</v>
      </c>
      <c r="E1885" s="19" t="s">
        <v>2575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8"/>
      <c r="K1885" s="77"/>
    </row>
    <row r="1886" spans="1:11" ht="41.25" customHeight="1">
      <c r="A1886" s="18" t="s">
        <v>2584</v>
      </c>
      <c r="B1886" s="19" t="s">
        <v>1305</v>
      </c>
      <c r="C1886" s="19" t="s">
        <v>868</v>
      </c>
      <c r="D1886" s="87" t="s">
        <v>1444</v>
      </c>
      <c r="E1886" s="19" t="s">
        <v>2575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8"/>
      <c r="K1886" s="77"/>
    </row>
    <row r="1887" spans="1:11" ht="41.25" customHeight="1">
      <c r="A1887" s="18" t="s">
        <v>2585</v>
      </c>
      <c r="B1887" s="19" t="s">
        <v>1305</v>
      </c>
      <c r="C1887" s="19" t="s">
        <v>868</v>
      </c>
      <c r="D1887" s="87" t="s">
        <v>1444</v>
      </c>
      <c r="E1887" s="19" t="s">
        <v>2575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8"/>
      <c r="K1887" s="77"/>
    </row>
    <row r="1888" spans="1:11" ht="41.25" customHeight="1">
      <c r="A1888" s="18" t="s">
        <v>2586</v>
      </c>
      <c r="B1888" s="19" t="s">
        <v>1305</v>
      </c>
      <c r="C1888" s="19" t="s">
        <v>868</v>
      </c>
      <c r="D1888" s="87" t="s">
        <v>1444</v>
      </c>
      <c r="E1888" s="19" t="s">
        <v>2575</v>
      </c>
      <c r="F1888" s="21"/>
      <c r="G1888" s="19" t="s">
        <v>2572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8"/>
      <c r="K1888" s="77"/>
    </row>
    <row r="1889" spans="1:11" ht="41.25" customHeight="1">
      <c r="A1889" s="18" t="s">
        <v>2587</v>
      </c>
      <c r="B1889" s="19" t="s">
        <v>1305</v>
      </c>
      <c r="C1889" s="19" t="s">
        <v>868</v>
      </c>
      <c r="D1889" s="87" t="s">
        <v>1444</v>
      </c>
      <c r="E1889" s="19" t="s">
        <v>2575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8"/>
      <c r="K1889" s="77"/>
    </row>
    <row r="1890" spans="1:11" ht="41.25" customHeight="1">
      <c r="A1890" s="18" t="s">
        <v>2588</v>
      </c>
      <c r="B1890" s="19" t="s">
        <v>1305</v>
      </c>
      <c r="C1890" s="19" t="s">
        <v>1524</v>
      </c>
      <c r="D1890" s="87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8"/>
      <c r="K1890" s="77"/>
    </row>
    <row r="1891" spans="1:11" ht="41.25" customHeight="1">
      <c r="A1891" s="18" t="s">
        <v>2589</v>
      </c>
      <c r="B1891" s="19" t="s">
        <v>1305</v>
      </c>
      <c r="C1891" s="19" t="s">
        <v>1524</v>
      </c>
      <c r="D1891" s="87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8"/>
      <c r="K1891" s="77"/>
    </row>
    <row r="1892" spans="1:11" ht="41.25" customHeight="1">
      <c r="A1892" s="18" t="s">
        <v>2590</v>
      </c>
      <c r="B1892" s="19" t="s">
        <v>1305</v>
      </c>
      <c r="C1892" s="19" t="s">
        <v>1524</v>
      </c>
      <c r="D1892" s="87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8"/>
      <c r="K1892" s="77"/>
    </row>
    <row r="1893" spans="1:11" ht="41.25" customHeight="1">
      <c r="A1893" s="18" t="s">
        <v>2591</v>
      </c>
      <c r="B1893" s="19" t="s">
        <v>1305</v>
      </c>
      <c r="C1893" s="19" t="s">
        <v>1524</v>
      </c>
      <c r="D1893" s="87" t="s">
        <v>1444</v>
      </c>
      <c r="E1893" s="19" t="s">
        <v>2002</v>
      </c>
      <c r="F1893" s="21"/>
      <c r="G1893" s="19" t="s">
        <v>2550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8"/>
      <c r="K1893" s="77"/>
    </row>
    <row r="1894" spans="1:11" ht="41.25" customHeight="1">
      <c r="A1894" s="18" t="s">
        <v>2592</v>
      </c>
      <c r="B1894" s="19" t="s">
        <v>1305</v>
      </c>
      <c r="C1894" s="19" t="s">
        <v>1524</v>
      </c>
      <c r="D1894" s="87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8"/>
      <c r="K1894" s="77"/>
    </row>
    <row r="1895" spans="1:11" ht="41.25" customHeight="1">
      <c r="A1895" s="18" t="s">
        <v>2593</v>
      </c>
      <c r="B1895" s="19" t="s">
        <v>1305</v>
      </c>
      <c r="C1895" s="19" t="s">
        <v>1524</v>
      </c>
      <c r="D1895" s="87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8"/>
      <c r="K1895" s="77"/>
    </row>
    <row r="1896" spans="1:11" ht="41.25" customHeight="1">
      <c r="A1896" s="18" t="s">
        <v>2594</v>
      </c>
      <c r="B1896" s="19" t="s">
        <v>1305</v>
      </c>
      <c r="C1896" s="19" t="s">
        <v>1524</v>
      </c>
      <c r="D1896" s="87" t="s">
        <v>1444</v>
      </c>
      <c r="E1896" s="19" t="s">
        <v>2002</v>
      </c>
      <c r="F1896" s="21"/>
      <c r="G1896" s="19" t="s">
        <v>2595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8"/>
      <c r="K1896" s="77"/>
    </row>
    <row r="1897" spans="1:11" ht="41.25" customHeight="1">
      <c r="A1897" s="18" t="s">
        <v>2596</v>
      </c>
      <c r="B1897" s="19" t="s">
        <v>1305</v>
      </c>
      <c r="C1897" s="19" t="s">
        <v>1524</v>
      </c>
      <c r="D1897" s="87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8"/>
      <c r="K1897" s="77"/>
    </row>
    <row r="1898" spans="1:11" ht="41.25" customHeight="1">
      <c r="A1898" s="18" t="s">
        <v>2597</v>
      </c>
      <c r="B1898" s="19" t="s">
        <v>1305</v>
      </c>
      <c r="C1898" s="19" t="s">
        <v>1524</v>
      </c>
      <c r="D1898" s="87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8"/>
      <c r="K1898" s="77"/>
    </row>
    <row r="1899" spans="1:11" ht="41.25" customHeight="1">
      <c r="A1899" s="18" t="s">
        <v>2598</v>
      </c>
      <c r="B1899" s="19" t="s">
        <v>1305</v>
      </c>
      <c r="C1899" s="19" t="s">
        <v>202</v>
      </c>
      <c r="D1899" s="87" t="s">
        <v>1444</v>
      </c>
      <c r="E1899" s="19" t="s">
        <v>2599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8"/>
      <c r="K1899" s="77"/>
    </row>
    <row r="1900" spans="1:11" ht="41.25" customHeight="1">
      <c r="A1900" s="18" t="s">
        <v>2600</v>
      </c>
      <c r="B1900" s="19" t="s">
        <v>1305</v>
      </c>
      <c r="C1900" s="19" t="s">
        <v>202</v>
      </c>
      <c r="D1900" s="87" t="s">
        <v>1444</v>
      </c>
      <c r="E1900" s="19" t="s">
        <v>2599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8"/>
      <c r="K1900" s="77"/>
    </row>
    <row r="1901" spans="1:11" ht="41.25" customHeight="1">
      <c r="A1901" s="18" t="s">
        <v>2601</v>
      </c>
      <c r="B1901" s="19" t="s">
        <v>1305</v>
      </c>
      <c r="C1901" s="19" t="s">
        <v>202</v>
      </c>
      <c r="D1901" s="87" t="s">
        <v>1444</v>
      </c>
      <c r="E1901" s="19" t="s">
        <v>2599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8"/>
      <c r="K1901" s="77"/>
    </row>
    <row r="1902" spans="1:11" ht="41.25" customHeight="1">
      <c r="A1902" s="18" t="s">
        <v>2602</v>
      </c>
      <c r="B1902" s="19" t="s">
        <v>1305</v>
      </c>
      <c r="C1902" s="19" t="s">
        <v>202</v>
      </c>
      <c r="D1902" s="87" t="s">
        <v>1444</v>
      </c>
      <c r="E1902" s="19" t="s">
        <v>2599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8"/>
      <c r="K1902" s="77"/>
    </row>
    <row r="1903" spans="1:11" ht="41.25" customHeight="1">
      <c r="A1903" s="18" t="s">
        <v>2603</v>
      </c>
      <c r="B1903" s="19" t="s">
        <v>1305</v>
      </c>
      <c r="C1903" s="19" t="s">
        <v>202</v>
      </c>
      <c r="D1903" s="87" t="s">
        <v>1444</v>
      </c>
      <c r="E1903" s="19" t="s">
        <v>2599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8"/>
      <c r="K1903" s="77"/>
    </row>
    <row r="1904" spans="1:11" ht="41.25" customHeight="1">
      <c r="A1904" s="18" t="s">
        <v>2604</v>
      </c>
      <c r="B1904" s="19" t="s">
        <v>1305</v>
      </c>
      <c r="C1904" s="19" t="s">
        <v>202</v>
      </c>
      <c r="D1904" s="87" t="s">
        <v>1444</v>
      </c>
      <c r="E1904" s="19" t="s">
        <v>2599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8"/>
      <c r="K1904" s="77"/>
    </row>
    <row r="1905" spans="1:11" ht="41.25" customHeight="1">
      <c r="A1905" s="18" t="s">
        <v>2605</v>
      </c>
      <c r="B1905" s="19" t="s">
        <v>1305</v>
      </c>
      <c r="C1905" s="19" t="s">
        <v>202</v>
      </c>
      <c r="D1905" s="87" t="s">
        <v>1444</v>
      </c>
      <c r="E1905" s="19" t="s">
        <v>2599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8"/>
      <c r="K1905" s="77"/>
    </row>
    <row r="1906" spans="1:11" ht="41.25" customHeight="1">
      <c r="A1906" s="18" t="s">
        <v>2606</v>
      </c>
      <c r="B1906" s="19" t="s">
        <v>1305</v>
      </c>
      <c r="C1906" s="19" t="s">
        <v>202</v>
      </c>
      <c r="D1906" s="87" t="s">
        <v>1444</v>
      </c>
      <c r="E1906" s="19" t="s">
        <v>2599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8"/>
      <c r="K1906" s="77"/>
    </row>
    <row r="1907" spans="1:11" ht="41.25" customHeight="1">
      <c r="A1907" s="18" t="s">
        <v>2607</v>
      </c>
      <c r="B1907" s="19" t="s">
        <v>1305</v>
      </c>
      <c r="C1907" s="19" t="s">
        <v>202</v>
      </c>
      <c r="D1907" s="87" t="s">
        <v>1444</v>
      </c>
      <c r="E1907" s="19" t="s">
        <v>2599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8"/>
      <c r="K1907" s="77"/>
    </row>
    <row r="1908" spans="1:11" ht="41.25" customHeight="1">
      <c r="A1908" s="18" t="s">
        <v>2608</v>
      </c>
      <c r="B1908" s="19" t="s">
        <v>1305</v>
      </c>
      <c r="C1908" s="19" t="s">
        <v>202</v>
      </c>
      <c r="D1908" s="87" t="s">
        <v>1444</v>
      </c>
      <c r="E1908" s="19" t="s">
        <v>2599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8"/>
      <c r="K1908" s="77"/>
    </row>
    <row r="1909" spans="1:11" ht="41.25" customHeight="1">
      <c r="A1909" s="18" t="s">
        <v>2609</v>
      </c>
      <c r="B1909" s="19" t="s">
        <v>1305</v>
      </c>
      <c r="C1909" s="19" t="s">
        <v>202</v>
      </c>
      <c r="D1909" s="87" t="s">
        <v>1444</v>
      </c>
      <c r="E1909" s="19" t="s">
        <v>2599</v>
      </c>
      <c r="F1909" s="21"/>
      <c r="G1909" s="19" t="s">
        <v>2610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8"/>
      <c r="K1909" s="77"/>
    </row>
    <row r="1910" spans="1:11" ht="41.25" customHeight="1">
      <c r="A1910" s="18" t="s">
        <v>2611</v>
      </c>
      <c r="B1910" s="19" t="s">
        <v>1305</v>
      </c>
      <c r="C1910" s="19" t="s">
        <v>202</v>
      </c>
      <c r="D1910" s="87" t="s">
        <v>1444</v>
      </c>
      <c r="E1910" s="19" t="s">
        <v>2599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8"/>
      <c r="K1910" s="77"/>
    </row>
    <row r="1911" spans="1:11" ht="41.25" customHeight="1">
      <c r="A1911" s="18" t="s">
        <v>2612</v>
      </c>
      <c r="B1911" s="19" t="s">
        <v>1305</v>
      </c>
      <c r="C1911" s="19" t="s">
        <v>868</v>
      </c>
      <c r="D1911" s="87" t="s">
        <v>1444</v>
      </c>
      <c r="E1911" s="19" t="s">
        <v>2613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8"/>
      <c r="K1911" s="77"/>
    </row>
    <row r="1912" spans="1:11" ht="41.25" customHeight="1">
      <c r="A1912" s="18" t="s">
        <v>2614</v>
      </c>
      <c r="B1912" s="19" t="s">
        <v>1305</v>
      </c>
      <c r="C1912" s="19" t="s">
        <v>868</v>
      </c>
      <c r="D1912" s="87" t="s">
        <v>1444</v>
      </c>
      <c r="E1912" s="19" t="s">
        <v>2613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8"/>
      <c r="K1912" s="77"/>
    </row>
    <row r="1913" spans="1:11" ht="41.25" customHeight="1">
      <c r="A1913" s="18" t="s">
        <v>2615</v>
      </c>
      <c r="B1913" s="19" t="s">
        <v>1305</v>
      </c>
      <c r="C1913" s="19" t="s">
        <v>868</v>
      </c>
      <c r="D1913" s="87" t="s">
        <v>1444</v>
      </c>
      <c r="E1913" s="19" t="s">
        <v>2613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8"/>
      <c r="K1913" s="77"/>
    </row>
    <row r="1914" spans="1:11" ht="41.25" customHeight="1">
      <c r="A1914" s="18" t="s">
        <v>2616</v>
      </c>
      <c r="B1914" s="19" t="s">
        <v>1305</v>
      </c>
      <c r="C1914" s="19" t="s">
        <v>868</v>
      </c>
      <c r="D1914" s="87" t="s">
        <v>1444</v>
      </c>
      <c r="E1914" s="19" t="s">
        <v>2613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8"/>
      <c r="K1914" s="77"/>
    </row>
    <row r="1915" spans="1:11" ht="41.25" customHeight="1">
      <c r="A1915" s="18" t="s">
        <v>2617</v>
      </c>
      <c r="B1915" s="19" t="s">
        <v>1305</v>
      </c>
      <c r="C1915" s="19" t="s">
        <v>868</v>
      </c>
      <c r="D1915" s="87" t="s">
        <v>1444</v>
      </c>
      <c r="E1915" s="19" t="s">
        <v>2613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8"/>
      <c r="K1915" s="77"/>
    </row>
    <row r="1916" spans="1:11" ht="41.25" customHeight="1">
      <c r="A1916" s="18" t="s">
        <v>2618</v>
      </c>
      <c r="B1916" s="19" t="s">
        <v>1305</v>
      </c>
      <c r="C1916" s="19" t="s">
        <v>868</v>
      </c>
      <c r="D1916" s="87" t="s">
        <v>1444</v>
      </c>
      <c r="E1916" s="19" t="s">
        <v>2613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8"/>
      <c r="K1916" s="77"/>
    </row>
    <row r="1917" spans="1:11" ht="41.25" customHeight="1">
      <c r="A1917" s="18" t="s">
        <v>2619</v>
      </c>
      <c r="B1917" s="19" t="s">
        <v>1305</v>
      </c>
      <c r="C1917" s="19" t="s">
        <v>868</v>
      </c>
      <c r="D1917" s="87" t="s">
        <v>1444</v>
      </c>
      <c r="E1917" s="19" t="s">
        <v>2613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8"/>
      <c r="K1917" s="77"/>
    </row>
    <row r="1918" spans="1:11" ht="41.25" customHeight="1">
      <c r="A1918" s="18" t="s">
        <v>2620</v>
      </c>
      <c r="B1918" s="19" t="s">
        <v>1305</v>
      </c>
      <c r="C1918" s="19" t="s">
        <v>868</v>
      </c>
      <c r="D1918" s="87" t="s">
        <v>1444</v>
      </c>
      <c r="E1918" s="19" t="s">
        <v>2613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8"/>
      <c r="K1918" s="77"/>
    </row>
    <row r="1919" spans="1:11" ht="41.25" customHeight="1">
      <c r="A1919" s="18" t="s">
        <v>2621</v>
      </c>
      <c r="B1919" s="19" t="s">
        <v>1305</v>
      </c>
      <c r="C1919" s="19" t="s">
        <v>868</v>
      </c>
      <c r="D1919" s="87" t="s">
        <v>1444</v>
      </c>
      <c r="E1919" s="19" t="s">
        <v>2613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8"/>
      <c r="K1919" s="77"/>
    </row>
    <row r="1920" spans="1:11" ht="41.25" customHeight="1">
      <c r="A1920" s="18" t="s">
        <v>2622</v>
      </c>
      <c r="B1920" s="19" t="s">
        <v>1305</v>
      </c>
      <c r="C1920" s="19" t="s">
        <v>868</v>
      </c>
      <c r="D1920" s="87" t="s">
        <v>1444</v>
      </c>
      <c r="E1920" s="19" t="s">
        <v>2613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8"/>
      <c r="K1920" s="77"/>
    </row>
    <row r="1921" spans="1:11" ht="41.25" customHeight="1">
      <c r="A1921" s="18" t="s">
        <v>2623</v>
      </c>
      <c r="B1921" s="19" t="s">
        <v>1305</v>
      </c>
      <c r="C1921" s="19" t="s">
        <v>868</v>
      </c>
      <c r="D1921" s="87" t="s">
        <v>1444</v>
      </c>
      <c r="E1921" s="19" t="s">
        <v>2613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8"/>
      <c r="K1921" s="77"/>
    </row>
    <row r="1922" spans="1:11" ht="41.25" customHeight="1">
      <c r="A1922" s="18" t="s">
        <v>2624</v>
      </c>
      <c r="B1922" s="19" t="s">
        <v>1305</v>
      </c>
      <c r="C1922" s="19" t="s">
        <v>868</v>
      </c>
      <c r="D1922" s="87" t="s">
        <v>1444</v>
      </c>
      <c r="E1922" s="19" t="s">
        <v>2613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8"/>
      <c r="K1922" s="77"/>
    </row>
    <row r="1923" spans="1:11" ht="41.25" customHeight="1">
      <c r="A1923" s="18" t="s">
        <v>2625</v>
      </c>
      <c r="B1923" s="19" t="s">
        <v>1305</v>
      </c>
      <c r="C1923" s="19" t="s">
        <v>1524</v>
      </c>
      <c r="D1923" s="87" t="s">
        <v>1444</v>
      </c>
      <c r="E1923" s="19" t="s">
        <v>2626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8"/>
      <c r="K1923" s="77"/>
    </row>
    <row r="1924" spans="1:11" ht="41.25" customHeight="1">
      <c r="A1924" s="18" t="s">
        <v>2627</v>
      </c>
      <c r="B1924" s="19" t="s">
        <v>1305</v>
      </c>
      <c r="C1924" s="19" t="s">
        <v>1524</v>
      </c>
      <c r="D1924" s="87" t="s">
        <v>1444</v>
      </c>
      <c r="E1924" s="19" t="s">
        <v>2626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8"/>
      <c r="K1924" s="77"/>
    </row>
    <row r="1925" spans="1:11" ht="41.25" customHeight="1">
      <c r="A1925" s="18" t="s">
        <v>2628</v>
      </c>
      <c r="B1925" s="19" t="s">
        <v>1305</v>
      </c>
      <c r="C1925" s="19" t="s">
        <v>1524</v>
      </c>
      <c r="D1925" s="87" t="s">
        <v>1444</v>
      </c>
      <c r="E1925" s="19" t="s">
        <v>2626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8"/>
      <c r="K1925" s="77"/>
    </row>
    <row r="1926" spans="1:11" ht="41.25" customHeight="1">
      <c r="A1926" s="18" t="s">
        <v>2629</v>
      </c>
      <c r="B1926" s="19" t="s">
        <v>1305</v>
      </c>
      <c r="C1926" s="19" t="s">
        <v>1524</v>
      </c>
      <c r="D1926" s="87" t="s">
        <v>1444</v>
      </c>
      <c r="E1926" s="19" t="s">
        <v>2626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8"/>
      <c r="K1926" s="77"/>
    </row>
    <row r="1927" spans="1:11" ht="41.25" customHeight="1">
      <c r="A1927" s="18" t="s">
        <v>2630</v>
      </c>
      <c r="B1927" s="19" t="s">
        <v>1305</v>
      </c>
      <c r="C1927" s="19" t="s">
        <v>1524</v>
      </c>
      <c r="D1927" s="87" t="s">
        <v>1444</v>
      </c>
      <c r="E1927" s="19" t="s">
        <v>2626</v>
      </c>
      <c r="F1927" s="21"/>
      <c r="G1927" s="19" t="s">
        <v>2550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8"/>
      <c r="K1927" s="77"/>
    </row>
    <row r="1928" spans="1:11" ht="41.25" customHeight="1">
      <c r="A1928" s="18" t="s">
        <v>2631</v>
      </c>
      <c r="B1928" s="19" t="s">
        <v>1305</v>
      </c>
      <c r="C1928" s="19" t="s">
        <v>1524</v>
      </c>
      <c r="D1928" s="87" t="s">
        <v>1444</v>
      </c>
      <c r="E1928" s="19" t="s">
        <v>2626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8" t="s">
        <v>2632</v>
      </c>
      <c r="K1928" s="77"/>
    </row>
    <row r="1929" spans="1:11" ht="41.25" customHeight="1">
      <c r="A1929" s="18" t="s">
        <v>2633</v>
      </c>
      <c r="B1929" s="19" t="s">
        <v>1305</v>
      </c>
      <c r="C1929" s="19" t="s">
        <v>1524</v>
      </c>
      <c r="D1929" s="87" t="s">
        <v>1444</v>
      </c>
      <c r="E1929" s="19" t="s">
        <v>2626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8"/>
      <c r="K1929" s="77"/>
    </row>
    <row r="1930" spans="1:11" ht="41.25" customHeight="1">
      <c r="A1930" s="18" t="s">
        <v>2634</v>
      </c>
      <c r="B1930" s="19" t="s">
        <v>1305</v>
      </c>
      <c r="C1930" s="19" t="s">
        <v>1524</v>
      </c>
      <c r="D1930" s="87" t="s">
        <v>1444</v>
      </c>
      <c r="E1930" s="19" t="s">
        <v>2626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8"/>
      <c r="K1930" s="77"/>
    </row>
    <row r="1931" spans="1:11" ht="41.25" customHeight="1">
      <c r="A1931" s="18" t="s">
        <v>2635</v>
      </c>
      <c r="B1931" s="19" t="s">
        <v>1305</v>
      </c>
      <c r="C1931" s="19" t="s">
        <v>1524</v>
      </c>
      <c r="D1931" s="87" t="s">
        <v>1444</v>
      </c>
      <c r="E1931" s="19" t="s">
        <v>2626</v>
      </c>
      <c r="F1931" s="21"/>
      <c r="G1931" s="19" t="s">
        <v>2595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8"/>
      <c r="K1931" s="77"/>
    </row>
    <row r="1932" spans="1:11" ht="41.25" customHeight="1">
      <c r="A1932" s="18" t="s">
        <v>2636</v>
      </c>
      <c r="B1932" s="19" t="s">
        <v>1305</v>
      </c>
      <c r="C1932" s="19" t="s">
        <v>1524</v>
      </c>
      <c r="D1932" s="87" t="s">
        <v>1444</v>
      </c>
      <c r="E1932" s="19" t="s">
        <v>2626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8"/>
      <c r="K1932" s="77"/>
    </row>
    <row r="1933" spans="1:11" ht="41.25" customHeight="1">
      <c r="A1933" s="18" t="s">
        <v>2637</v>
      </c>
      <c r="B1933" s="19" t="s">
        <v>1305</v>
      </c>
      <c r="C1933" s="19" t="s">
        <v>1524</v>
      </c>
      <c r="D1933" s="87" t="s">
        <v>1444</v>
      </c>
      <c r="E1933" s="19" t="s">
        <v>2638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8"/>
      <c r="K1933" s="77"/>
    </row>
    <row r="1934" spans="1:11" ht="41.25" customHeight="1">
      <c r="A1934" s="18" t="s">
        <v>2639</v>
      </c>
      <c r="B1934" s="19" t="s">
        <v>1305</v>
      </c>
      <c r="C1934" s="19" t="s">
        <v>1524</v>
      </c>
      <c r="D1934" s="87" t="s">
        <v>1444</v>
      </c>
      <c r="E1934" s="19" t="s">
        <v>2638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8"/>
      <c r="K1934" s="77"/>
    </row>
    <row r="1935" spans="1:11" ht="41.25" customHeight="1">
      <c r="A1935" s="18" t="s">
        <v>2640</v>
      </c>
      <c r="B1935" s="19" t="s">
        <v>1305</v>
      </c>
      <c r="C1935" s="19" t="s">
        <v>1524</v>
      </c>
      <c r="D1935" s="87" t="s">
        <v>1444</v>
      </c>
      <c r="E1935" s="19" t="s">
        <v>2638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8"/>
      <c r="K1935" s="77"/>
    </row>
    <row r="1936" spans="1:11" ht="41.25" customHeight="1">
      <c r="A1936" s="18" t="s">
        <v>2641</v>
      </c>
      <c r="B1936" s="19" t="s">
        <v>1305</v>
      </c>
      <c r="C1936" s="19" t="s">
        <v>1524</v>
      </c>
      <c r="D1936" s="87" t="s">
        <v>1444</v>
      </c>
      <c r="E1936" s="19" t="s">
        <v>2638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8"/>
      <c r="K1936" s="77"/>
    </row>
    <row r="1937" spans="1:12" ht="41.25" customHeight="1">
      <c r="A1937" s="18" t="s">
        <v>2642</v>
      </c>
      <c r="B1937" s="19" t="s">
        <v>1305</v>
      </c>
      <c r="C1937" s="19" t="s">
        <v>1524</v>
      </c>
      <c r="D1937" s="87" t="s">
        <v>1444</v>
      </c>
      <c r="E1937" s="19" t="s">
        <v>2638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8" t="s">
        <v>2643</v>
      </c>
      <c r="K1937" s="77"/>
    </row>
    <row r="1938" spans="1:12" ht="41.25" customHeight="1">
      <c r="A1938" s="18" t="s">
        <v>2644</v>
      </c>
      <c r="B1938" s="19" t="s">
        <v>1305</v>
      </c>
      <c r="C1938" s="19" t="s">
        <v>1524</v>
      </c>
      <c r="D1938" s="87" t="s">
        <v>1444</v>
      </c>
      <c r="E1938" s="19" t="s">
        <v>2638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8"/>
      <c r="K1938" s="77"/>
    </row>
    <row r="1939" spans="1:12" ht="41.25" customHeight="1">
      <c r="A1939" s="18" t="s">
        <v>2645</v>
      </c>
      <c r="B1939" s="19" t="s">
        <v>1305</v>
      </c>
      <c r="C1939" s="19" t="s">
        <v>1524</v>
      </c>
      <c r="D1939" s="87" t="s">
        <v>1444</v>
      </c>
      <c r="E1939" s="19" t="s">
        <v>2638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8"/>
      <c r="K1939" s="77"/>
    </row>
    <row r="1940" spans="1:12" ht="41.25" customHeight="1">
      <c r="A1940" s="18" t="s">
        <v>2646</v>
      </c>
      <c r="B1940" s="19" t="s">
        <v>1305</v>
      </c>
      <c r="C1940" s="19" t="s">
        <v>1524</v>
      </c>
      <c r="D1940" s="87" t="s">
        <v>1444</v>
      </c>
      <c r="E1940" s="19" t="s">
        <v>2638</v>
      </c>
      <c r="F1940" s="21"/>
      <c r="G1940" s="19" t="s">
        <v>2595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8"/>
      <c r="K1940" s="77"/>
      <c r="L1940" s="101"/>
    </row>
    <row r="1941" spans="1:12" ht="41.25" customHeight="1">
      <c r="A1941" s="18" t="s">
        <v>2647</v>
      </c>
      <c r="B1941" s="19" t="s">
        <v>1305</v>
      </c>
      <c r="C1941" s="19" t="s">
        <v>1524</v>
      </c>
      <c r="D1941" s="87" t="s">
        <v>1444</v>
      </c>
      <c r="E1941" s="19" t="s">
        <v>2638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8"/>
      <c r="K1941" s="77"/>
      <c r="L1941" s="101"/>
    </row>
    <row r="1942" spans="1:12" ht="41.25" customHeight="1">
      <c r="A1942" s="18" t="s">
        <v>2648</v>
      </c>
      <c r="B1942" s="19" t="s">
        <v>1305</v>
      </c>
      <c r="C1942" s="19" t="s">
        <v>1524</v>
      </c>
      <c r="D1942" s="87" t="s">
        <v>1444</v>
      </c>
      <c r="E1942" s="19" t="s">
        <v>2638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8"/>
      <c r="K1942" s="77"/>
      <c r="L1942" s="101"/>
    </row>
    <row r="1943" spans="1:12" ht="41.25" customHeight="1">
      <c r="A1943" s="18" t="s">
        <v>2649</v>
      </c>
      <c r="B1943" s="19" t="s">
        <v>1305</v>
      </c>
      <c r="C1943" s="19" t="s">
        <v>868</v>
      </c>
      <c r="D1943" s="87" t="s">
        <v>1444</v>
      </c>
      <c r="E1943" s="19" t="s">
        <v>2650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8" t="s">
        <v>2651</v>
      </c>
      <c r="K1943" s="77"/>
      <c r="L1943" s="101"/>
    </row>
    <row r="1944" spans="1:12" ht="41.25" customHeight="1">
      <c r="A1944" s="18" t="s">
        <v>2652</v>
      </c>
      <c r="B1944" s="19" t="s">
        <v>1305</v>
      </c>
      <c r="C1944" s="19" t="s">
        <v>868</v>
      </c>
      <c r="D1944" s="87" t="s">
        <v>1444</v>
      </c>
      <c r="E1944" s="19" t="s">
        <v>2650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8"/>
      <c r="K1944" s="77"/>
      <c r="L1944" s="101"/>
    </row>
    <row r="1945" spans="1:12" ht="41.25" customHeight="1">
      <c r="A1945" s="18" t="s">
        <v>2653</v>
      </c>
      <c r="B1945" s="19" t="s">
        <v>1305</v>
      </c>
      <c r="C1945" s="19" t="s">
        <v>868</v>
      </c>
      <c r="D1945" s="87" t="s">
        <v>1444</v>
      </c>
      <c r="E1945" s="19" t="s">
        <v>2650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8" t="s">
        <v>1287</v>
      </c>
      <c r="K1945" s="77"/>
      <c r="L1945" s="101"/>
    </row>
    <row r="1946" spans="1:12" ht="41.25" customHeight="1">
      <c r="A1946" s="18" t="s">
        <v>2654</v>
      </c>
      <c r="B1946" s="19" t="s">
        <v>1305</v>
      </c>
      <c r="C1946" s="19" t="s">
        <v>868</v>
      </c>
      <c r="D1946" s="87" t="s">
        <v>1444</v>
      </c>
      <c r="E1946" s="19" t="s">
        <v>2650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8" t="s">
        <v>2655</v>
      </c>
      <c r="K1946" s="77"/>
      <c r="L1946" s="101"/>
    </row>
    <row r="1947" spans="1:12" ht="41.25" customHeight="1">
      <c r="A1947" s="18" t="s">
        <v>2656</v>
      </c>
      <c r="B1947" s="19" t="s">
        <v>1305</v>
      </c>
      <c r="C1947" s="19" t="s">
        <v>868</v>
      </c>
      <c r="D1947" s="87" t="s">
        <v>1444</v>
      </c>
      <c r="E1947" s="19" t="s">
        <v>2650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8" t="s">
        <v>2657</v>
      </c>
      <c r="K1947" s="77"/>
      <c r="L1947" s="101"/>
    </row>
    <row r="1948" spans="1:12" ht="41.25" customHeight="1">
      <c r="A1948" s="18" t="s">
        <v>2658</v>
      </c>
      <c r="B1948" s="19" t="s">
        <v>1305</v>
      </c>
      <c r="C1948" s="19" t="s">
        <v>868</v>
      </c>
      <c r="D1948" s="87" t="s">
        <v>1444</v>
      </c>
      <c r="E1948" s="19" t="s">
        <v>2650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8"/>
      <c r="K1948" s="77"/>
      <c r="L1948" s="101"/>
    </row>
    <row r="1949" spans="1:12" ht="41.25" customHeight="1">
      <c r="A1949" s="18" t="s">
        <v>2659</v>
      </c>
      <c r="B1949" s="19" t="s">
        <v>1305</v>
      </c>
      <c r="C1949" s="19" t="s">
        <v>868</v>
      </c>
      <c r="D1949" s="87" t="s">
        <v>1444</v>
      </c>
      <c r="E1949" s="19" t="s">
        <v>2650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8"/>
      <c r="K1949" s="77"/>
      <c r="L1949" s="101"/>
    </row>
    <row r="1950" spans="1:12" ht="41.25" customHeight="1">
      <c r="A1950" s="18" t="s">
        <v>2660</v>
      </c>
      <c r="B1950" s="19" t="s">
        <v>1305</v>
      </c>
      <c r="C1950" s="19" t="s">
        <v>868</v>
      </c>
      <c r="D1950" s="87" t="s">
        <v>1444</v>
      </c>
      <c r="E1950" s="19" t="s">
        <v>2650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8"/>
      <c r="K1950" s="77"/>
      <c r="L1950" s="101"/>
    </row>
    <row r="1951" spans="1:12" ht="41.25" customHeight="1">
      <c r="A1951" s="18" t="s">
        <v>2661</v>
      </c>
      <c r="B1951" s="19" t="s">
        <v>1305</v>
      </c>
      <c r="C1951" s="19" t="s">
        <v>868</v>
      </c>
      <c r="D1951" s="87" t="s">
        <v>1444</v>
      </c>
      <c r="E1951" s="19" t="s">
        <v>2650</v>
      </c>
      <c r="F1951" s="21"/>
      <c r="G1951" s="19" t="s">
        <v>2662</v>
      </c>
      <c r="H1951" s="25" t="str">
        <f t="shared" si="201"/>
        <v>DC102</v>
      </c>
      <c r="I1951" s="25" t="str">
        <f t="shared" si="202"/>
        <v>M</v>
      </c>
      <c r="J1951" s="88"/>
      <c r="K1951" s="77"/>
      <c r="L1951" s="101"/>
    </row>
    <row r="1952" spans="1:12" ht="41.25" customHeight="1">
      <c r="A1952" s="18" t="s">
        <v>2663</v>
      </c>
      <c r="B1952" s="19" t="s">
        <v>1305</v>
      </c>
      <c r="C1952" s="19" t="s">
        <v>868</v>
      </c>
      <c r="D1952" s="87" t="s">
        <v>1444</v>
      </c>
      <c r="E1952" s="19" t="s">
        <v>2650</v>
      </c>
      <c r="F1952" s="21"/>
      <c r="G1952" s="19" t="s">
        <v>2664</v>
      </c>
      <c r="H1952" s="25" t="str">
        <f t="shared" si="201"/>
        <v>DC206</v>
      </c>
      <c r="I1952" s="25" t="str">
        <f t="shared" si="202"/>
        <v>Non-M</v>
      </c>
      <c r="J1952" s="88"/>
      <c r="K1952" s="77"/>
      <c r="L1952" s="101"/>
    </row>
    <row r="1953" spans="1:12" ht="41.25" customHeight="1">
      <c r="A1953" s="18" t="s">
        <v>2665</v>
      </c>
      <c r="B1953" s="19" t="s">
        <v>1305</v>
      </c>
      <c r="C1953" s="19" t="s">
        <v>868</v>
      </c>
      <c r="D1953" s="87" t="s">
        <v>1444</v>
      </c>
      <c r="E1953" s="19" t="s">
        <v>2650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8"/>
      <c r="K1953" s="77"/>
      <c r="L1953" s="101"/>
    </row>
    <row r="1954" spans="1:12" ht="41.25" customHeight="1">
      <c r="A1954" s="18" t="s">
        <v>2666</v>
      </c>
      <c r="B1954" s="19" t="s">
        <v>2410</v>
      </c>
      <c r="C1954" s="19" t="s">
        <v>1196</v>
      </c>
      <c r="D1954" s="87" t="s">
        <v>1045</v>
      </c>
      <c r="E1954" s="19" t="s">
        <v>2667</v>
      </c>
      <c r="F1954" s="21"/>
      <c r="G1954" s="19" t="s">
        <v>2668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8"/>
      <c r="K1954" s="77"/>
    </row>
    <row r="1955" spans="1:12" ht="41.25" customHeight="1">
      <c r="A1955" s="18" t="s">
        <v>2669</v>
      </c>
      <c r="B1955" s="19" t="s">
        <v>2410</v>
      </c>
      <c r="C1955" s="19" t="s">
        <v>1196</v>
      </c>
      <c r="D1955" s="87" t="s">
        <v>1045</v>
      </c>
      <c r="E1955" s="19" t="s">
        <v>2667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8"/>
      <c r="K1955" s="77"/>
    </row>
    <row r="1956" spans="1:12" ht="41.25" customHeight="1">
      <c r="A1956" s="18" t="s">
        <v>2670</v>
      </c>
      <c r="B1956" s="19" t="s">
        <v>2410</v>
      </c>
      <c r="C1956" s="19" t="s">
        <v>1196</v>
      </c>
      <c r="D1956" s="87" t="s">
        <v>1045</v>
      </c>
      <c r="E1956" s="19" t="s">
        <v>2667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8"/>
      <c r="K1956" s="77"/>
    </row>
    <row r="1957" spans="1:12" ht="41.25" customHeight="1">
      <c r="A1957" s="18" t="s">
        <v>2671</v>
      </c>
      <c r="B1957" s="19" t="s">
        <v>2410</v>
      </c>
      <c r="C1957" s="19" t="s">
        <v>1196</v>
      </c>
      <c r="D1957" s="87" t="s">
        <v>1045</v>
      </c>
      <c r="E1957" s="19" t="s">
        <v>2667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8"/>
      <c r="K1957" s="77"/>
    </row>
    <row r="1958" spans="1:12" ht="41.25" customHeight="1">
      <c r="A1958" s="18" t="s">
        <v>2672</v>
      </c>
      <c r="B1958" s="19" t="s">
        <v>2410</v>
      </c>
      <c r="C1958" s="19" t="s">
        <v>1196</v>
      </c>
      <c r="D1958" s="87" t="s">
        <v>1045</v>
      </c>
      <c r="E1958" s="19" t="s">
        <v>2667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8"/>
      <c r="K1958" s="77"/>
    </row>
    <row r="1959" spans="1:12" ht="41.25" customHeight="1">
      <c r="A1959" s="18" t="s">
        <v>2673</v>
      </c>
      <c r="B1959" s="19" t="s">
        <v>2410</v>
      </c>
      <c r="C1959" s="19" t="s">
        <v>1196</v>
      </c>
      <c r="D1959" s="87" t="s">
        <v>1045</v>
      </c>
      <c r="E1959" s="19" t="s">
        <v>2667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8"/>
      <c r="K1959" s="77"/>
    </row>
    <row r="1960" spans="1:12" ht="41.25" customHeight="1">
      <c r="A1960" s="18" t="s">
        <v>2674</v>
      </c>
      <c r="B1960" s="19" t="s">
        <v>2410</v>
      </c>
      <c r="C1960" s="19" t="s">
        <v>1196</v>
      </c>
      <c r="D1960" s="87" t="s">
        <v>1045</v>
      </c>
      <c r="E1960" s="19" t="s">
        <v>2667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8"/>
      <c r="K1960" s="77"/>
    </row>
    <row r="1961" spans="1:12" ht="41.25" customHeight="1">
      <c r="A1961" s="18" t="s">
        <v>2675</v>
      </c>
      <c r="B1961" s="19" t="s">
        <v>2410</v>
      </c>
      <c r="C1961" s="19" t="s">
        <v>1196</v>
      </c>
      <c r="D1961" s="87" t="s">
        <v>1045</v>
      </c>
      <c r="E1961" s="19" t="s">
        <v>2667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8"/>
      <c r="K1961" s="77"/>
    </row>
    <row r="1962" spans="1:12" ht="41.25" customHeight="1">
      <c r="A1962" s="18" t="s">
        <v>2676</v>
      </c>
      <c r="B1962" s="19" t="s">
        <v>2410</v>
      </c>
      <c r="C1962" s="19" t="s">
        <v>1196</v>
      </c>
      <c r="D1962" s="87" t="s">
        <v>1045</v>
      </c>
      <c r="E1962" s="19" t="s">
        <v>2667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8"/>
      <c r="K1962" s="77"/>
    </row>
    <row r="1963" spans="1:12" ht="41.25" customHeight="1">
      <c r="A1963" s="18" t="s">
        <v>2677</v>
      </c>
      <c r="B1963" s="19" t="s">
        <v>2410</v>
      </c>
      <c r="C1963" s="19" t="s">
        <v>348</v>
      </c>
      <c r="D1963" s="87" t="s">
        <v>1045</v>
      </c>
      <c r="E1963" s="19" t="s">
        <v>2678</v>
      </c>
      <c r="F1963" s="21"/>
      <c r="G1963" s="19" t="s">
        <v>2679</v>
      </c>
      <c r="H1963" s="25" t="str">
        <f t="shared" si="203"/>
        <v>NK204</v>
      </c>
      <c r="I1963" s="25" t="str">
        <f t="shared" si="204"/>
        <v>M</v>
      </c>
      <c r="J1963" s="88"/>
      <c r="K1963" s="77"/>
    </row>
    <row r="1964" spans="1:12" ht="41.25" customHeight="1">
      <c r="A1964" s="18" t="s">
        <v>2680</v>
      </c>
      <c r="B1964" s="19" t="s">
        <v>2410</v>
      </c>
      <c r="C1964" s="19" t="s">
        <v>348</v>
      </c>
      <c r="D1964" s="87" t="s">
        <v>1045</v>
      </c>
      <c r="E1964" s="19" t="s">
        <v>2678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8"/>
      <c r="K1964" s="77"/>
    </row>
    <row r="1965" spans="1:12" ht="41.25" customHeight="1">
      <c r="A1965" s="18" t="s">
        <v>2681</v>
      </c>
      <c r="B1965" s="19" t="s">
        <v>2410</v>
      </c>
      <c r="C1965" s="19" t="s">
        <v>348</v>
      </c>
      <c r="D1965" s="87" t="s">
        <v>1045</v>
      </c>
      <c r="E1965" s="19" t="s">
        <v>2678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8"/>
      <c r="K1965" s="77"/>
    </row>
    <row r="1966" spans="1:12" ht="41.25" customHeight="1">
      <c r="A1966" s="18" t="s">
        <v>2682</v>
      </c>
      <c r="B1966" s="19" t="s">
        <v>2410</v>
      </c>
      <c r="C1966" s="19" t="s">
        <v>348</v>
      </c>
      <c r="D1966" s="87" t="s">
        <v>1045</v>
      </c>
      <c r="E1966" s="19" t="s">
        <v>2678</v>
      </c>
      <c r="F1966" s="21"/>
      <c r="G1966" s="19" t="s">
        <v>2683</v>
      </c>
      <c r="H1966" s="25" t="str">
        <f t="shared" si="203"/>
        <v>PK508</v>
      </c>
      <c r="I1966" s="25" t="str">
        <f t="shared" si="204"/>
        <v>M</v>
      </c>
      <c r="J1966" s="88"/>
      <c r="K1966" s="77"/>
    </row>
    <row r="1967" spans="1:12" ht="41.25" customHeight="1">
      <c r="A1967" s="18" t="s">
        <v>2684</v>
      </c>
      <c r="B1967" s="19" t="s">
        <v>2410</v>
      </c>
      <c r="C1967" s="19" t="s">
        <v>348</v>
      </c>
      <c r="D1967" s="87" t="s">
        <v>1045</v>
      </c>
      <c r="E1967" s="19" t="s">
        <v>2678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8" t="s">
        <v>2685</v>
      </c>
      <c r="K1967" s="77"/>
    </row>
    <row r="1968" spans="1:12" ht="41.25" customHeight="1">
      <c r="A1968" s="18" t="s">
        <v>2686</v>
      </c>
      <c r="B1968" s="19" t="s">
        <v>2410</v>
      </c>
      <c r="C1968" s="19" t="s">
        <v>348</v>
      </c>
      <c r="D1968" s="87" t="s">
        <v>1045</v>
      </c>
      <c r="E1968" s="19" t="s">
        <v>2687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8"/>
      <c r="K1968" s="77"/>
    </row>
    <row r="1969" spans="1:11" ht="41.25" customHeight="1">
      <c r="A1969" s="18" t="s">
        <v>2688</v>
      </c>
      <c r="B1969" s="19" t="s">
        <v>2410</v>
      </c>
      <c r="C1969" s="19" t="s">
        <v>348</v>
      </c>
      <c r="D1969" s="87" t="s">
        <v>1045</v>
      </c>
      <c r="E1969" s="19" t="s">
        <v>2687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8"/>
      <c r="K1969" s="77"/>
    </row>
    <row r="1970" spans="1:11" ht="41.25" customHeight="1">
      <c r="A1970" s="18" t="s">
        <v>2689</v>
      </c>
      <c r="B1970" s="19" t="s">
        <v>2410</v>
      </c>
      <c r="C1970" s="19" t="s">
        <v>348</v>
      </c>
      <c r="D1970" s="87" t="s">
        <v>1045</v>
      </c>
      <c r="E1970" s="19" t="s">
        <v>2687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8"/>
      <c r="K1970" s="77"/>
    </row>
    <row r="1971" spans="1:11" ht="41.25" customHeight="1">
      <c r="A1971" s="18" t="s">
        <v>2690</v>
      </c>
      <c r="B1971" s="19" t="s">
        <v>2410</v>
      </c>
      <c r="C1971" s="19" t="s">
        <v>348</v>
      </c>
      <c r="D1971" s="87" t="s">
        <v>1045</v>
      </c>
      <c r="E1971" s="19" t="s">
        <v>2687</v>
      </c>
      <c r="F1971" s="21"/>
      <c r="G1971" s="18" t="s">
        <v>2691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8"/>
      <c r="K1971" s="77"/>
    </row>
    <row r="1972" spans="1:11" ht="41.25" customHeight="1">
      <c r="A1972" s="18" t="s">
        <v>2692</v>
      </c>
      <c r="B1972" s="19" t="s">
        <v>2410</v>
      </c>
      <c r="C1972" s="19" t="s">
        <v>348</v>
      </c>
      <c r="D1972" s="87" t="s">
        <v>1045</v>
      </c>
      <c r="E1972" s="19" t="s">
        <v>2687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8"/>
      <c r="K1972" s="77"/>
    </row>
    <row r="1973" spans="1:11" ht="41.25" customHeight="1">
      <c r="A1973" s="18" t="s">
        <v>2693</v>
      </c>
      <c r="B1973" s="19" t="s">
        <v>2410</v>
      </c>
      <c r="C1973" s="19" t="s">
        <v>348</v>
      </c>
      <c r="D1973" s="87" t="s">
        <v>1045</v>
      </c>
      <c r="E1973" s="19" t="s">
        <v>2687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8"/>
      <c r="K1973" s="77"/>
    </row>
    <row r="1974" spans="1:11" ht="41.25" customHeight="1">
      <c r="A1974" s="18" t="s">
        <v>2694</v>
      </c>
      <c r="B1974" s="19" t="s">
        <v>2410</v>
      </c>
      <c r="C1974" s="19" t="s">
        <v>348</v>
      </c>
      <c r="D1974" s="87" t="s">
        <v>1045</v>
      </c>
      <c r="E1974" s="19" t="s">
        <v>2687</v>
      </c>
      <c r="F1974" s="21"/>
      <c r="G1974" s="19" t="s">
        <v>2695</v>
      </c>
      <c r="H1974" s="25" t="str">
        <f t="shared" si="205"/>
        <v>LU102</v>
      </c>
      <c r="I1974" s="25" t="str">
        <f t="shared" si="206"/>
        <v>Non-M</v>
      </c>
      <c r="J1974" s="88"/>
      <c r="K1974" s="77"/>
    </row>
    <row r="1975" spans="1:11" ht="41.25" customHeight="1">
      <c r="A1975" s="18" t="s">
        <v>2696</v>
      </c>
      <c r="B1975" s="19" t="s">
        <v>2410</v>
      </c>
      <c r="C1975" s="19" t="s">
        <v>348</v>
      </c>
      <c r="D1975" s="87" t="s">
        <v>1045</v>
      </c>
      <c r="E1975" s="19" t="s">
        <v>2687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8"/>
      <c r="K1975" s="77"/>
    </row>
    <row r="1976" spans="1:11" ht="41.25" customHeight="1">
      <c r="A1976" s="18" t="s">
        <v>2697</v>
      </c>
      <c r="B1976" s="19" t="s">
        <v>2410</v>
      </c>
      <c r="C1976" s="19" t="s">
        <v>348</v>
      </c>
      <c r="D1976" s="87" t="s">
        <v>1045</v>
      </c>
      <c r="E1976" s="19" t="s">
        <v>2687</v>
      </c>
      <c r="F1976" s="21"/>
      <c r="G1976" s="18" t="s">
        <v>2698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8"/>
      <c r="K1976" s="77"/>
    </row>
    <row r="1977" spans="1:11" ht="41.25" customHeight="1">
      <c r="A1977" s="18" t="s">
        <v>2699</v>
      </c>
      <c r="B1977" s="19" t="s">
        <v>2410</v>
      </c>
      <c r="C1977" s="19" t="s">
        <v>348</v>
      </c>
      <c r="D1977" s="87" t="s">
        <v>1045</v>
      </c>
      <c r="E1977" s="19" t="s">
        <v>2687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8"/>
      <c r="K1977" s="77"/>
    </row>
    <row r="1978" spans="1:11" ht="41.25" customHeight="1">
      <c r="A1978" s="18" t="s">
        <v>2700</v>
      </c>
      <c r="B1978" s="19" t="s">
        <v>2410</v>
      </c>
      <c r="C1978" s="19" t="s">
        <v>348</v>
      </c>
      <c r="D1978" s="87" t="s">
        <v>1045</v>
      </c>
      <c r="E1978" s="19" t="s">
        <v>2687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8"/>
      <c r="K1978" s="77"/>
    </row>
    <row r="1979" spans="1:11" ht="41.25" customHeight="1">
      <c r="A1979" s="18" t="s">
        <v>2701</v>
      </c>
      <c r="B1979" s="19" t="s">
        <v>2410</v>
      </c>
      <c r="C1979" s="19" t="s">
        <v>348</v>
      </c>
      <c r="D1979" s="87" t="s">
        <v>1045</v>
      </c>
      <c r="E1979" s="19" t="s">
        <v>2687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8" t="s">
        <v>2702</v>
      </c>
      <c r="K1979" s="77"/>
    </row>
    <row r="1980" spans="1:11" ht="41.25" customHeight="1">
      <c r="A1980" s="18" t="s">
        <v>2703</v>
      </c>
      <c r="B1980" s="19" t="s">
        <v>2410</v>
      </c>
      <c r="C1980" s="19" t="s">
        <v>348</v>
      </c>
      <c r="D1980" s="87" t="s">
        <v>1045</v>
      </c>
      <c r="E1980" s="19" t="s">
        <v>2687</v>
      </c>
      <c r="F1980" s="21"/>
      <c r="G1980" s="19" t="s">
        <v>2704</v>
      </c>
      <c r="H1980" s="25" t="str">
        <f t="shared" si="207"/>
        <v>HM800</v>
      </c>
      <c r="I1980" s="25" t="str">
        <f t="shared" si="208"/>
        <v>Non-M</v>
      </c>
      <c r="J1980" s="88"/>
      <c r="K1980" s="77"/>
    </row>
    <row r="1981" spans="1:11" ht="41.25" customHeight="1">
      <c r="A1981" s="18" t="s">
        <v>2705</v>
      </c>
      <c r="B1981" s="19" t="s">
        <v>2410</v>
      </c>
      <c r="C1981" s="19" t="s">
        <v>348</v>
      </c>
      <c r="D1981" s="87" t="s">
        <v>1045</v>
      </c>
      <c r="E1981" s="19" t="s">
        <v>2687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8"/>
      <c r="K1981" s="77"/>
    </row>
    <row r="1982" spans="1:11" ht="41.25" customHeight="1">
      <c r="A1982" s="18" t="s">
        <v>2706</v>
      </c>
      <c r="B1982" s="19" t="s">
        <v>2222</v>
      </c>
      <c r="C1982" s="19" t="s">
        <v>1509</v>
      </c>
      <c r="D1982" s="87" t="s">
        <v>1045</v>
      </c>
      <c r="E1982" s="19" t="s">
        <v>2707</v>
      </c>
      <c r="F1982" s="21"/>
      <c r="G1982" s="19" t="s">
        <v>2452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8"/>
      <c r="K1982" s="77"/>
    </row>
    <row r="1983" spans="1:11" ht="41.25" customHeight="1">
      <c r="A1983" s="18" t="s">
        <v>2708</v>
      </c>
      <c r="B1983" s="19" t="s">
        <v>2222</v>
      </c>
      <c r="C1983" s="19" t="s">
        <v>1509</v>
      </c>
      <c r="D1983" s="87" t="s">
        <v>1045</v>
      </c>
      <c r="E1983" s="19" t="s">
        <v>2707</v>
      </c>
      <c r="F1983" s="21"/>
      <c r="G1983" s="19" t="s">
        <v>2709</v>
      </c>
      <c r="H1983" s="25" t="str">
        <f t="shared" si="209"/>
        <v>LU100</v>
      </c>
      <c r="I1983" s="25" t="str">
        <f t="shared" si="210"/>
        <v>Non-M</v>
      </c>
      <c r="J1983" s="88"/>
      <c r="K1983" s="77"/>
    </row>
    <row r="1984" spans="1:11" ht="41.25" customHeight="1">
      <c r="A1984" s="18" t="s">
        <v>2710</v>
      </c>
      <c r="B1984" s="19" t="s">
        <v>2222</v>
      </c>
      <c r="C1984" s="19" t="s">
        <v>1509</v>
      </c>
      <c r="D1984" s="87" t="s">
        <v>1045</v>
      </c>
      <c r="E1984" s="19" t="s">
        <v>2707</v>
      </c>
      <c r="F1984" s="21"/>
      <c r="G1984" s="19" t="s">
        <v>2711</v>
      </c>
      <c r="H1984" s="25" t="str">
        <f t="shared" si="209"/>
        <v>WW204</v>
      </c>
      <c r="I1984" s="25" t="str">
        <f t="shared" si="210"/>
        <v>M</v>
      </c>
      <c r="J1984" s="88"/>
      <c r="K1984" s="77"/>
    </row>
    <row r="1985" spans="1:11" ht="41.25" customHeight="1">
      <c r="A1985" s="18" t="s">
        <v>2712</v>
      </c>
      <c r="B1985" s="19" t="s">
        <v>2222</v>
      </c>
      <c r="C1985" s="19" t="s">
        <v>1509</v>
      </c>
      <c r="D1985" s="87" t="s">
        <v>1045</v>
      </c>
      <c r="E1985" s="19" t="s">
        <v>2707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8"/>
      <c r="K1985" s="77"/>
    </row>
    <row r="1986" spans="1:11" ht="41.25" customHeight="1">
      <c r="A1986" s="18" t="s">
        <v>2713</v>
      </c>
      <c r="B1986" s="19" t="s">
        <v>2222</v>
      </c>
      <c r="C1986" s="19" t="s">
        <v>1509</v>
      </c>
      <c r="D1986" s="87" t="s">
        <v>1045</v>
      </c>
      <c r="E1986" s="19" t="s">
        <v>2707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8"/>
      <c r="K1986" s="77"/>
    </row>
    <row r="1987" spans="1:11" ht="41.25" customHeight="1">
      <c r="A1987" s="18" t="s">
        <v>2714</v>
      </c>
      <c r="B1987" s="19" t="s">
        <v>2222</v>
      </c>
      <c r="C1987" s="19" t="s">
        <v>1509</v>
      </c>
      <c r="D1987" s="87" t="s">
        <v>1045</v>
      </c>
      <c r="E1987" s="19" t="s">
        <v>2707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8"/>
      <c r="K1987" s="77"/>
    </row>
    <row r="1988" spans="1:11" ht="41.25" customHeight="1">
      <c r="A1988" s="18" t="s">
        <v>2715</v>
      </c>
      <c r="B1988" s="19" t="s">
        <v>2222</v>
      </c>
      <c r="C1988" s="19" t="s">
        <v>1509</v>
      </c>
      <c r="D1988" s="87" t="s">
        <v>1045</v>
      </c>
      <c r="E1988" s="19" t="s">
        <v>2707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8"/>
      <c r="K1988" s="77"/>
    </row>
    <row r="1989" spans="1:11" ht="41.25" customHeight="1">
      <c r="A1989" s="18" t="s">
        <v>2716</v>
      </c>
      <c r="B1989" s="19" t="s">
        <v>2222</v>
      </c>
      <c r="C1989" s="19" t="s">
        <v>1509</v>
      </c>
      <c r="D1989" s="87" t="s">
        <v>1045</v>
      </c>
      <c r="E1989" s="19" t="s">
        <v>2707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8"/>
      <c r="K1989" s="77"/>
    </row>
    <row r="1990" spans="1:11" ht="41.25" customHeight="1">
      <c r="A1990" s="18" t="s">
        <v>2717</v>
      </c>
      <c r="B1990" s="19" t="s">
        <v>2222</v>
      </c>
      <c r="C1990" s="19" t="s">
        <v>1509</v>
      </c>
      <c r="D1990" s="87" t="s">
        <v>1045</v>
      </c>
      <c r="E1990" s="19" t="s">
        <v>2707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8"/>
      <c r="K1990" s="77"/>
    </row>
    <row r="1991" spans="1:11" ht="41.25" customHeight="1">
      <c r="A1991" s="18" t="s">
        <v>2718</v>
      </c>
      <c r="B1991" s="19" t="s">
        <v>2222</v>
      </c>
      <c r="C1991" s="19" t="s">
        <v>1509</v>
      </c>
      <c r="D1991" s="87" t="s">
        <v>1045</v>
      </c>
      <c r="E1991" s="19" t="s">
        <v>2707</v>
      </c>
      <c r="F1991" s="21"/>
      <c r="G1991" s="19" t="s">
        <v>2719</v>
      </c>
      <c r="H1991" s="25" t="str">
        <f t="shared" si="209"/>
        <v>PK202</v>
      </c>
      <c r="I1991" s="25" t="str">
        <f t="shared" si="210"/>
        <v>M</v>
      </c>
      <c r="J1991" s="88"/>
      <c r="K1991" s="77"/>
    </row>
    <row r="1992" spans="1:11" ht="41.25" customHeight="1">
      <c r="A1992" s="18" t="s">
        <v>2720</v>
      </c>
      <c r="B1992" s="19" t="s">
        <v>2222</v>
      </c>
      <c r="C1992" s="19" t="s">
        <v>1509</v>
      </c>
      <c r="D1992" s="87" t="s">
        <v>1045</v>
      </c>
      <c r="E1992" s="19" t="s">
        <v>2707</v>
      </c>
      <c r="F1992" s="21"/>
      <c r="G1992" s="19" t="s">
        <v>2721</v>
      </c>
      <c r="H1992" s="25" t="str">
        <f t="shared" si="209"/>
        <v>PB208</v>
      </c>
      <c r="I1992" s="25" t="str">
        <f t="shared" si="210"/>
        <v>Non-M</v>
      </c>
      <c r="J1992" s="88"/>
      <c r="K1992" s="77"/>
    </row>
    <row r="1993" spans="1:11" ht="41.25" customHeight="1">
      <c r="A1993" s="18" t="s">
        <v>2722</v>
      </c>
      <c r="B1993" s="19" t="s">
        <v>2222</v>
      </c>
      <c r="C1993" s="19" t="s">
        <v>1509</v>
      </c>
      <c r="D1993" s="87" t="s">
        <v>1045</v>
      </c>
      <c r="E1993" s="19" t="s">
        <v>2707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8"/>
      <c r="K1993" s="77"/>
    </row>
    <row r="1994" spans="1:11" ht="41.25" customHeight="1">
      <c r="A1994" s="18" t="s">
        <v>2723</v>
      </c>
      <c r="B1994" s="19" t="s">
        <v>2222</v>
      </c>
      <c r="C1994" s="19" t="s">
        <v>1509</v>
      </c>
      <c r="D1994" s="87" t="s">
        <v>1045</v>
      </c>
      <c r="E1994" s="19" t="s">
        <v>2707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8"/>
      <c r="K1994" s="77"/>
    </row>
    <row r="1995" spans="1:11" ht="41.25" customHeight="1">
      <c r="A1995" s="18" t="s">
        <v>2724</v>
      </c>
      <c r="B1995" s="19" t="s">
        <v>2222</v>
      </c>
      <c r="C1995" s="19" t="s">
        <v>1509</v>
      </c>
      <c r="D1995" s="87" t="s">
        <v>1045</v>
      </c>
      <c r="E1995" s="19" t="s">
        <v>2707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8"/>
      <c r="K1995" s="77"/>
    </row>
    <row r="1996" spans="1:11" ht="41.25" customHeight="1">
      <c r="A1996" s="18" t="s">
        <v>2725</v>
      </c>
      <c r="B1996" s="19" t="s">
        <v>1305</v>
      </c>
      <c r="C1996" s="19" t="s">
        <v>1509</v>
      </c>
      <c r="D1996" s="87" t="s">
        <v>1444</v>
      </c>
      <c r="E1996" s="19" t="s">
        <v>2726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8"/>
      <c r="K1996" s="77"/>
    </row>
    <row r="1997" spans="1:11" ht="41.25" customHeight="1">
      <c r="A1997" s="18" t="s">
        <v>2727</v>
      </c>
      <c r="B1997" s="19" t="s">
        <v>1305</v>
      </c>
      <c r="C1997" s="19" t="s">
        <v>1509</v>
      </c>
      <c r="D1997" s="87" t="s">
        <v>1444</v>
      </c>
      <c r="E1997" s="19" t="s">
        <v>2726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8"/>
      <c r="K1997" s="77"/>
    </row>
    <row r="1998" spans="1:11" ht="41.25" customHeight="1">
      <c r="A1998" s="18" t="s">
        <v>2728</v>
      </c>
      <c r="B1998" s="19" t="s">
        <v>1305</v>
      </c>
      <c r="C1998" s="19" t="s">
        <v>1509</v>
      </c>
      <c r="D1998" s="87" t="s">
        <v>1444</v>
      </c>
      <c r="E1998" s="19" t="s">
        <v>2726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8"/>
      <c r="K1998" s="77"/>
    </row>
    <row r="1999" spans="1:11" ht="41.25" customHeight="1">
      <c r="A1999" s="18" t="s">
        <v>2729</v>
      </c>
      <c r="B1999" s="19" t="s">
        <v>1305</v>
      </c>
      <c r="C1999" s="19" t="s">
        <v>1509</v>
      </c>
      <c r="D1999" s="87" t="s">
        <v>1444</v>
      </c>
      <c r="E1999" s="19" t="s">
        <v>2726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8"/>
      <c r="K1999" s="77"/>
    </row>
    <row r="2000" spans="1:11" ht="41.25" customHeight="1">
      <c r="A2000" s="18" t="s">
        <v>2730</v>
      </c>
      <c r="B2000" s="19" t="s">
        <v>1305</v>
      </c>
      <c r="C2000" s="19" t="s">
        <v>1509</v>
      </c>
      <c r="D2000" s="87" t="s">
        <v>1444</v>
      </c>
      <c r="E2000" s="19" t="s">
        <v>2726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8" t="s">
        <v>2731</v>
      </c>
      <c r="K2000" s="77"/>
    </row>
    <row r="2001" spans="1:12" ht="41.25" customHeight="1">
      <c r="A2001" s="18" t="s">
        <v>2732</v>
      </c>
      <c r="B2001" s="19" t="s">
        <v>1305</v>
      </c>
      <c r="C2001" s="19" t="s">
        <v>1509</v>
      </c>
      <c r="D2001" s="87" t="s">
        <v>1444</v>
      </c>
      <c r="E2001" s="19" t="s">
        <v>2726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8"/>
      <c r="K2001" s="77"/>
    </row>
    <row r="2002" spans="1:12" ht="41.25" customHeight="1">
      <c r="A2002" s="18" t="s">
        <v>2733</v>
      </c>
      <c r="B2002" s="19" t="s">
        <v>1305</v>
      </c>
      <c r="C2002" s="19" t="s">
        <v>1509</v>
      </c>
      <c r="D2002" s="87" t="s">
        <v>1444</v>
      </c>
      <c r="E2002" s="19" t="s">
        <v>2726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8"/>
      <c r="K2002" s="77"/>
    </row>
    <row r="2003" spans="1:12" ht="41.25" customHeight="1">
      <c r="A2003" s="18" t="s">
        <v>2734</v>
      </c>
      <c r="B2003" s="19" t="s">
        <v>1305</v>
      </c>
      <c r="C2003" s="19" t="s">
        <v>1509</v>
      </c>
      <c r="D2003" s="87" t="s">
        <v>1444</v>
      </c>
      <c r="E2003" s="19" t="s">
        <v>2726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8"/>
      <c r="K2003" s="77"/>
    </row>
    <row r="2004" spans="1:12" ht="41.25" customHeight="1">
      <c r="A2004" s="18" t="s">
        <v>2735</v>
      </c>
      <c r="B2004" s="19" t="s">
        <v>1305</v>
      </c>
      <c r="C2004" s="19" t="s">
        <v>1509</v>
      </c>
      <c r="D2004" s="87" t="s">
        <v>1444</v>
      </c>
      <c r="E2004" s="19" t="s">
        <v>2726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8"/>
      <c r="K2004" s="77"/>
    </row>
    <row r="2005" spans="1:12" ht="41.25" customHeight="1">
      <c r="A2005" s="18" t="s">
        <v>2736</v>
      </c>
      <c r="B2005" s="19" t="s">
        <v>1305</v>
      </c>
      <c r="C2005" s="19" t="s">
        <v>1509</v>
      </c>
      <c r="D2005" s="87" t="s">
        <v>1444</v>
      </c>
      <c r="E2005" s="19" t="s">
        <v>2726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8"/>
      <c r="K2005" s="77"/>
    </row>
    <row r="2006" spans="1:12" ht="41.25" customHeight="1">
      <c r="A2006" s="18" t="s">
        <v>2737</v>
      </c>
      <c r="B2006" s="19" t="s">
        <v>1305</v>
      </c>
      <c r="C2006" s="19" t="s">
        <v>1196</v>
      </c>
      <c r="D2006" s="87" t="s">
        <v>1444</v>
      </c>
      <c r="E2006" s="19" t="s">
        <v>2738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8"/>
      <c r="K2006" s="77"/>
    </row>
    <row r="2007" spans="1:12" ht="41.25" customHeight="1">
      <c r="A2007" s="18" t="s">
        <v>2739</v>
      </c>
      <c r="B2007" s="19" t="s">
        <v>1305</v>
      </c>
      <c r="C2007" s="19" t="s">
        <v>1196</v>
      </c>
      <c r="D2007" s="87" t="s">
        <v>1444</v>
      </c>
      <c r="E2007" s="19" t="s">
        <v>2738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8"/>
      <c r="K2007" s="77"/>
    </row>
    <row r="2008" spans="1:12" ht="41.25" customHeight="1">
      <c r="A2008" s="18" t="s">
        <v>2740</v>
      </c>
      <c r="B2008" s="19" t="s">
        <v>1305</v>
      </c>
      <c r="C2008" s="19" t="s">
        <v>1196</v>
      </c>
      <c r="D2008" s="87" t="s">
        <v>1444</v>
      </c>
      <c r="E2008" s="19" t="s">
        <v>2738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8"/>
      <c r="K2008" s="77"/>
    </row>
    <row r="2009" spans="1:12" ht="41.25" customHeight="1">
      <c r="A2009" s="18" t="s">
        <v>2741</v>
      </c>
      <c r="B2009" s="19" t="s">
        <v>1305</v>
      </c>
      <c r="C2009" s="19" t="s">
        <v>1196</v>
      </c>
      <c r="D2009" s="87" t="s">
        <v>1444</v>
      </c>
      <c r="E2009" s="19" t="s">
        <v>2738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8"/>
      <c r="K2009" s="77"/>
    </row>
    <row r="2010" spans="1:12" ht="41.25" customHeight="1">
      <c r="A2010" s="18" t="s">
        <v>2742</v>
      </c>
      <c r="B2010" s="19" t="s">
        <v>1305</v>
      </c>
      <c r="C2010" s="19" t="s">
        <v>1196</v>
      </c>
      <c r="D2010" s="87" t="s">
        <v>1444</v>
      </c>
      <c r="E2010" s="19" t="s">
        <v>2743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8"/>
      <c r="K2010" s="77"/>
      <c r="L2010" s="101"/>
    </row>
    <row r="2011" spans="1:12" ht="41.25" customHeight="1">
      <c r="A2011" s="18" t="s">
        <v>2744</v>
      </c>
      <c r="B2011" s="19" t="s">
        <v>1305</v>
      </c>
      <c r="C2011" s="19" t="s">
        <v>1196</v>
      </c>
      <c r="D2011" s="87" t="s">
        <v>1444</v>
      </c>
      <c r="E2011" s="19" t="s">
        <v>2743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8" t="s">
        <v>2745</v>
      </c>
      <c r="K2011" s="77"/>
      <c r="L2011" s="101"/>
    </row>
    <row r="2012" spans="1:12" ht="41.25" customHeight="1">
      <c r="A2012" s="18" t="s">
        <v>2746</v>
      </c>
      <c r="B2012" s="19" t="s">
        <v>1305</v>
      </c>
      <c r="C2012" s="19" t="s">
        <v>1196</v>
      </c>
      <c r="D2012" s="87" t="s">
        <v>1444</v>
      </c>
      <c r="E2012" s="19" t="s">
        <v>2743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8"/>
      <c r="K2012" s="77"/>
      <c r="L2012" s="101"/>
    </row>
    <row r="2013" spans="1:12" ht="41.25" customHeight="1">
      <c r="A2013" s="18" t="s">
        <v>2747</v>
      </c>
      <c r="B2013" s="19" t="s">
        <v>1305</v>
      </c>
      <c r="C2013" s="19" t="s">
        <v>1196</v>
      </c>
      <c r="D2013" s="87" t="s">
        <v>1444</v>
      </c>
      <c r="E2013" s="19" t="s">
        <v>2743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8" t="s">
        <v>1287</v>
      </c>
      <c r="K2013" s="77"/>
      <c r="L2013" s="101"/>
    </row>
    <row r="2014" spans="1:12" ht="41.25" customHeight="1">
      <c r="A2014" s="18" t="s">
        <v>2748</v>
      </c>
      <c r="B2014" s="19" t="s">
        <v>1305</v>
      </c>
      <c r="C2014" s="19" t="s">
        <v>1196</v>
      </c>
      <c r="D2014" s="87" t="s">
        <v>1444</v>
      </c>
      <c r="E2014" s="19" t="s">
        <v>2743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8"/>
      <c r="K2014" s="77"/>
      <c r="L2014" s="101"/>
    </row>
    <row r="2015" spans="1:12" ht="41.25" customHeight="1">
      <c r="A2015" s="18" t="s">
        <v>2749</v>
      </c>
      <c r="B2015" s="19" t="s">
        <v>1305</v>
      </c>
      <c r="C2015" s="19" t="s">
        <v>1196</v>
      </c>
      <c r="D2015" s="87" t="s">
        <v>1444</v>
      </c>
      <c r="E2015" s="19" t="s">
        <v>2743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8"/>
      <c r="K2015" s="77"/>
      <c r="L2015" s="101"/>
    </row>
    <row r="2016" spans="1:12" ht="41.25" customHeight="1">
      <c r="A2016" s="18" t="s">
        <v>2750</v>
      </c>
      <c r="B2016" s="19" t="s">
        <v>1305</v>
      </c>
      <c r="C2016" s="19" t="s">
        <v>1196</v>
      </c>
      <c r="D2016" s="87" t="s">
        <v>1444</v>
      </c>
      <c r="E2016" s="19" t="s">
        <v>2743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8"/>
      <c r="K2016" s="77"/>
      <c r="L2016" s="101"/>
    </row>
    <row r="2017" spans="1:12" ht="41.25" customHeight="1">
      <c r="A2017" s="18" t="s">
        <v>2751</v>
      </c>
      <c r="B2017" s="19" t="s">
        <v>1305</v>
      </c>
      <c r="C2017" s="19" t="s">
        <v>1196</v>
      </c>
      <c r="D2017" s="87" t="s">
        <v>1444</v>
      </c>
      <c r="E2017" s="19" t="s">
        <v>2743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8"/>
      <c r="K2017" s="77"/>
      <c r="L2017" s="101"/>
    </row>
    <row r="2018" spans="1:12" ht="41.25" customHeight="1">
      <c r="A2018" s="18" t="s">
        <v>2752</v>
      </c>
      <c r="B2018" s="19" t="s">
        <v>1305</v>
      </c>
      <c r="C2018" s="19" t="s">
        <v>739</v>
      </c>
      <c r="D2018" s="87" t="s">
        <v>1444</v>
      </c>
      <c r="E2018" s="19" t="s">
        <v>2753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8"/>
      <c r="K2018" s="77"/>
      <c r="L2018" s="101"/>
    </row>
    <row r="2019" spans="1:12" ht="41.25" customHeight="1">
      <c r="A2019" s="18" t="s">
        <v>2754</v>
      </c>
      <c r="B2019" s="19" t="s">
        <v>1305</v>
      </c>
      <c r="C2019" s="19" t="s">
        <v>739</v>
      </c>
      <c r="D2019" s="87" t="s">
        <v>1444</v>
      </c>
      <c r="E2019" s="19" t="s">
        <v>2753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8"/>
      <c r="K2019" s="77"/>
      <c r="L2019" s="101"/>
    </row>
    <row r="2020" spans="1:12" ht="41.25" customHeight="1">
      <c r="A2020" s="18" t="s">
        <v>2755</v>
      </c>
      <c r="B2020" s="19" t="s">
        <v>1305</v>
      </c>
      <c r="C2020" s="19" t="s">
        <v>739</v>
      </c>
      <c r="D2020" s="87" t="s">
        <v>1444</v>
      </c>
      <c r="E2020" s="19" t="s">
        <v>2753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8"/>
      <c r="K2020" s="77"/>
      <c r="L2020" s="101"/>
    </row>
    <row r="2021" spans="1:12" ht="41.25" customHeight="1">
      <c r="A2021" s="18" t="s">
        <v>2756</v>
      </c>
      <c r="B2021" s="19" t="s">
        <v>1305</v>
      </c>
      <c r="C2021" s="19" t="s">
        <v>739</v>
      </c>
      <c r="D2021" s="87" t="s">
        <v>1444</v>
      </c>
      <c r="E2021" s="19" t="s">
        <v>2753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8"/>
      <c r="K2021" s="77"/>
      <c r="L2021" s="101"/>
    </row>
    <row r="2022" spans="1:12" ht="41.25" customHeight="1">
      <c r="A2022" s="18" t="s">
        <v>2757</v>
      </c>
      <c r="B2022" s="19" t="s">
        <v>1305</v>
      </c>
      <c r="C2022" s="19" t="s">
        <v>739</v>
      </c>
      <c r="D2022" s="87" t="s">
        <v>1444</v>
      </c>
      <c r="E2022" s="19" t="s">
        <v>2753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8"/>
      <c r="K2022" s="77"/>
      <c r="L2022" s="101"/>
    </row>
    <row r="2023" spans="1:12" ht="41.25" customHeight="1">
      <c r="A2023" s="18" t="s">
        <v>2758</v>
      </c>
      <c r="B2023" s="19" t="s">
        <v>1305</v>
      </c>
      <c r="C2023" s="19" t="s">
        <v>739</v>
      </c>
      <c r="D2023" s="87" t="s">
        <v>1444</v>
      </c>
      <c r="E2023" s="19" t="s">
        <v>2753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8"/>
      <c r="K2023" s="77"/>
      <c r="L2023" s="101"/>
    </row>
    <row r="2024" spans="1:12" ht="41.25" customHeight="1">
      <c r="A2024" s="18" t="s">
        <v>2759</v>
      </c>
      <c r="B2024" s="19" t="s">
        <v>1305</v>
      </c>
      <c r="C2024" s="19" t="s">
        <v>739</v>
      </c>
      <c r="D2024" s="87" t="s">
        <v>1444</v>
      </c>
      <c r="E2024" s="19" t="s">
        <v>2753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8"/>
      <c r="K2024" s="77"/>
      <c r="L2024" s="101"/>
    </row>
    <row r="2025" spans="1:12" ht="41.25" customHeight="1">
      <c r="A2025" s="18" t="s">
        <v>2760</v>
      </c>
      <c r="B2025" s="19" t="s">
        <v>1305</v>
      </c>
      <c r="C2025" s="19" t="s">
        <v>739</v>
      </c>
      <c r="D2025" s="87" t="s">
        <v>1444</v>
      </c>
      <c r="E2025" s="19" t="s">
        <v>2753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8"/>
      <c r="K2025" s="77"/>
      <c r="L2025" s="101"/>
    </row>
    <row r="2026" spans="1:12" ht="41.25" customHeight="1">
      <c r="A2026" s="18" t="s">
        <v>2761</v>
      </c>
      <c r="B2026" s="19" t="s">
        <v>1305</v>
      </c>
      <c r="C2026" s="19" t="s">
        <v>739</v>
      </c>
      <c r="D2026" s="87" t="s">
        <v>1444</v>
      </c>
      <c r="E2026" s="19" t="s">
        <v>2753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8"/>
      <c r="K2026" s="77"/>
      <c r="L2026" s="101"/>
    </row>
    <row r="2027" spans="1:12" ht="41.25" customHeight="1">
      <c r="A2027" s="18" t="s">
        <v>2762</v>
      </c>
      <c r="B2027" s="19" t="s">
        <v>1305</v>
      </c>
      <c r="C2027" s="19" t="s">
        <v>739</v>
      </c>
      <c r="D2027" s="87" t="s">
        <v>1444</v>
      </c>
      <c r="E2027" s="19" t="s">
        <v>2753</v>
      </c>
      <c r="F2027" s="21"/>
      <c r="G2027" s="19" t="s">
        <v>2763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8"/>
      <c r="K2027" s="77"/>
      <c r="L2027" s="101"/>
    </row>
    <row r="2028" spans="1:12" ht="41.25" customHeight="1">
      <c r="A2028" s="18" t="s">
        <v>2764</v>
      </c>
      <c r="B2028" s="19" t="s">
        <v>1305</v>
      </c>
      <c r="C2028" s="19" t="s">
        <v>739</v>
      </c>
      <c r="D2028" s="87" t="s">
        <v>1444</v>
      </c>
      <c r="E2028" s="19" t="s">
        <v>2753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8"/>
      <c r="K2028" s="77"/>
      <c r="L2028" s="101"/>
    </row>
    <row r="2029" spans="1:12" ht="41.25" customHeight="1">
      <c r="A2029" s="18" t="s">
        <v>2765</v>
      </c>
      <c r="B2029" s="19" t="s">
        <v>1305</v>
      </c>
      <c r="C2029" s="19" t="s">
        <v>739</v>
      </c>
      <c r="D2029" s="87" t="s">
        <v>1444</v>
      </c>
      <c r="E2029" s="19" t="s">
        <v>2753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8"/>
      <c r="K2029" s="77"/>
      <c r="L2029" s="101"/>
    </row>
    <row r="2030" spans="1:12" ht="41.25" customHeight="1">
      <c r="A2030" s="18" t="s">
        <v>2766</v>
      </c>
      <c r="B2030" s="19" t="s">
        <v>1305</v>
      </c>
      <c r="C2030" s="19" t="s">
        <v>739</v>
      </c>
      <c r="D2030" s="87" t="s">
        <v>1444</v>
      </c>
      <c r="E2030" s="19" t="s">
        <v>2753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8"/>
      <c r="K2030" s="77"/>
      <c r="L2030" s="101"/>
    </row>
    <row r="2031" spans="1:12" ht="41.25" customHeight="1">
      <c r="A2031" s="18" t="s">
        <v>2767</v>
      </c>
      <c r="B2031" s="19" t="s">
        <v>1305</v>
      </c>
      <c r="C2031" s="19" t="s">
        <v>1196</v>
      </c>
      <c r="D2031" s="87" t="s">
        <v>1444</v>
      </c>
      <c r="E2031" s="19" t="s">
        <v>2768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8"/>
      <c r="K2031" s="77"/>
      <c r="L2031" s="101"/>
    </row>
    <row r="2032" spans="1:12" ht="41.25" customHeight="1">
      <c r="A2032" s="18" t="s">
        <v>2769</v>
      </c>
      <c r="B2032" s="19" t="s">
        <v>1305</v>
      </c>
      <c r="C2032" s="19" t="s">
        <v>1196</v>
      </c>
      <c r="D2032" s="87" t="s">
        <v>1444</v>
      </c>
      <c r="E2032" s="19" t="s">
        <v>2768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8"/>
      <c r="K2032" s="77"/>
      <c r="L2032" s="101"/>
    </row>
    <row r="2033" spans="1:12" ht="41.25" customHeight="1">
      <c r="A2033" s="18" t="s">
        <v>2770</v>
      </c>
      <c r="B2033" s="19" t="s">
        <v>1305</v>
      </c>
      <c r="C2033" s="19" t="s">
        <v>1196</v>
      </c>
      <c r="D2033" s="87" t="s">
        <v>1444</v>
      </c>
      <c r="E2033" s="19" t="s">
        <v>2768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8"/>
      <c r="K2033" s="77"/>
      <c r="L2033" s="101"/>
    </row>
    <row r="2034" spans="1:12" ht="41.25" customHeight="1">
      <c r="A2034" s="18" t="s">
        <v>2771</v>
      </c>
      <c r="B2034" s="19" t="s">
        <v>1305</v>
      </c>
      <c r="C2034" s="19" t="s">
        <v>1196</v>
      </c>
      <c r="D2034" s="87" t="s">
        <v>1444</v>
      </c>
      <c r="E2034" s="19" t="s">
        <v>2768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8" t="s">
        <v>1287</v>
      </c>
      <c r="K2034" s="77"/>
      <c r="L2034" s="101"/>
    </row>
    <row r="2035" spans="1:12" ht="41.25" customHeight="1">
      <c r="A2035" s="18" t="s">
        <v>2772</v>
      </c>
      <c r="B2035" s="19" t="s">
        <v>1305</v>
      </c>
      <c r="C2035" s="19" t="s">
        <v>1196</v>
      </c>
      <c r="D2035" s="87" t="s">
        <v>1444</v>
      </c>
      <c r="E2035" s="19" t="s">
        <v>2768</v>
      </c>
      <c r="F2035" s="21"/>
      <c r="G2035" s="19" t="s">
        <v>2773</v>
      </c>
      <c r="H2035" s="25" t="str">
        <f t="shared" si="225"/>
        <v>PK204</v>
      </c>
      <c r="I2035" s="25" t="str">
        <f t="shared" si="226"/>
        <v>M</v>
      </c>
      <c r="J2035" s="88" t="s">
        <v>1961</v>
      </c>
      <c r="K2035" s="77"/>
      <c r="L2035" s="101"/>
    </row>
    <row r="2036" spans="1:12" ht="41.25" customHeight="1">
      <c r="A2036" s="18" t="s">
        <v>2774</v>
      </c>
      <c r="B2036" s="19" t="s">
        <v>1305</v>
      </c>
      <c r="C2036" s="19" t="s">
        <v>1196</v>
      </c>
      <c r="D2036" s="87" t="s">
        <v>1444</v>
      </c>
      <c r="E2036" s="19" t="s">
        <v>2768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8"/>
      <c r="K2036" s="77"/>
      <c r="L2036" s="101"/>
    </row>
    <row r="2037" spans="1:12" ht="41.25" customHeight="1">
      <c r="A2037" s="18" t="s">
        <v>2775</v>
      </c>
      <c r="B2037" s="19" t="s">
        <v>1305</v>
      </c>
      <c r="C2037" s="19" t="s">
        <v>1196</v>
      </c>
      <c r="D2037" s="87" t="s">
        <v>1444</v>
      </c>
      <c r="E2037" s="19" t="s">
        <v>2768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8" t="s">
        <v>2776</v>
      </c>
      <c r="K2037" s="77"/>
      <c r="L2037" s="101"/>
    </row>
    <row r="2038" spans="1:12" ht="41.25" customHeight="1">
      <c r="A2038" s="18" t="s">
        <v>2777</v>
      </c>
      <c r="B2038" s="19" t="s">
        <v>1305</v>
      </c>
      <c r="C2038" s="19" t="s">
        <v>302</v>
      </c>
      <c r="D2038" s="87" t="s">
        <v>1444</v>
      </c>
      <c r="E2038" s="19" t="s">
        <v>2778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8"/>
      <c r="K2038" s="77"/>
      <c r="L2038" s="101"/>
    </row>
    <row r="2039" spans="1:12" ht="41.25" customHeight="1">
      <c r="A2039" s="18" t="s">
        <v>2779</v>
      </c>
      <c r="B2039" s="19" t="s">
        <v>1305</v>
      </c>
      <c r="C2039" s="19" t="s">
        <v>302</v>
      </c>
      <c r="D2039" s="87" t="s">
        <v>1444</v>
      </c>
      <c r="E2039" s="19" t="s">
        <v>2778</v>
      </c>
      <c r="F2039" s="21"/>
      <c r="G2039" s="19" t="s">
        <v>2521</v>
      </c>
      <c r="H2039" s="25" t="str">
        <f t="shared" si="225"/>
        <v>DC105</v>
      </c>
      <c r="I2039" s="25" t="str">
        <f t="shared" si="226"/>
        <v>Non-M</v>
      </c>
      <c r="J2039" s="88"/>
      <c r="K2039" s="77"/>
      <c r="L2039" s="101"/>
    </row>
    <row r="2040" spans="1:12" ht="41.25" customHeight="1">
      <c r="A2040" s="18" t="s">
        <v>2780</v>
      </c>
      <c r="B2040" s="19" t="s">
        <v>1305</v>
      </c>
      <c r="C2040" s="19" t="s">
        <v>302</v>
      </c>
      <c r="D2040" s="87" t="s">
        <v>1444</v>
      </c>
      <c r="E2040" s="19" t="s">
        <v>2778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8"/>
      <c r="K2040" s="77"/>
      <c r="L2040" s="101"/>
    </row>
    <row r="2041" spans="1:12" ht="41.25" customHeight="1">
      <c r="A2041" s="18" t="s">
        <v>2781</v>
      </c>
      <c r="B2041" s="19" t="s">
        <v>1305</v>
      </c>
      <c r="C2041" s="19" t="s">
        <v>302</v>
      </c>
      <c r="D2041" s="87" t="s">
        <v>1444</v>
      </c>
      <c r="E2041" s="19" t="s">
        <v>2778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8"/>
      <c r="K2041" s="77"/>
      <c r="L2041" s="101"/>
    </row>
    <row r="2042" spans="1:12" ht="41.25" customHeight="1">
      <c r="A2042" s="18" t="s">
        <v>2782</v>
      </c>
      <c r="B2042" s="19" t="s">
        <v>1305</v>
      </c>
      <c r="C2042" s="19" t="s">
        <v>302</v>
      </c>
      <c r="D2042" s="87" t="s">
        <v>1444</v>
      </c>
      <c r="E2042" s="19" t="s">
        <v>2778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8"/>
      <c r="K2042" s="77"/>
      <c r="L2042" s="101"/>
    </row>
    <row r="2043" spans="1:12" ht="41.25" customHeight="1">
      <c r="A2043" s="18" t="s">
        <v>2783</v>
      </c>
      <c r="B2043" s="19" t="s">
        <v>1305</v>
      </c>
      <c r="C2043" s="19" t="s">
        <v>302</v>
      </c>
      <c r="D2043" s="87" t="s">
        <v>1444</v>
      </c>
      <c r="E2043" s="19" t="s">
        <v>2778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8"/>
      <c r="K2043" s="77"/>
      <c r="L2043" s="101"/>
    </row>
    <row r="2044" spans="1:12" ht="41.25" customHeight="1">
      <c r="A2044" s="18" t="s">
        <v>2784</v>
      </c>
      <c r="B2044" s="19" t="s">
        <v>1305</v>
      </c>
      <c r="C2044" s="19" t="s">
        <v>302</v>
      </c>
      <c r="D2044" s="87" t="s">
        <v>1444</v>
      </c>
      <c r="E2044" s="19" t="s">
        <v>2778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8"/>
      <c r="K2044" s="77"/>
      <c r="L2044" s="101"/>
    </row>
    <row r="2045" spans="1:12" ht="41.25" customHeight="1">
      <c r="A2045" s="18" t="s">
        <v>2785</v>
      </c>
      <c r="B2045" s="19" t="s">
        <v>1305</v>
      </c>
      <c r="C2045" s="19" t="s">
        <v>302</v>
      </c>
      <c r="D2045" s="87" t="s">
        <v>1444</v>
      </c>
      <c r="E2045" s="19" t="s">
        <v>2778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8"/>
      <c r="K2045" s="77"/>
      <c r="L2045" s="101"/>
    </row>
    <row r="2046" spans="1:12" ht="41.25" customHeight="1">
      <c r="A2046" s="18" t="s">
        <v>2786</v>
      </c>
      <c r="B2046" s="19" t="s">
        <v>1305</v>
      </c>
      <c r="C2046" s="19" t="s">
        <v>302</v>
      </c>
      <c r="D2046" s="87" t="s">
        <v>1444</v>
      </c>
      <c r="E2046" s="19" t="s">
        <v>2778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8"/>
      <c r="K2046" s="77"/>
      <c r="L2046" s="101"/>
    </row>
    <row r="2047" spans="1:12" ht="41.25" customHeight="1">
      <c r="A2047" s="18" t="s">
        <v>2787</v>
      </c>
      <c r="B2047" s="19" t="s">
        <v>1305</v>
      </c>
      <c r="C2047" s="19" t="s">
        <v>302</v>
      </c>
      <c r="D2047" s="87" t="s">
        <v>1444</v>
      </c>
      <c r="E2047" s="19" t="s">
        <v>2778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8"/>
      <c r="K2047" s="77"/>
      <c r="L2047" s="101"/>
    </row>
    <row r="2048" spans="1:12" ht="41.25" customHeight="1">
      <c r="A2048" s="18" t="s">
        <v>2788</v>
      </c>
      <c r="B2048" s="19" t="s">
        <v>1305</v>
      </c>
      <c r="C2048" s="19" t="s">
        <v>1196</v>
      </c>
      <c r="D2048" s="87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8"/>
      <c r="K2048" s="77"/>
      <c r="L2048" s="101"/>
    </row>
    <row r="2049" spans="1:12" ht="41.25" customHeight="1">
      <c r="A2049" s="18" t="s">
        <v>2789</v>
      </c>
      <c r="B2049" s="19" t="s">
        <v>1305</v>
      </c>
      <c r="C2049" s="19" t="s">
        <v>1196</v>
      </c>
      <c r="D2049" s="87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8"/>
      <c r="K2049" s="77"/>
      <c r="L2049" s="101"/>
    </row>
    <row r="2050" spans="1:12" ht="41.25" customHeight="1">
      <c r="A2050" s="18" t="s">
        <v>2790</v>
      </c>
      <c r="B2050" s="19" t="s">
        <v>1305</v>
      </c>
      <c r="C2050" s="19" t="s">
        <v>1196</v>
      </c>
      <c r="D2050" s="87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8" t="s">
        <v>1287</v>
      </c>
      <c r="K2050" s="77"/>
      <c r="L2050" s="101"/>
    </row>
    <row r="2051" spans="1:12" ht="41.25" customHeight="1">
      <c r="A2051" s="18" t="s">
        <v>2791</v>
      </c>
      <c r="B2051" s="19" t="s">
        <v>1305</v>
      </c>
      <c r="C2051" s="19" t="s">
        <v>1196</v>
      </c>
      <c r="D2051" s="87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8" t="s">
        <v>2792</v>
      </c>
      <c r="K2051" s="77"/>
      <c r="L2051" s="101"/>
    </row>
    <row r="2052" spans="1:12" ht="41.25" customHeight="1">
      <c r="A2052" s="18" t="s">
        <v>2793</v>
      </c>
      <c r="B2052" s="19" t="s">
        <v>1305</v>
      </c>
      <c r="C2052" s="19" t="s">
        <v>1196</v>
      </c>
      <c r="D2052" s="87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8"/>
      <c r="K2052" s="77"/>
      <c r="L2052" s="101"/>
    </row>
    <row r="2053" spans="1:12" ht="41.25" customHeight="1">
      <c r="A2053" s="18" t="s">
        <v>2794</v>
      </c>
      <c r="B2053" s="19" t="s">
        <v>1305</v>
      </c>
      <c r="C2053" s="19" t="s">
        <v>302</v>
      </c>
      <c r="D2053" s="87" t="s">
        <v>1444</v>
      </c>
      <c r="E2053" s="19" t="s">
        <v>2795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8"/>
      <c r="K2053" s="77"/>
      <c r="L2053" s="101"/>
    </row>
    <row r="2054" spans="1:12" ht="41.25" customHeight="1">
      <c r="A2054" s="18" t="s">
        <v>2796</v>
      </c>
      <c r="B2054" s="19" t="s">
        <v>1305</v>
      </c>
      <c r="C2054" s="19" t="s">
        <v>302</v>
      </c>
      <c r="D2054" s="87" t="s">
        <v>1444</v>
      </c>
      <c r="E2054" s="19" t="s">
        <v>2795</v>
      </c>
      <c r="F2054" s="21"/>
      <c r="G2054" s="19" t="s">
        <v>2521</v>
      </c>
      <c r="H2054" s="25" t="str">
        <f t="shared" si="231"/>
        <v>DC105</v>
      </c>
      <c r="I2054" s="25" t="str">
        <f t="shared" si="232"/>
        <v>Non-M</v>
      </c>
      <c r="J2054" s="88"/>
      <c r="K2054" s="77"/>
      <c r="L2054" s="101"/>
    </row>
    <row r="2055" spans="1:12" ht="41.25" customHeight="1">
      <c r="A2055" s="18" t="s">
        <v>2797</v>
      </c>
      <c r="B2055" s="19" t="s">
        <v>1305</v>
      </c>
      <c r="C2055" s="19" t="s">
        <v>302</v>
      </c>
      <c r="D2055" s="87" t="s">
        <v>1444</v>
      </c>
      <c r="E2055" s="19" t="s">
        <v>2795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8"/>
      <c r="K2055" s="77"/>
      <c r="L2055" s="101"/>
    </row>
    <row r="2056" spans="1:12" ht="41.25" customHeight="1">
      <c r="A2056" s="18" t="s">
        <v>2798</v>
      </c>
      <c r="B2056" s="19" t="s">
        <v>1305</v>
      </c>
      <c r="C2056" s="19" t="s">
        <v>302</v>
      </c>
      <c r="D2056" s="87" t="s">
        <v>1444</v>
      </c>
      <c r="E2056" s="19" t="s">
        <v>2795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8"/>
      <c r="K2056" s="77"/>
      <c r="L2056" s="101"/>
    </row>
    <row r="2057" spans="1:12" ht="41.25" customHeight="1">
      <c r="A2057" s="18" t="s">
        <v>2799</v>
      </c>
      <c r="B2057" s="19" t="s">
        <v>1305</v>
      </c>
      <c r="C2057" s="19" t="s">
        <v>302</v>
      </c>
      <c r="D2057" s="87" t="s">
        <v>1444</v>
      </c>
      <c r="E2057" s="19" t="s">
        <v>2795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8"/>
      <c r="K2057" s="77"/>
      <c r="L2057" s="101"/>
    </row>
    <row r="2058" spans="1:12" ht="41.25" customHeight="1">
      <c r="A2058" s="18" t="s">
        <v>2800</v>
      </c>
      <c r="B2058" s="19" t="s">
        <v>1305</v>
      </c>
      <c r="C2058" s="19" t="s">
        <v>302</v>
      </c>
      <c r="D2058" s="87" t="s">
        <v>1444</v>
      </c>
      <c r="E2058" s="19" t="s">
        <v>2795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8"/>
      <c r="K2058" s="77"/>
      <c r="L2058" s="101"/>
    </row>
    <row r="2059" spans="1:12" ht="41.25" customHeight="1">
      <c r="A2059" s="18" t="s">
        <v>2801</v>
      </c>
      <c r="B2059" s="19" t="s">
        <v>1305</v>
      </c>
      <c r="C2059" s="19" t="s">
        <v>302</v>
      </c>
      <c r="D2059" s="87" t="s">
        <v>1444</v>
      </c>
      <c r="E2059" s="19" t="s">
        <v>2795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8"/>
      <c r="K2059" s="77"/>
      <c r="L2059" s="101"/>
    </row>
    <row r="2060" spans="1:12" ht="41.25" customHeight="1">
      <c r="A2060" s="18" t="s">
        <v>2802</v>
      </c>
      <c r="B2060" s="19" t="s">
        <v>1305</v>
      </c>
      <c r="C2060" s="19" t="s">
        <v>302</v>
      </c>
      <c r="D2060" s="87" t="s">
        <v>1444</v>
      </c>
      <c r="E2060" s="19" t="s">
        <v>2795</v>
      </c>
      <c r="F2060" s="21"/>
      <c r="G2060" s="19" t="s">
        <v>2803</v>
      </c>
      <c r="H2060" s="25" t="str">
        <f t="shared" si="235"/>
        <v>PK216</v>
      </c>
      <c r="I2060" s="25" t="str">
        <f t="shared" si="236"/>
        <v>M</v>
      </c>
      <c r="J2060" s="88" t="s">
        <v>2804</v>
      </c>
      <c r="K2060" s="77"/>
      <c r="L2060" s="101"/>
    </row>
    <row r="2061" spans="1:12" ht="41.25" customHeight="1">
      <c r="A2061" s="18" t="s">
        <v>2805</v>
      </c>
      <c r="B2061" s="19" t="s">
        <v>1305</v>
      </c>
      <c r="C2061" s="19" t="s">
        <v>302</v>
      </c>
      <c r="D2061" s="87" t="s">
        <v>1444</v>
      </c>
      <c r="E2061" s="19" t="s">
        <v>2795</v>
      </c>
      <c r="F2061" s="21"/>
      <c r="G2061" s="19" t="s">
        <v>2806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8"/>
      <c r="K2061" s="77"/>
      <c r="L2061" s="101"/>
    </row>
    <row r="2062" spans="1:12" ht="41.25" customHeight="1">
      <c r="A2062" s="18" t="s">
        <v>2807</v>
      </c>
      <c r="B2062" s="19" t="s">
        <v>1305</v>
      </c>
      <c r="C2062" s="19" t="s">
        <v>302</v>
      </c>
      <c r="D2062" s="87" t="s">
        <v>1444</v>
      </c>
      <c r="E2062" s="19" t="s">
        <v>2795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8"/>
      <c r="K2062" s="77"/>
      <c r="L2062" s="101"/>
    </row>
    <row r="2063" spans="1:12" ht="41.25" customHeight="1">
      <c r="A2063" s="18" t="s">
        <v>2808</v>
      </c>
      <c r="B2063" s="19" t="s">
        <v>1305</v>
      </c>
      <c r="C2063" s="19" t="s">
        <v>302</v>
      </c>
      <c r="D2063" s="87" t="s">
        <v>1444</v>
      </c>
      <c r="E2063" s="19" t="s">
        <v>2795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8"/>
      <c r="K2063" s="77"/>
      <c r="L2063" s="101"/>
    </row>
    <row r="2064" spans="1:12" ht="41.25" customHeight="1">
      <c r="A2064" s="18" t="s">
        <v>2809</v>
      </c>
      <c r="B2064" s="19" t="s">
        <v>1305</v>
      </c>
      <c r="C2064" s="19" t="s">
        <v>302</v>
      </c>
      <c r="D2064" s="87" t="s">
        <v>1444</v>
      </c>
      <c r="E2064" s="19" t="s">
        <v>2795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8"/>
      <c r="K2064" s="77"/>
      <c r="L2064" s="101"/>
    </row>
    <row r="2065" spans="1:12" ht="41.25" customHeight="1">
      <c r="A2065" s="18" t="s">
        <v>2810</v>
      </c>
      <c r="B2065" s="19" t="s">
        <v>1305</v>
      </c>
      <c r="C2065" s="19" t="s">
        <v>302</v>
      </c>
      <c r="D2065" s="87" t="s">
        <v>1444</v>
      </c>
      <c r="E2065" s="19" t="s">
        <v>2795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8"/>
      <c r="K2065" s="77"/>
      <c r="L2065" s="101"/>
    </row>
    <row r="2066" spans="1:12" ht="41.25" customHeight="1">
      <c r="A2066" s="18" t="s">
        <v>2811</v>
      </c>
      <c r="B2066" s="19" t="s">
        <v>1305</v>
      </c>
      <c r="C2066" s="19" t="s">
        <v>302</v>
      </c>
      <c r="D2066" s="87" t="s">
        <v>1444</v>
      </c>
      <c r="E2066" s="19" t="s">
        <v>2795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8"/>
      <c r="K2066" s="77"/>
      <c r="L2066" s="101"/>
    </row>
    <row r="2067" spans="1:12" ht="41.25" customHeight="1">
      <c r="A2067" s="18" t="s">
        <v>2812</v>
      </c>
      <c r="B2067" s="19" t="s">
        <v>1305</v>
      </c>
      <c r="C2067" s="19" t="s">
        <v>302</v>
      </c>
      <c r="D2067" s="87" t="s">
        <v>1444</v>
      </c>
      <c r="E2067" s="19" t="s">
        <v>2813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8"/>
      <c r="K2067" s="77"/>
      <c r="L2067" s="101"/>
    </row>
    <row r="2068" spans="1:12" ht="41.25" customHeight="1">
      <c r="A2068" s="18" t="s">
        <v>2814</v>
      </c>
      <c r="B2068" s="19" t="s">
        <v>1305</v>
      </c>
      <c r="C2068" s="19" t="s">
        <v>302</v>
      </c>
      <c r="D2068" s="87" t="s">
        <v>1444</v>
      </c>
      <c r="E2068" s="19" t="s">
        <v>2813</v>
      </c>
      <c r="F2068" s="21"/>
      <c r="G2068" s="19" t="s">
        <v>2521</v>
      </c>
      <c r="H2068" s="25" t="str">
        <f t="shared" si="239"/>
        <v>DC105</v>
      </c>
      <c r="I2068" s="25" t="str">
        <f t="shared" si="240"/>
        <v>Non-M</v>
      </c>
      <c r="J2068" s="88"/>
      <c r="K2068" s="77"/>
      <c r="L2068" s="101"/>
    </row>
    <row r="2069" spans="1:12" ht="41.25" customHeight="1">
      <c r="A2069" s="18" t="s">
        <v>2815</v>
      </c>
      <c r="B2069" s="19" t="s">
        <v>1305</v>
      </c>
      <c r="C2069" s="19" t="s">
        <v>302</v>
      </c>
      <c r="D2069" s="87" t="s">
        <v>1444</v>
      </c>
      <c r="E2069" s="19" t="s">
        <v>2813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8"/>
      <c r="K2069" s="77"/>
      <c r="L2069" s="101"/>
    </row>
    <row r="2070" spans="1:12" ht="41.25" customHeight="1">
      <c r="A2070" s="18" t="s">
        <v>2816</v>
      </c>
      <c r="B2070" s="19" t="s">
        <v>1305</v>
      </c>
      <c r="C2070" s="19" t="s">
        <v>302</v>
      </c>
      <c r="D2070" s="87" t="s">
        <v>1444</v>
      </c>
      <c r="E2070" s="19" t="s">
        <v>2813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8"/>
      <c r="K2070" s="77"/>
      <c r="L2070" s="101"/>
    </row>
    <row r="2071" spans="1:12" ht="41.25" customHeight="1">
      <c r="A2071" s="18" t="s">
        <v>2817</v>
      </c>
      <c r="B2071" s="19" t="s">
        <v>1305</v>
      </c>
      <c r="C2071" s="19" t="s">
        <v>302</v>
      </c>
      <c r="D2071" s="87" t="s">
        <v>1444</v>
      </c>
      <c r="E2071" s="19" t="s">
        <v>2813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8"/>
      <c r="K2071" s="77"/>
      <c r="L2071" s="101"/>
    </row>
    <row r="2072" spans="1:12" ht="41.25" customHeight="1">
      <c r="A2072" s="18" t="s">
        <v>2818</v>
      </c>
      <c r="B2072" s="19" t="s">
        <v>1305</v>
      </c>
      <c r="C2072" s="19" t="s">
        <v>302</v>
      </c>
      <c r="D2072" s="87" t="s">
        <v>1444</v>
      </c>
      <c r="E2072" s="19" t="s">
        <v>2813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8"/>
      <c r="K2072" s="77"/>
      <c r="L2072" s="101"/>
    </row>
    <row r="2073" spans="1:12" ht="41.25" customHeight="1">
      <c r="A2073" s="18" t="s">
        <v>2819</v>
      </c>
      <c r="B2073" s="19" t="s">
        <v>1305</v>
      </c>
      <c r="C2073" s="19" t="s">
        <v>302</v>
      </c>
      <c r="D2073" s="87" t="s">
        <v>1444</v>
      </c>
      <c r="E2073" s="19" t="s">
        <v>2813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8"/>
      <c r="K2073" s="77"/>
      <c r="L2073" s="101"/>
    </row>
    <row r="2074" spans="1:12" ht="41.25" customHeight="1">
      <c r="A2074" s="18" t="s">
        <v>2820</v>
      </c>
      <c r="B2074" s="19" t="s">
        <v>1305</v>
      </c>
      <c r="C2074" s="19" t="s">
        <v>302</v>
      </c>
      <c r="D2074" s="87" t="s">
        <v>1444</v>
      </c>
      <c r="E2074" s="19" t="s">
        <v>2813</v>
      </c>
      <c r="F2074" s="21"/>
      <c r="G2074" s="19" t="s">
        <v>2803</v>
      </c>
      <c r="H2074" s="25" t="str">
        <f t="shared" si="239"/>
        <v>PK216</v>
      </c>
      <c r="I2074" s="25" t="str">
        <f t="shared" si="240"/>
        <v>M</v>
      </c>
      <c r="J2074" s="88" t="s">
        <v>2804</v>
      </c>
      <c r="K2074" s="77"/>
      <c r="L2074" s="101"/>
    </row>
    <row r="2075" spans="1:12" ht="41.25" customHeight="1">
      <c r="A2075" s="18" t="s">
        <v>2821</v>
      </c>
      <c r="B2075" s="19" t="s">
        <v>1305</v>
      </c>
      <c r="C2075" s="19" t="s">
        <v>302</v>
      </c>
      <c r="D2075" s="87" t="s">
        <v>1444</v>
      </c>
      <c r="E2075" s="19" t="s">
        <v>2813</v>
      </c>
      <c r="F2075" s="21"/>
      <c r="G2075" s="19" t="s">
        <v>2806</v>
      </c>
      <c r="H2075" s="25" t="str">
        <f t="shared" si="239"/>
        <v>PB106</v>
      </c>
      <c r="I2075" s="25" t="str">
        <f t="shared" si="240"/>
        <v>Non-M</v>
      </c>
      <c r="J2075" s="88"/>
      <c r="K2075" s="77"/>
      <c r="L2075" s="101"/>
    </row>
    <row r="2076" spans="1:12" ht="41.25" customHeight="1">
      <c r="A2076" s="18" t="s">
        <v>2822</v>
      </c>
      <c r="B2076" s="19" t="s">
        <v>1305</v>
      </c>
      <c r="C2076" s="19" t="s">
        <v>302</v>
      </c>
      <c r="D2076" s="87" t="s">
        <v>1444</v>
      </c>
      <c r="E2076" s="19" t="s">
        <v>2813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8"/>
      <c r="K2076" s="77"/>
      <c r="L2076" s="101"/>
    </row>
    <row r="2077" spans="1:12" ht="41.25" customHeight="1">
      <c r="A2077" s="18" t="s">
        <v>2823</v>
      </c>
      <c r="B2077" s="19" t="s">
        <v>1305</v>
      </c>
      <c r="C2077" s="19" t="s">
        <v>302</v>
      </c>
      <c r="D2077" s="87" t="s">
        <v>1444</v>
      </c>
      <c r="E2077" s="19" t="s">
        <v>2813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8"/>
      <c r="K2077" s="77"/>
      <c r="L2077" s="101"/>
    </row>
    <row r="2078" spans="1:12" ht="41.25" customHeight="1">
      <c r="A2078" s="18" t="s">
        <v>2824</v>
      </c>
      <c r="B2078" s="19" t="s">
        <v>1305</v>
      </c>
      <c r="C2078" s="19" t="s">
        <v>302</v>
      </c>
      <c r="D2078" s="87" t="s">
        <v>1444</v>
      </c>
      <c r="E2078" s="19" t="s">
        <v>2813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8"/>
      <c r="K2078" s="77"/>
      <c r="L2078" s="101"/>
    </row>
    <row r="2079" spans="1:12" ht="41.25" customHeight="1">
      <c r="A2079" s="18" t="s">
        <v>2825</v>
      </c>
      <c r="B2079" s="19" t="s">
        <v>1305</v>
      </c>
      <c r="C2079" s="19" t="s">
        <v>302</v>
      </c>
      <c r="D2079" s="87" t="s">
        <v>1444</v>
      </c>
      <c r="E2079" s="19" t="s">
        <v>2813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8"/>
      <c r="K2079" s="77"/>
      <c r="L2079" s="101"/>
    </row>
    <row r="2080" spans="1:12" ht="41.25" customHeight="1">
      <c r="A2080" s="18" t="s">
        <v>2826</v>
      </c>
      <c r="B2080" s="19" t="s">
        <v>1305</v>
      </c>
      <c r="C2080" s="19" t="s">
        <v>302</v>
      </c>
      <c r="D2080" s="87" t="s">
        <v>1444</v>
      </c>
      <c r="E2080" s="19" t="s">
        <v>2813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8"/>
      <c r="K2080" s="77"/>
      <c r="L2080" s="101"/>
    </row>
    <row r="2081" spans="1:12" ht="41.25" customHeight="1">
      <c r="A2081" s="18" t="s">
        <v>2827</v>
      </c>
      <c r="B2081" s="19" t="s">
        <v>1305</v>
      </c>
      <c r="C2081" s="19" t="s">
        <v>348</v>
      </c>
      <c r="D2081" s="87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8"/>
      <c r="K2081" s="77"/>
      <c r="L2081" s="101"/>
    </row>
    <row r="2082" spans="1:12" ht="41.25" customHeight="1">
      <c r="A2082" s="18" t="s">
        <v>2828</v>
      </c>
      <c r="B2082" s="19" t="s">
        <v>1305</v>
      </c>
      <c r="C2082" s="19" t="s">
        <v>348</v>
      </c>
      <c r="D2082" s="87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8"/>
      <c r="K2082" s="77"/>
      <c r="L2082" s="101"/>
    </row>
    <row r="2083" spans="1:12" ht="41.25" customHeight="1">
      <c r="A2083" s="18" t="s">
        <v>2829</v>
      </c>
      <c r="B2083" s="19" t="s">
        <v>1305</v>
      </c>
      <c r="C2083" s="19" t="s">
        <v>348</v>
      </c>
      <c r="D2083" s="87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8"/>
      <c r="K2083" s="77"/>
      <c r="L2083" s="101"/>
    </row>
    <row r="2084" spans="1:12" ht="41.25" customHeight="1">
      <c r="A2084" s="18" t="s">
        <v>2830</v>
      </c>
      <c r="B2084" s="19" t="s">
        <v>1305</v>
      </c>
      <c r="C2084" s="19" t="s">
        <v>348</v>
      </c>
      <c r="D2084" s="87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8"/>
      <c r="K2084" s="77"/>
      <c r="L2084" s="101"/>
    </row>
    <row r="2085" spans="1:12" ht="41.25" customHeight="1">
      <c r="A2085" s="18" t="s">
        <v>2831</v>
      </c>
      <c r="B2085" s="19" t="s">
        <v>1305</v>
      </c>
      <c r="C2085" s="19" t="s">
        <v>348</v>
      </c>
      <c r="D2085" s="87" t="s">
        <v>1444</v>
      </c>
      <c r="E2085" s="19" t="s">
        <v>2039</v>
      </c>
      <c r="F2085" s="21"/>
      <c r="G2085" s="19" t="s">
        <v>2832</v>
      </c>
      <c r="H2085" s="25" t="str">
        <f t="shared" si="241"/>
        <v>WB205</v>
      </c>
      <c r="I2085" s="25" t="str">
        <f t="shared" si="242"/>
        <v>Non-M</v>
      </c>
      <c r="J2085" s="88"/>
      <c r="K2085" s="77"/>
      <c r="L2085" s="101"/>
    </row>
    <row r="2086" spans="1:12" ht="41.25" customHeight="1">
      <c r="A2086" s="18" t="s">
        <v>2833</v>
      </c>
      <c r="B2086" s="19" t="s">
        <v>1305</v>
      </c>
      <c r="C2086" s="19" t="s">
        <v>348</v>
      </c>
      <c r="D2086" s="87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8"/>
      <c r="K2086" s="77"/>
      <c r="L2086" s="101"/>
    </row>
    <row r="2087" spans="1:12" ht="41.25" customHeight="1">
      <c r="A2087" s="18" t="s">
        <v>2834</v>
      </c>
      <c r="B2087" s="19" t="s">
        <v>1305</v>
      </c>
      <c r="C2087" s="19" t="s">
        <v>348</v>
      </c>
      <c r="D2087" s="87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8"/>
      <c r="K2087" s="77"/>
      <c r="L2087" s="101"/>
    </row>
    <row r="2088" spans="1:12" ht="41.25" customHeight="1">
      <c r="A2088" s="18" t="s">
        <v>2835</v>
      </c>
      <c r="B2088" s="19" t="s">
        <v>1305</v>
      </c>
      <c r="C2088" s="19" t="s">
        <v>348</v>
      </c>
      <c r="D2088" s="87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8"/>
      <c r="K2088" s="77"/>
      <c r="L2088" s="101"/>
    </row>
    <row r="2089" spans="1:12" ht="41.25" customHeight="1">
      <c r="A2089" s="18" t="s">
        <v>2836</v>
      </c>
      <c r="B2089" s="19" t="s">
        <v>1305</v>
      </c>
      <c r="C2089" s="19" t="s">
        <v>348</v>
      </c>
      <c r="D2089" s="87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8" t="s">
        <v>1287</v>
      </c>
      <c r="K2089" s="77"/>
      <c r="L2089" s="101"/>
    </row>
    <row r="2090" spans="1:12" ht="41.25" customHeight="1">
      <c r="A2090" s="18" t="s">
        <v>2837</v>
      </c>
      <c r="B2090" s="19" t="s">
        <v>1305</v>
      </c>
      <c r="C2090" s="19" t="s">
        <v>348</v>
      </c>
      <c r="D2090" s="87" t="s">
        <v>1444</v>
      </c>
      <c r="E2090" s="19" t="s">
        <v>2039</v>
      </c>
      <c r="F2090" s="21"/>
      <c r="G2090" s="19" t="s">
        <v>2838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8"/>
      <c r="K2090" s="77"/>
      <c r="L2090" s="101"/>
    </row>
    <row r="2091" spans="1:12" ht="41.25" customHeight="1">
      <c r="A2091" s="18" t="s">
        <v>2839</v>
      </c>
      <c r="B2091" s="19" t="s">
        <v>1305</v>
      </c>
      <c r="C2091" s="19" t="s">
        <v>348</v>
      </c>
      <c r="D2091" s="87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8"/>
      <c r="K2091" s="77"/>
      <c r="L2091" s="101"/>
    </row>
    <row r="2092" spans="1:12" ht="41.25" customHeight="1">
      <c r="A2092" s="18" t="s">
        <v>2840</v>
      </c>
      <c r="B2092" s="19" t="s">
        <v>1305</v>
      </c>
      <c r="C2092" s="19" t="s">
        <v>302</v>
      </c>
      <c r="D2092" s="87" t="s">
        <v>1444</v>
      </c>
      <c r="E2092" s="19" t="s">
        <v>2841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8"/>
      <c r="K2092" s="77"/>
      <c r="L2092" s="101"/>
    </row>
    <row r="2093" spans="1:12" ht="41.25" customHeight="1">
      <c r="A2093" s="18" t="s">
        <v>2842</v>
      </c>
      <c r="B2093" s="19" t="s">
        <v>1305</v>
      </c>
      <c r="C2093" s="19" t="s">
        <v>302</v>
      </c>
      <c r="D2093" s="87" t="s">
        <v>1444</v>
      </c>
      <c r="E2093" s="19" t="s">
        <v>2841</v>
      </c>
      <c r="F2093" s="21"/>
      <c r="G2093" s="19" t="s">
        <v>2662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8"/>
      <c r="K2093" s="77"/>
      <c r="L2093" s="101"/>
    </row>
    <row r="2094" spans="1:12" ht="41.25" customHeight="1">
      <c r="A2094" s="18" t="s">
        <v>2843</v>
      </c>
      <c r="B2094" s="19" t="s">
        <v>1305</v>
      </c>
      <c r="C2094" s="19" t="s">
        <v>302</v>
      </c>
      <c r="D2094" s="87" t="s">
        <v>1444</v>
      </c>
      <c r="E2094" s="19" t="s">
        <v>2841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8"/>
      <c r="K2094" s="77"/>
      <c r="L2094" s="101"/>
    </row>
    <row r="2095" spans="1:12" ht="41.25" customHeight="1">
      <c r="A2095" s="18" t="s">
        <v>2844</v>
      </c>
      <c r="B2095" s="19" t="s">
        <v>1305</v>
      </c>
      <c r="C2095" s="19" t="s">
        <v>302</v>
      </c>
      <c r="D2095" s="87" t="s">
        <v>1444</v>
      </c>
      <c r="E2095" s="19" t="s">
        <v>2841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8"/>
      <c r="K2095" s="77"/>
    </row>
    <row r="2096" spans="1:12" ht="41.25" customHeight="1">
      <c r="A2096" s="18" t="s">
        <v>2845</v>
      </c>
      <c r="B2096" s="19" t="s">
        <v>1305</v>
      </c>
      <c r="C2096" s="19" t="s">
        <v>302</v>
      </c>
      <c r="D2096" s="87" t="s">
        <v>1444</v>
      </c>
      <c r="E2096" s="19" t="s">
        <v>2841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8"/>
      <c r="K2096" s="77"/>
    </row>
    <row r="2097" spans="1:11" ht="41.25" customHeight="1">
      <c r="A2097" s="18" t="s">
        <v>2846</v>
      </c>
      <c r="B2097" s="19" t="s">
        <v>1305</v>
      </c>
      <c r="C2097" s="19" t="s">
        <v>302</v>
      </c>
      <c r="D2097" s="87" t="s">
        <v>1444</v>
      </c>
      <c r="E2097" s="19" t="s">
        <v>2841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8"/>
      <c r="K2097" s="77"/>
    </row>
    <row r="2098" spans="1:11" ht="41.25" customHeight="1">
      <c r="A2098" s="18" t="s">
        <v>2847</v>
      </c>
      <c r="B2098" s="19" t="s">
        <v>1305</v>
      </c>
      <c r="C2098" s="19" t="s">
        <v>302</v>
      </c>
      <c r="D2098" s="87" t="s">
        <v>1444</v>
      </c>
      <c r="E2098" s="19" t="s">
        <v>2841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8"/>
      <c r="K2098" s="77"/>
    </row>
    <row r="2099" spans="1:11" ht="41.25" customHeight="1">
      <c r="A2099" s="18" t="s">
        <v>2848</v>
      </c>
      <c r="B2099" s="19" t="s">
        <v>1305</v>
      </c>
      <c r="C2099" s="19" t="s">
        <v>302</v>
      </c>
      <c r="D2099" s="87" t="s">
        <v>1444</v>
      </c>
      <c r="E2099" s="19" t="s">
        <v>2841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8"/>
      <c r="K2099" s="77"/>
    </row>
    <row r="2100" spans="1:11" ht="41.25" customHeight="1">
      <c r="A2100" s="18" t="s">
        <v>2849</v>
      </c>
      <c r="B2100" s="19" t="s">
        <v>1305</v>
      </c>
      <c r="C2100" s="19" t="s">
        <v>302</v>
      </c>
      <c r="D2100" s="87" t="s">
        <v>1444</v>
      </c>
      <c r="E2100" s="19" t="s">
        <v>2841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8"/>
      <c r="K2100" s="77"/>
    </row>
    <row r="2101" spans="1:11" ht="41.25" customHeight="1">
      <c r="A2101" s="18" t="s">
        <v>2850</v>
      </c>
      <c r="B2101" s="19" t="s">
        <v>1305</v>
      </c>
      <c r="C2101" s="19" t="s">
        <v>302</v>
      </c>
      <c r="D2101" s="87" t="s">
        <v>1444</v>
      </c>
      <c r="E2101" s="19" t="s">
        <v>2841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8"/>
      <c r="K2101" s="77"/>
    </row>
    <row r="2102" spans="1:11" ht="41.25" customHeight="1">
      <c r="A2102" s="18" t="s">
        <v>2851</v>
      </c>
      <c r="B2102" s="19" t="s">
        <v>1305</v>
      </c>
      <c r="C2102" s="19" t="s">
        <v>302</v>
      </c>
      <c r="D2102" s="87" t="s">
        <v>1444</v>
      </c>
      <c r="E2102" s="19" t="s">
        <v>2841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8"/>
      <c r="K2102" s="77"/>
    </row>
    <row r="2103" spans="1:11" ht="41.25" customHeight="1">
      <c r="A2103" s="18" t="s">
        <v>2852</v>
      </c>
      <c r="B2103" s="19" t="s">
        <v>1305</v>
      </c>
      <c r="C2103" s="19" t="s">
        <v>302</v>
      </c>
      <c r="D2103" s="87" t="s">
        <v>1444</v>
      </c>
      <c r="E2103" s="19" t="s">
        <v>2841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8"/>
      <c r="K2103" s="77"/>
    </row>
    <row r="2104" spans="1:11" ht="41.25" customHeight="1">
      <c r="A2104" s="18" t="s">
        <v>2853</v>
      </c>
      <c r="B2104" s="19" t="s">
        <v>1305</v>
      </c>
      <c r="C2104" s="19" t="s">
        <v>2854</v>
      </c>
      <c r="D2104" s="87" t="s">
        <v>1444</v>
      </c>
      <c r="E2104" s="19" t="s">
        <v>2855</v>
      </c>
      <c r="F2104" s="21"/>
      <c r="G2104" s="19" t="s">
        <v>2856</v>
      </c>
      <c r="H2104" s="25" t="str">
        <f t="shared" si="249"/>
        <v>WB107</v>
      </c>
      <c r="I2104" s="25" t="str">
        <f t="shared" si="250"/>
        <v>M</v>
      </c>
      <c r="J2104" s="88"/>
      <c r="K2104" s="77"/>
    </row>
    <row r="2105" spans="1:11" ht="41.25" customHeight="1">
      <c r="A2105" s="18" t="s">
        <v>2857</v>
      </c>
      <c r="B2105" s="19" t="s">
        <v>1305</v>
      </c>
      <c r="C2105" s="19" t="s">
        <v>2854</v>
      </c>
      <c r="D2105" s="87" t="s">
        <v>1444</v>
      </c>
      <c r="E2105" s="19" t="s">
        <v>2855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8"/>
      <c r="K2105" s="77"/>
    </row>
    <row r="2106" spans="1:11" ht="41.25" customHeight="1">
      <c r="A2106" s="18" t="s">
        <v>2858</v>
      </c>
      <c r="B2106" s="19" t="s">
        <v>1305</v>
      </c>
      <c r="C2106" s="19" t="s">
        <v>2854</v>
      </c>
      <c r="D2106" s="87" t="s">
        <v>1444</v>
      </c>
      <c r="E2106" s="19" t="s">
        <v>2855</v>
      </c>
      <c r="F2106" s="21"/>
      <c r="G2106" s="19" t="s">
        <v>2859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8"/>
      <c r="K2106" s="77"/>
    </row>
    <row r="2107" spans="1:11" ht="41.25" customHeight="1">
      <c r="A2107" s="18" t="s">
        <v>2860</v>
      </c>
      <c r="B2107" s="19" t="s">
        <v>1305</v>
      </c>
      <c r="C2107" s="19" t="s">
        <v>2854</v>
      </c>
      <c r="D2107" s="87" t="s">
        <v>1444</v>
      </c>
      <c r="E2107" s="19" t="s">
        <v>2855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8"/>
      <c r="K2107" s="77"/>
    </row>
    <row r="2108" spans="1:11" ht="41.25" customHeight="1">
      <c r="A2108" s="18" t="s">
        <v>2861</v>
      </c>
      <c r="B2108" s="19" t="s">
        <v>1305</v>
      </c>
      <c r="C2108" s="19" t="s">
        <v>2854</v>
      </c>
      <c r="D2108" s="87" t="s">
        <v>1444</v>
      </c>
      <c r="E2108" s="19" t="s">
        <v>2855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8"/>
      <c r="K2108" s="77"/>
    </row>
    <row r="2109" spans="1:11" ht="41.25" customHeight="1">
      <c r="A2109" s="18" t="s">
        <v>2862</v>
      </c>
      <c r="B2109" s="19" t="s">
        <v>1305</v>
      </c>
      <c r="C2109" s="19" t="s">
        <v>2854</v>
      </c>
      <c r="D2109" s="87" t="s">
        <v>1444</v>
      </c>
      <c r="E2109" s="19" t="s">
        <v>2855</v>
      </c>
      <c r="F2109" s="21"/>
      <c r="G2109" s="102" t="s">
        <v>120</v>
      </c>
      <c r="H2109" s="102" t="str">
        <f>IF(RIGHT(G2109,1)="M", LEFT(G2109,LEN(G2109)-1), G2109)</f>
        <v>JS124</v>
      </c>
      <c r="I2109" s="102" t="str">
        <f>IF(RIGHT(G2109,1)="M","M","Non-M")</f>
        <v>Non-M</v>
      </c>
      <c r="J2109" s="103"/>
      <c r="K2109" s="77"/>
    </row>
    <row r="2110" spans="1:11" ht="41.25" customHeight="1">
      <c r="A2110" s="18" t="s">
        <v>2863</v>
      </c>
      <c r="B2110" s="19" t="s">
        <v>1305</v>
      </c>
      <c r="C2110" s="19" t="s">
        <v>2854</v>
      </c>
      <c r="D2110" s="87" t="s">
        <v>1444</v>
      </c>
      <c r="E2110" s="19" t="s">
        <v>2855</v>
      </c>
      <c r="F2110" s="21"/>
      <c r="G2110" s="102" t="s">
        <v>1942</v>
      </c>
      <c r="H2110" s="102" t="str">
        <f>IF(RIGHT(G2110,1)="M", LEFT(G2110,LEN(G2110)-1), G2110)</f>
        <v>HM304</v>
      </c>
      <c r="I2110" s="102" t="str">
        <f t="shared" si="252"/>
        <v>Non-M</v>
      </c>
      <c r="J2110" s="103"/>
      <c r="K2110" s="77"/>
    </row>
    <row r="2111" spans="1:11" ht="41.25" customHeight="1">
      <c r="A2111" s="18" t="s">
        <v>2864</v>
      </c>
      <c r="B2111" s="19" t="s">
        <v>1305</v>
      </c>
      <c r="C2111" s="19" t="s">
        <v>2854</v>
      </c>
      <c r="D2111" s="87" t="s">
        <v>1444</v>
      </c>
      <c r="E2111" s="19" t="s">
        <v>2855</v>
      </c>
      <c r="F2111" s="21"/>
      <c r="G2111" s="102" t="s">
        <v>2865</v>
      </c>
      <c r="H2111" s="102" t="str">
        <f t="shared" si="253"/>
        <v>VT302</v>
      </c>
      <c r="I2111" s="102" t="str">
        <f t="shared" si="252"/>
        <v>Non-M</v>
      </c>
      <c r="J2111" s="103"/>
      <c r="K2111" s="77"/>
    </row>
    <row r="2112" spans="1:11" ht="41.25" customHeight="1">
      <c r="A2112" s="18" t="s">
        <v>2866</v>
      </c>
      <c r="B2112" s="19" t="s">
        <v>1305</v>
      </c>
      <c r="C2112" s="19" t="s">
        <v>2854</v>
      </c>
      <c r="D2112" s="87" t="s">
        <v>1444</v>
      </c>
      <c r="E2112" s="19" t="s">
        <v>2855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8"/>
      <c r="K2112" s="77"/>
    </row>
    <row r="2113" spans="1:11" ht="41.25" customHeight="1">
      <c r="A2113" s="18" t="s">
        <v>2867</v>
      </c>
      <c r="B2113" s="19" t="s">
        <v>1305</v>
      </c>
      <c r="C2113" s="19" t="s">
        <v>2854</v>
      </c>
      <c r="D2113" s="87" t="s">
        <v>1444</v>
      </c>
      <c r="E2113" s="19" t="s">
        <v>2868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8"/>
      <c r="K2113" s="77"/>
    </row>
    <row r="2114" spans="1:11" ht="41.25" customHeight="1">
      <c r="A2114" s="18" t="s">
        <v>2869</v>
      </c>
      <c r="B2114" s="19" t="s">
        <v>1305</v>
      </c>
      <c r="C2114" s="19" t="s">
        <v>2854</v>
      </c>
      <c r="D2114" s="87" t="s">
        <v>1444</v>
      </c>
      <c r="E2114" s="19" t="s">
        <v>2868</v>
      </c>
      <c r="F2114" s="21"/>
      <c r="G2114" s="19" t="s">
        <v>2856</v>
      </c>
      <c r="H2114" s="25" t="str">
        <f t="shared" si="253"/>
        <v>WB107</v>
      </c>
      <c r="I2114" s="25" t="str">
        <f t="shared" si="252"/>
        <v>M</v>
      </c>
      <c r="J2114" s="88"/>
      <c r="K2114" s="77"/>
    </row>
    <row r="2115" spans="1:11" ht="41.25" customHeight="1">
      <c r="A2115" s="18" t="s">
        <v>2870</v>
      </c>
      <c r="B2115" s="19" t="s">
        <v>1305</v>
      </c>
      <c r="C2115" s="19" t="s">
        <v>2854</v>
      </c>
      <c r="D2115" s="87" t="s">
        <v>1444</v>
      </c>
      <c r="E2115" s="19" t="s">
        <v>2868</v>
      </c>
      <c r="F2115" s="21"/>
      <c r="G2115" s="19" t="s">
        <v>2859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8"/>
      <c r="K2115" s="77"/>
    </row>
    <row r="2116" spans="1:11" ht="41.25" customHeight="1">
      <c r="A2116" s="18" t="s">
        <v>2871</v>
      </c>
      <c r="B2116" s="19" t="s">
        <v>1305</v>
      </c>
      <c r="C2116" s="19" t="s">
        <v>2854</v>
      </c>
      <c r="D2116" s="87" t="s">
        <v>1444</v>
      </c>
      <c r="E2116" s="19" t="s">
        <v>2868</v>
      </c>
      <c r="F2116" s="21"/>
      <c r="G2116" s="19" t="s">
        <v>2872</v>
      </c>
      <c r="H2116" s="25" t="str">
        <f t="shared" si="253"/>
        <v>GT400</v>
      </c>
      <c r="I2116" s="25" t="str">
        <f t="shared" si="254"/>
        <v>Non-M</v>
      </c>
      <c r="J2116" s="88"/>
      <c r="K2116" s="77"/>
    </row>
    <row r="2117" spans="1:11" ht="41.25" customHeight="1">
      <c r="A2117" s="18" t="s">
        <v>2873</v>
      </c>
      <c r="B2117" s="19" t="s">
        <v>1305</v>
      </c>
      <c r="C2117" s="19" t="s">
        <v>2854</v>
      </c>
      <c r="D2117" s="87" t="s">
        <v>1444</v>
      </c>
      <c r="E2117" s="19" t="s">
        <v>2868</v>
      </c>
      <c r="F2117" s="21"/>
      <c r="G2117" s="19" t="s">
        <v>2874</v>
      </c>
      <c r="H2117" s="25" t="str">
        <f t="shared" si="253"/>
        <v>HM408</v>
      </c>
      <c r="I2117" s="25" t="str">
        <f t="shared" si="254"/>
        <v>Non-M</v>
      </c>
      <c r="J2117" s="88"/>
      <c r="K2117" s="77"/>
    </row>
    <row r="2118" spans="1:11" ht="41.25" customHeight="1">
      <c r="A2118" s="18" t="s">
        <v>2875</v>
      </c>
      <c r="B2118" s="19" t="s">
        <v>1305</v>
      </c>
      <c r="C2118" s="19" t="s">
        <v>2854</v>
      </c>
      <c r="D2118" s="87" t="s">
        <v>1444</v>
      </c>
      <c r="E2118" s="19" t="s">
        <v>2868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8"/>
      <c r="K2118" s="77"/>
    </row>
    <row r="2119" spans="1:11" ht="41.25" customHeight="1">
      <c r="A2119" s="18" t="s">
        <v>2876</v>
      </c>
      <c r="B2119" s="19" t="s">
        <v>1305</v>
      </c>
      <c r="C2119" s="19" t="s">
        <v>2854</v>
      </c>
      <c r="D2119" s="87" t="s">
        <v>1444</v>
      </c>
      <c r="E2119" s="19" t="s">
        <v>2868</v>
      </c>
      <c r="F2119" s="21"/>
      <c r="G2119" s="102" t="s">
        <v>120</v>
      </c>
      <c r="H2119" s="102" t="str">
        <f>IF(RIGHT(G2119,1)="M", LEFT(G2119,LEN(G2119)-1), G2119)</f>
        <v>JS124</v>
      </c>
      <c r="I2119" s="102" t="str">
        <f>IF(RIGHT(G2119,1)="M","M","Non-M")</f>
        <v>Non-M</v>
      </c>
      <c r="J2119" s="103"/>
      <c r="K2119" s="77"/>
    </row>
    <row r="2120" spans="1:11" ht="41.25" customHeight="1">
      <c r="A2120" s="18" t="s">
        <v>2877</v>
      </c>
      <c r="B2120" s="19" t="s">
        <v>1305</v>
      </c>
      <c r="C2120" s="19" t="s">
        <v>2854</v>
      </c>
      <c r="D2120" s="87" t="s">
        <v>1444</v>
      </c>
      <c r="E2120" s="19" t="s">
        <v>2868</v>
      </c>
      <c r="F2120" s="21"/>
      <c r="G2120" s="102" t="s">
        <v>1942</v>
      </c>
      <c r="H2120" s="102" t="str">
        <f>IF(RIGHT(G2120,1)="M", LEFT(G2120,LEN(G2120)-1), G2120)</f>
        <v>HM304</v>
      </c>
      <c r="I2120" s="102" t="str">
        <f t="shared" ref="I2120:I2121" si="256">IF(RIGHT(G2120,1)="M","M","Non-M")</f>
        <v>Non-M</v>
      </c>
      <c r="J2120" s="103"/>
      <c r="K2120" s="77"/>
    </row>
    <row r="2121" spans="1:11" ht="41.25" customHeight="1">
      <c r="A2121" s="18" t="s">
        <v>2878</v>
      </c>
      <c r="B2121" s="19" t="s">
        <v>1305</v>
      </c>
      <c r="C2121" s="19" t="s">
        <v>2854</v>
      </c>
      <c r="D2121" s="87" t="s">
        <v>1444</v>
      </c>
      <c r="E2121" s="19" t="s">
        <v>2868</v>
      </c>
      <c r="F2121" s="21"/>
      <c r="G2121" s="102" t="s">
        <v>2865</v>
      </c>
      <c r="H2121" s="102" t="str">
        <f t="shared" ref="H2121" si="257">IF(RIGHT(G2121,1)="M", LEFT(G2121,LEN(G2121)-1), G2121)</f>
        <v>VT302</v>
      </c>
      <c r="I2121" s="102" t="str">
        <f t="shared" si="256"/>
        <v>Non-M</v>
      </c>
      <c r="J2121" s="103"/>
      <c r="K2121" s="77"/>
    </row>
    <row r="2122" spans="1:11" ht="41.25" customHeight="1">
      <c r="A2122" s="18" t="s">
        <v>2879</v>
      </c>
      <c r="B2122" s="19" t="s">
        <v>2222</v>
      </c>
      <c r="C2122" s="19" t="s">
        <v>1524</v>
      </c>
      <c r="D2122" s="87" t="s">
        <v>1358</v>
      </c>
      <c r="E2122" s="19" t="s">
        <v>2880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8"/>
      <c r="K2122" s="77"/>
    </row>
    <row r="2123" spans="1:11" ht="41.25" customHeight="1">
      <c r="A2123" s="18" t="s">
        <v>2881</v>
      </c>
      <c r="B2123" s="19" t="s">
        <v>2222</v>
      </c>
      <c r="C2123" s="19" t="s">
        <v>1524</v>
      </c>
      <c r="D2123" s="87" t="s">
        <v>1358</v>
      </c>
      <c r="E2123" s="19" t="s">
        <v>2880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8"/>
      <c r="K2123" s="77"/>
    </row>
    <row r="2124" spans="1:11" ht="41.25" customHeight="1">
      <c r="A2124" s="18" t="s">
        <v>2882</v>
      </c>
      <c r="B2124" s="19" t="s">
        <v>2222</v>
      </c>
      <c r="C2124" s="19" t="s">
        <v>1524</v>
      </c>
      <c r="D2124" s="87" t="s">
        <v>1358</v>
      </c>
      <c r="E2124" s="19" t="s">
        <v>2880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8"/>
      <c r="K2124" s="77"/>
    </row>
    <row r="2125" spans="1:11" ht="41.25" customHeight="1">
      <c r="A2125" s="18" t="s">
        <v>2883</v>
      </c>
      <c r="B2125" s="19" t="s">
        <v>2222</v>
      </c>
      <c r="C2125" s="19" t="s">
        <v>1524</v>
      </c>
      <c r="D2125" s="87" t="s">
        <v>1358</v>
      </c>
      <c r="E2125" s="19" t="s">
        <v>2880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8"/>
      <c r="K2125" s="77"/>
    </row>
    <row r="2126" spans="1:11" ht="41.25" customHeight="1">
      <c r="A2126" s="18" t="s">
        <v>2884</v>
      </c>
      <c r="B2126" s="19" t="s">
        <v>2222</v>
      </c>
      <c r="C2126" s="19" t="s">
        <v>1524</v>
      </c>
      <c r="D2126" s="87" t="s">
        <v>1358</v>
      </c>
      <c r="E2126" s="19" t="s">
        <v>2880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8"/>
      <c r="K2126" s="77"/>
    </row>
    <row r="2127" spans="1:11" ht="41.25" customHeight="1">
      <c r="A2127" s="18" t="s">
        <v>2885</v>
      </c>
      <c r="B2127" s="19" t="s">
        <v>2222</v>
      </c>
      <c r="C2127" s="19" t="s">
        <v>1524</v>
      </c>
      <c r="D2127" s="87" t="s">
        <v>1358</v>
      </c>
      <c r="E2127" s="19" t="s">
        <v>2880</v>
      </c>
      <c r="F2127" s="21"/>
      <c r="G2127" s="19" t="s">
        <v>2550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8"/>
      <c r="K2127" s="77"/>
    </row>
    <row r="2128" spans="1:11" ht="41.25" customHeight="1">
      <c r="A2128" s="18" t="s">
        <v>2886</v>
      </c>
      <c r="B2128" s="19" t="s">
        <v>2222</v>
      </c>
      <c r="C2128" s="19" t="s">
        <v>1524</v>
      </c>
      <c r="D2128" s="87" t="s">
        <v>1358</v>
      </c>
      <c r="E2128" s="19" t="s">
        <v>2880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8"/>
      <c r="K2128" s="77"/>
    </row>
    <row r="2129" spans="1:11" ht="41.25" customHeight="1">
      <c r="A2129" s="18" t="s">
        <v>2887</v>
      </c>
      <c r="B2129" s="19" t="s">
        <v>2222</v>
      </c>
      <c r="C2129" s="19" t="s">
        <v>1524</v>
      </c>
      <c r="D2129" s="87" t="s">
        <v>1358</v>
      </c>
      <c r="E2129" s="19" t="s">
        <v>2880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8"/>
      <c r="K2129" s="77"/>
    </row>
    <row r="2130" spans="1:11" ht="41.25" customHeight="1">
      <c r="A2130" s="18" t="s">
        <v>2888</v>
      </c>
      <c r="B2130" s="19" t="s">
        <v>2222</v>
      </c>
      <c r="C2130" s="19" t="s">
        <v>1524</v>
      </c>
      <c r="D2130" s="87" t="s">
        <v>1358</v>
      </c>
      <c r="E2130" s="19" t="s">
        <v>2880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8"/>
      <c r="K2130" s="77"/>
    </row>
    <row r="2131" spans="1:11" ht="41.25" customHeight="1">
      <c r="A2131" s="18" t="s">
        <v>2889</v>
      </c>
      <c r="B2131" s="19" t="s">
        <v>2222</v>
      </c>
      <c r="C2131" s="19" t="s">
        <v>1524</v>
      </c>
      <c r="D2131" s="87" t="s">
        <v>1358</v>
      </c>
      <c r="E2131" s="19" t="s">
        <v>2880</v>
      </c>
      <c r="F2131" s="21"/>
      <c r="G2131" s="19" t="s">
        <v>2890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8"/>
      <c r="K2131" s="77"/>
    </row>
    <row r="2132" spans="1:11" ht="41.25" customHeight="1">
      <c r="A2132" s="18" t="s">
        <v>2891</v>
      </c>
      <c r="B2132" s="19" t="s">
        <v>2222</v>
      </c>
      <c r="C2132" s="19" t="s">
        <v>1524</v>
      </c>
      <c r="D2132" s="87" t="s">
        <v>1358</v>
      </c>
      <c r="E2132" s="19" t="s">
        <v>2880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8"/>
      <c r="K2132" s="77"/>
    </row>
    <row r="2133" spans="1:11" ht="41.25" customHeight="1">
      <c r="A2133" s="18" t="s">
        <v>2892</v>
      </c>
      <c r="B2133" s="19" t="s">
        <v>2222</v>
      </c>
      <c r="C2133" s="19" t="s">
        <v>868</v>
      </c>
      <c r="D2133" s="87" t="s">
        <v>1045</v>
      </c>
      <c r="E2133" s="19" t="s">
        <v>2893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8" t="s">
        <v>1764</v>
      </c>
      <c r="K2133" s="77"/>
    </row>
    <row r="2134" spans="1:11" ht="41.25" customHeight="1">
      <c r="A2134" s="18" t="s">
        <v>2894</v>
      </c>
      <c r="B2134" s="19" t="s">
        <v>2222</v>
      </c>
      <c r="C2134" s="19" t="s">
        <v>868</v>
      </c>
      <c r="D2134" s="87" t="s">
        <v>1045</v>
      </c>
      <c r="E2134" s="19" t="s">
        <v>2893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8"/>
      <c r="K2134" s="77"/>
    </row>
    <row r="2135" spans="1:11" ht="41.25" customHeight="1">
      <c r="A2135" s="18" t="s">
        <v>2895</v>
      </c>
      <c r="B2135" s="19" t="s">
        <v>2222</v>
      </c>
      <c r="C2135" s="19" t="s">
        <v>868</v>
      </c>
      <c r="D2135" s="87" t="s">
        <v>1045</v>
      </c>
      <c r="E2135" s="19" t="s">
        <v>2893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8"/>
      <c r="K2135" s="77"/>
    </row>
    <row r="2136" spans="1:11" ht="41.25" customHeight="1">
      <c r="A2136" s="18" t="s">
        <v>2896</v>
      </c>
      <c r="B2136" s="19" t="s">
        <v>2222</v>
      </c>
      <c r="C2136" s="19" t="s">
        <v>868</v>
      </c>
      <c r="D2136" s="87" t="s">
        <v>1045</v>
      </c>
      <c r="E2136" s="19" t="s">
        <v>2893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8"/>
      <c r="K2136" s="77"/>
    </row>
    <row r="2137" spans="1:11" ht="41.25" customHeight="1">
      <c r="A2137" s="18" t="s">
        <v>2897</v>
      </c>
      <c r="B2137" s="19" t="s">
        <v>2222</v>
      </c>
      <c r="C2137" s="19" t="s">
        <v>868</v>
      </c>
      <c r="D2137" s="87" t="s">
        <v>1045</v>
      </c>
      <c r="E2137" s="19" t="s">
        <v>2893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8"/>
      <c r="K2137" s="77"/>
    </row>
    <row r="2138" spans="1:11" ht="41.25" customHeight="1">
      <c r="A2138" s="18" t="s">
        <v>2898</v>
      </c>
      <c r="B2138" s="19" t="s">
        <v>2222</v>
      </c>
      <c r="C2138" s="19" t="s">
        <v>868</v>
      </c>
      <c r="D2138" s="87" t="s">
        <v>1045</v>
      </c>
      <c r="E2138" s="19" t="s">
        <v>2893</v>
      </c>
      <c r="F2138" s="21"/>
      <c r="G2138" s="19" t="s">
        <v>2773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8" t="s">
        <v>2804</v>
      </c>
      <c r="K2138" s="77"/>
    </row>
    <row r="2139" spans="1:11" ht="41.25" customHeight="1">
      <c r="A2139" s="18" t="s">
        <v>2899</v>
      </c>
      <c r="B2139" s="19" t="s">
        <v>2222</v>
      </c>
      <c r="C2139" s="19" t="s">
        <v>868</v>
      </c>
      <c r="D2139" s="87" t="s">
        <v>1045</v>
      </c>
      <c r="E2139" s="19" t="s">
        <v>2893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8"/>
      <c r="K2139" s="77"/>
    </row>
    <row r="2140" spans="1:11" ht="41.25" customHeight="1">
      <c r="A2140" s="18" t="s">
        <v>2900</v>
      </c>
      <c r="B2140" s="19" t="s">
        <v>2222</v>
      </c>
      <c r="C2140" s="19" t="s">
        <v>868</v>
      </c>
      <c r="D2140" s="87" t="s">
        <v>1045</v>
      </c>
      <c r="E2140" s="19" t="s">
        <v>2893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8"/>
      <c r="K2140" s="77"/>
    </row>
    <row r="2141" spans="1:11" ht="41.25" customHeight="1">
      <c r="A2141" s="18" t="s">
        <v>2901</v>
      </c>
      <c r="B2141" s="19" t="s">
        <v>2222</v>
      </c>
      <c r="C2141" s="19" t="s">
        <v>868</v>
      </c>
      <c r="D2141" s="87" t="s">
        <v>1045</v>
      </c>
      <c r="E2141" s="19" t="s">
        <v>2893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8"/>
      <c r="K2141" s="77"/>
    </row>
    <row r="2142" spans="1:11" ht="41.25" customHeight="1">
      <c r="A2142" s="18" t="s">
        <v>2902</v>
      </c>
      <c r="B2142" s="19" t="s">
        <v>2222</v>
      </c>
      <c r="C2142" s="19" t="s">
        <v>868</v>
      </c>
      <c r="D2142" s="87" t="s">
        <v>1045</v>
      </c>
      <c r="E2142" s="19" t="s">
        <v>2893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8"/>
      <c r="K2142" s="77"/>
    </row>
    <row r="2143" spans="1:11" ht="41.25" customHeight="1">
      <c r="A2143" s="18" t="s">
        <v>2903</v>
      </c>
      <c r="B2143" s="19" t="s">
        <v>2222</v>
      </c>
      <c r="C2143" s="19" t="s">
        <v>868</v>
      </c>
      <c r="D2143" s="87" t="s">
        <v>1045</v>
      </c>
      <c r="E2143" s="19" t="s">
        <v>2893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8"/>
      <c r="K2143" s="77"/>
    </row>
    <row r="2144" spans="1:11" ht="41.25" customHeight="1">
      <c r="A2144" s="18" t="s">
        <v>2904</v>
      </c>
      <c r="B2144" s="19" t="s">
        <v>2222</v>
      </c>
      <c r="C2144" s="19" t="s">
        <v>868</v>
      </c>
      <c r="D2144" s="87" t="s">
        <v>1045</v>
      </c>
      <c r="E2144" s="19" t="s">
        <v>2893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8"/>
      <c r="K2144" s="77"/>
    </row>
    <row r="2145" spans="1:11" ht="41.25" customHeight="1">
      <c r="A2145" s="18" t="s">
        <v>2905</v>
      </c>
      <c r="B2145" s="19" t="s">
        <v>1305</v>
      </c>
      <c r="C2145" s="19" t="s">
        <v>739</v>
      </c>
      <c r="D2145" s="19" t="s">
        <v>1444</v>
      </c>
      <c r="E2145" s="19" t="s">
        <v>2906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8"/>
      <c r="K2145" s="77"/>
    </row>
    <row r="2146" spans="1:11" ht="41.25" customHeight="1">
      <c r="A2146" s="18" t="s">
        <v>2907</v>
      </c>
      <c r="B2146" s="19" t="s">
        <v>1305</v>
      </c>
      <c r="C2146" s="19" t="s">
        <v>739</v>
      </c>
      <c r="D2146" s="19" t="s">
        <v>1444</v>
      </c>
      <c r="E2146" s="19" t="s">
        <v>2906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8"/>
      <c r="K2146" s="77"/>
    </row>
    <row r="2147" spans="1:11" ht="41.25" customHeight="1">
      <c r="A2147" s="18" t="s">
        <v>2908</v>
      </c>
      <c r="B2147" s="19" t="s">
        <v>1305</v>
      </c>
      <c r="C2147" s="19" t="s">
        <v>739</v>
      </c>
      <c r="D2147" s="19" t="s">
        <v>1444</v>
      </c>
      <c r="E2147" s="19" t="s">
        <v>2906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8"/>
      <c r="K2147" s="77"/>
    </row>
    <row r="2148" spans="1:11" ht="41.25" customHeight="1">
      <c r="A2148" s="18" t="s">
        <v>2909</v>
      </c>
      <c r="B2148" s="19" t="s">
        <v>1305</v>
      </c>
      <c r="C2148" s="19" t="s">
        <v>739</v>
      </c>
      <c r="D2148" s="19" t="s">
        <v>1444</v>
      </c>
      <c r="E2148" s="19" t="s">
        <v>2906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8"/>
      <c r="K2148" s="77"/>
    </row>
    <row r="2149" spans="1:11" ht="41.25" customHeight="1">
      <c r="A2149" s="18" t="s">
        <v>2910</v>
      </c>
      <c r="B2149" s="19" t="s">
        <v>1305</v>
      </c>
      <c r="C2149" s="19" t="s">
        <v>739</v>
      </c>
      <c r="D2149" s="19" t="s">
        <v>1444</v>
      </c>
      <c r="E2149" s="19" t="s">
        <v>2906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8" t="s">
        <v>1287</v>
      </c>
      <c r="K2149" s="77"/>
    </row>
    <row r="2150" spans="1:11" ht="41.25" customHeight="1">
      <c r="A2150" s="18" t="s">
        <v>2911</v>
      </c>
      <c r="B2150" s="19" t="s">
        <v>1305</v>
      </c>
      <c r="C2150" s="19" t="s">
        <v>739</v>
      </c>
      <c r="D2150" s="87" t="s">
        <v>1444</v>
      </c>
      <c r="E2150" s="19" t="s">
        <v>2906</v>
      </c>
      <c r="F2150" s="21"/>
      <c r="G2150" s="19" t="s">
        <v>2719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8" t="s">
        <v>2912</v>
      </c>
      <c r="K2150" s="77"/>
    </row>
    <row r="2151" spans="1:11" ht="41.25" customHeight="1">
      <c r="A2151" s="18" t="s">
        <v>2913</v>
      </c>
      <c r="B2151" s="19" t="s">
        <v>1305</v>
      </c>
      <c r="C2151" s="19" t="s">
        <v>739</v>
      </c>
      <c r="D2151" s="87" t="s">
        <v>1444</v>
      </c>
      <c r="E2151" s="19" t="s">
        <v>2906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8"/>
      <c r="K2151" s="77"/>
    </row>
    <row r="2152" spans="1:11" ht="41.25" customHeight="1">
      <c r="A2152" s="18" t="s">
        <v>2914</v>
      </c>
      <c r="B2152" s="19" t="s">
        <v>1305</v>
      </c>
      <c r="C2152" s="19" t="s">
        <v>739</v>
      </c>
      <c r="D2152" s="87" t="s">
        <v>1444</v>
      </c>
      <c r="E2152" s="19" t="s">
        <v>2906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8"/>
      <c r="K2152" s="77"/>
    </row>
    <row r="2153" spans="1:11" ht="41.25" customHeight="1">
      <c r="A2153" s="18" t="s">
        <v>2915</v>
      </c>
      <c r="B2153" s="19" t="s">
        <v>1305</v>
      </c>
      <c r="C2153" s="19" t="s">
        <v>739</v>
      </c>
      <c r="D2153" s="87" t="s">
        <v>1444</v>
      </c>
      <c r="E2153" s="19" t="s">
        <v>2906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8"/>
      <c r="K2153" s="77"/>
    </row>
    <row r="2154" spans="1:11" ht="41.25" customHeight="1">
      <c r="A2154" s="18" t="s">
        <v>2916</v>
      </c>
      <c r="B2154" s="19" t="s">
        <v>1305</v>
      </c>
      <c r="C2154" s="19" t="s">
        <v>2917</v>
      </c>
      <c r="D2154" s="87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8"/>
      <c r="K2154" s="77"/>
    </row>
    <row r="2155" spans="1:11" ht="41.25" customHeight="1">
      <c r="A2155" s="18" t="s">
        <v>2918</v>
      </c>
      <c r="B2155" s="19" t="s">
        <v>1305</v>
      </c>
      <c r="C2155" s="19" t="s">
        <v>2917</v>
      </c>
      <c r="D2155" s="87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8"/>
      <c r="K2155" s="77"/>
    </row>
    <row r="2156" spans="1:11" ht="41.25" customHeight="1">
      <c r="A2156" s="18" t="s">
        <v>2919</v>
      </c>
      <c r="B2156" s="19" t="s">
        <v>1305</v>
      </c>
      <c r="C2156" s="19" t="s">
        <v>2917</v>
      </c>
      <c r="D2156" s="87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8"/>
      <c r="K2156" s="77"/>
    </row>
    <row r="2157" spans="1:11" ht="41.25" customHeight="1">
      <c r="A2157" s="18" t="s">
        <v>2920</v>
      </c>
      <c r="B2157" s="19" t="s">
        <v>1305</v>
      </c>
      <c r="C2157" s="19" t="s">
        <v>2917</v>
      </c>
      <c r="D2157" s="87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8"/>
      <c r="K2157" s="77"/>
    </row>
    <row r="2158" spans="1:11" ht="41.25" customHeight="1">
      <c r="A2158" s="18" t="s">
        <v>2921</v>
      </c>
      <c r="B2158" s="19" t="s">
        <v>1305</v>
      </c>
      <c r="C2158" s="19" t="s">
        <v>2917</v>
      </c>
      <c r="D2158" s="87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8"/>
      <c r="K2158" s="77"/>
    </row>
    <row r="2159" spans="1:11" ht="41.25" customHeight="1">
      <c r="A2159" s="18" t="s">
        <v>2922</v>
      </c>
      <c r="B2159" s="19" t="s">
        <v>1305</v>
      </c>
      <c r="C2159" s="19" t="s">
        <v>2917</v>
      </c>
      <c r="D2159" s="87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8"/>
      <c r="K2159" s="77"/>
    </row>
    <row r="2160" spans="1:11" ht="41.25" customHeight="1">
      <c r="A2160" s="18" t="s">
        <v>2923</v>
      </c>
      <c r="B2160" s="19" t="s">
        <v>1305</v>
      </c>
      <c r="C2160" s="19" t="s">
        <v>2917</v>
      </c>
      <c r="D2160" s="87" t="s">
        <v>1444</v>
      </c>
      <c r="E2160" s="19" t="s">
        <v>15</v>
      </c>
      <c r="F2160" s="21"/>
      <c r="G2160" s="19" t="s">
        <v>2924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8"/>
      <c r="K2160" s="77"/>
    </row>
    <row r="2161" spans="1:11" ht="41.25" customHeight="1">
      <c r="A2161" s="18" t="s">
        <v>2925</v>
      </c>
      <c r="B2161" s="19" t="s">
        <v>1305</v>
      </c>
      <c r="C2161" s="19" t="s">
        <v>2917</v>
      </c>
      <c r="D2161" s="87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8" t="s">
        <v>1550</v>
      </c>
      <c r="K2161" s="77"/>
    </row>
    <row r="2162" spans="1:11" ht="41.25" customHeight="1">
      <c r="A2162" s="18" t="s">
        <v>2926</v>
      </c>
      <c r="B2162" s="19" t="s">
        <v>1305</v>
      </c>
      <c r="C2162" s="19" t="s">
        <v>2917</v>
      </c>
      <c r="D2162" s="87" t="s">
        <v>1444</v>
      </c>
      <c r="E2162" s="19" t="s">
        <v>15</v>
      </c>
      <c r="F2162" s="21"/>
      <c r="G2162" s="19" t="s">
        <v>2662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8"/>
      <c r="K2162" s="77"/>
    </row>
    <row r="2163" spans="1:11" ht="41.25" customHeight="1">
      <c r="B2163" s="19" t="s">
        <v>1305</v>
      </c>
      <c r="C2163" s="19" t="s">
        <v>2917</v>
      </c>
      <c r="D2163" s="87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8"/>
      <c r="K2163" s="77"/>
    </row>
    <row r="2164" spans="1:11" ht="41.25" customHeight="1">
      <c r="A2164" s="18" t="s">
        <v>2927</v>
      </c>
      <c r="B2164" s="19" t="s">
        <v>1305</v>
      </c>
      <c r="C2164" s="19" t="s">
        <v>2917</v>
      </c>
      <c r="D2164" s="87" t="s">
        <v>1444</v>
      </c>
      <c r="E2164" s="19" t="s">
        <v>2928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8"/>
      <c r="K2164" s="77"/>
    </row>
    <row r="2165" spans="1:11" ht="41.25" customHeight="1">
      <c r="A2165" s="18" t="s">
        <v>2929</v>
      </c>
      <c r="B2165" s="19" t="s">
        <v>1305</v>
      </c>
      <c r="C2165" s="19" t="s">
        <v>2917</v>
      </c>
      <c r="D2165" s="87" t="s">
        <v>1444</v>
      </c>
      <c r="E2165" s="19" t="s">
        <v>2928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8"/>
      <c r="K2165" s="77"/>
    </row>
    <row r="2166" spans="1:11" ht="41.25" customHeight="1">
      <c r="A2166" s="18" t="s">
        <v>2930</v>
      </c>
      <c r="B2166" s="19" t="s">
        <v>1305</v>
      </c>
      <c r="C2166" s="19" t="s">
        <v>2917</v>
      </c>
      <c r="D2166" s="87" t="s">
        <v>1444</v>
      </c>
      <c r="E2166" s="19" t="s">
        <v>2928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8"/>
      <c r="K2166" s="77"/>
    </row>
    <row r="2167" spans="1:11" ht="41.25" customHeight="1">
      <c r="A2167" s="18" t="s">
        <v>2931</v>
      </c>
      <c r="B2167" s="19" t="s">
        <v>1305</v>
      </c>
      <c r="C2167" s="19" t="s">
        <v>2917</v>
      </c>
      <c r="D2167" s="87" t="s">
        <v>1444</v>
      </c>
      <c r="E2167" s="19" t="s">
        <v>2928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8"/>
      <c r="K2167" s="77"/>
    </row>
    <row r="2168" spans="1:11" ht="41.25" customHeight="1">
      <c r="A2168" s="18" t="s">
        <v>2932</v>
      </c>
      <c r="B2168" s="19" t="s">
        <v>1305</v>
      </c>
      <c r="C2168" s="19" t="s">
        <v>2917</v>
      </c>
      <c r="D2168" s="87" t="s">
        <v>1444</v>
      </c>
      <c r="E2168" s="19" t="s">
        <v>2928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8"/>
      <c r="K2168" s="77"/>
    </row>
    <row r="2169" spans="1:11" ht="41.25" customHeight="1">
      <c r="A2169" s="18" t="s">
        <v>2933</v>
      </c>
      <c r="B2169" s="19" t="s">
        <v>1305</v>
      </c>
      <c r="C2169" s="19" t="s">
        <v>2917</v>
      </c>
      <c r="D2169" s="87" t="s">
        <v>1444</v>
      </c>
      <c r="E2169" s="19" t="s">
        <v>2928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8"/>
      <c r="K2169" s="77"/>
    </row>
    <row r="2170" spans="1:11" ht="41.25" customHeight="1">
      <c r="A2170" s="18" t="s">
        <v>2934</v>
      </c>
      <c r="B2170" s="19" t="s">
        <v>1305</v>
      </c>
      <c r="C2170" s="19" t="s">
        <v>2917</v>
      </c>
      <c r="D2170" s="87" t="s">
        <v>1444</v>
      </c>
      <c r="E2170" s="19" t="s">
        <v>2928</v>
      </c>
      <c r="F2170" s="21"/>
      <c r="G2170" s="19" t="s">
        <v>2924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8"/>
      <c r="K2170" s="77"/>
    </row>
    <row r="2171" spans="1:11" ht="41.25" customHeight="1">
      <c r="A2171" s="18" t="s">
        <v>2935</v>
      </c>
      <c r="B2171" s="19" t="s">
        <v>1305</v>
      </c>
      <c r="C2171" s="19" t="s">
        <v>2917</v>
      </c>
      <c r="D2171" s="87" t="s">
        <v>1444</v>
      </c>
      <c r="E2171" s="19" t="s">
        <v>2928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8" t="s">
        <v>1550</v>
      </c>
      <c r="K2171" s="77"/>
    </row>
    <row r="2172" spans="1:11" ht="41.25" customHeight="1">
      <c r="A2172" s="18" t="s">
        <v>2936</v>
      </c>
      <c r="B2172" s="19" t="s">
        <v>1305</v>
      </c>
      <c r="C2172" s="19" t="s">
        <v>2917</v>
      </c>
      <c r="D2172" s="87" t="s">
        <v>1444</v>
      </c>
      <c r="E2172" s="19" t="s">
        <v>2928</v>
      </c>
      <c r="F2172" s="21"/>
      <c r="G2172" s="19" t="s">
        <v>2662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8"/>
      <c r="K2172" s="77"/>
    </row>
    <row r="2173" spans="1:11" ht="41.25" customHeight="1">
      <c r="B2173" s="19" t="s">
        <v>1305</v>
      </c>
      <c r="C2173" s="19" t="s">
        <v>2917</v>
      </c>
      <c r="D2173" s="87" t="s">
        <v>1444</v>
      </c>
      <c r="E2173" s="19" t="s">
        <v>2928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8"/>
      <c r="K2173" s="77"/>
    </row>
    <row r="2174" spans="1:11" ht="41.25" customHeight="1">
      <c r="A2174" s="18" t="s">
        <v>2937</v>
      </c>
      <c r="B2174" s="19" t="s">
        <v>1305</v>
      </c>
      <c r="C2174" s="19" t="s">
        <v>2917</v>
      </c>
      <c r="D2174" s="87" t="s">
        <v>1444</v>
      </c>
      <c r="E2174" s="19" t="s">
        <v>2938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8"/>
      <c r="K2174" s="77"/>
    </row>
    <row r="2175" spans="1:11" ht="41.25" customHeight="1">
      <c r="A2175" s="18" t="s">
        <v>2939</v>
      </c>
      <c r="B2175" s="19" t="s">
        <v>1305</v>
      </c>
      <c r="C2175" s="19" t="s">
        <v>2917</v>
      </c>
      <c r="D2175" s="87" t="s">
        <v>1444</v>
      </c>
      <c r="E2175" s="19" t="s">
        <v>2938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8" t="s">
        <v>2940</v>
      </c>
      <c r="K2175" s="77"/>
    </row>
    <row r="2176" spans="1:11" ht="41.25" customHeight="1">
      <c r="A2176" s="18" t="s">
        <v>2941</v>
      </c>
      <c r="B2176" s="19" t="s">
        <v>1305</v>
      </c>
      <c r="C2176" s="19" t="s">
        <v>2917</v>
      </c>
      <c r="D2176" s="87" t="s">
        <v>1444</v>
      </c>
      <c r="E2176" s="19" t="s">
        <v>2938</v>
      </c>
      <c r="F2176" s="21"/>
      <c r="G2176" s="19" t="s">
        <v>2942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8"/>
      <c r="K2176" s="77"/>
    </row>
    <row r="2177" spans="1:11" ht="41.25" customHeight="1">
      <c r="A2177" s="18" t="s">
        <v>2943</v>
      </c>
      <c r="B2177" s="19" t="s">
        <v>1305</v>
      </c>
      <c r="C2177" s="19" t="s">
        <v>2917</v>
      </c>
      <c r="D2177" s="87" t="s">
        <v>1444</v>
      </c>
      <c r="E2177" s="19" t="s">
        <v>2938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8"/>
      <c r="K2177" s="77"/>
    </row>
    <row r="2178" spans="1:11" ht="41.25" customHeight="1">
      <c r="A2178" s="18" t="s">
        <v>2944</v>
      </c>
      <c r="B2178" s="19" t="s">
        <v>1305</v>
      </c>
      <c r="C2178" s="19" t="s">
        <v>2917</v>
      </c>
      <c r="D2178" s="87" t="s">
        <v>1444</v>
      </c>
      <c r="E2178" s="19" t="s">
        <v>2938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8"/>
      <c r="K2178" s="77"/>
    </row>
    <row r="2179" spans="1:11" ht="41.25" customHeight="1">
      <c r="A2179" s="18" t="s">
        <v>2945</v>
      </c>
      <c r="B2179" s="19" t="s">
        <v>1305</v>
      </c>
      <c r="C2179" s="19" t="s">
        <v>2917</v>
      </c>
      <c r="D2179" s="87" t="s">
        <v>1444</v>
      </c>
      <c r="E2179" s="19" t="s">
        <v>2938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8"/>
      <c r="K2179" s="77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0" customWidth="1"/>
    <col min="8" max="8" width="21.85546875" style="9" bestFit="1" customWidth="1"/>
    <col min="9" max="9" width="13.85546875" style="9" bestFit="1" customWidth="1"/>
    <col min="10" max="10" width="26.42578125" style="75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2946</v>
      </c>
      <c r="B2" s="8" t="s">
        <v>2947</v>
      </c>
      <c r="C2" s="8" t="s">
        <v>2948</v>
      </c>
      <c r="D2" s="8" t="s">
        <v>2949</v>
      </c>
      <c r="E2" s="8" t="s">
        <v>2950</v>
      </c>
      <c r="F2" s="8" t="s">
        <v>2951</v>
      </c>
      <c r="G2" s="78" t="s">
        <v>2952</v>
      </c>
      <c r="H2" s="8" t="s">
        <v>2953</v>
      </c>
      <c r="I2" s="8" t="s">
        <v>2954</v>
      </c>
      <c r="J2" s="73" t="s">
        <v>2955</v>
      </c>
      <c r="R2" s="81" t="s">
        <v>2956</v>
      </c>
      <c r="S2" s="82"/>
    </row>
    <row r="3" spans="1:19">
      <c r="A3" s="10" t="s">
        <v>152</v>
      </c>
      <c r="B3" s="10">
        <v>1256650</v>
      </c>
      <c r="C3" s="10">
        <v>1</v>
      </c>
      <c r="D3" s="10" t="s">
        <v>2957</v>
      </c>
      <c r="E3" s="10">
        <v>0.1234</v>
      </c>
      <c r="F3" s="10" t="s">
        <v>2958</v>
      </c>
      <c r="G3" s="79">
        <f>Table2[[#This Row],[Current Total FG QTY]]*Table2[[#This Row],[SAM Improvement]]*$S$7</f>
        <v>22089.830484330483</v>
      </c>
      <c r="H3" s="10" t="s">
        <v>2959</v>
      </c>
      <c r="I3" s="10" t="s">
        <v>2960</v>
      </c>
      <c r="J3" s="74">
        <v>46140.696493055599</v>
      </c>
      <c r="R3" s="83" t="s">
        <v>2961</v>
      </c>
      <c r="S3" s="84"/>
    </row>
    <row r="4" spans="1:19">
      <c r="A4" s="10" t="s">
        <v>96</v>
      </c>
      <c r="B4" s="10">
        <v>1251436</v>
      </c>
      <c r="C4" s="10">
        <v>2</v>
      </c>
      <c r="D4" s="10" t="s">
        <v>2957</v>
      </c>
      <c r="E4" s="10"/>
      <c r="F4" s="10" t="s">
        <v>2962</v>
      </c>
      <c r="G4" s="79">
        <f>Table2[[#This Row],[Current Total FG QTY]]*Table2[[#This Row],[SAM Improvement]]*$S$7</f>
        <v>0</v>
      </c>
      <c r="H4" s="10"/>
      <c r="I4" s="10" t="s">
        <v>2960</v>
      </c>
      <c r="J4" s="74">
        <v>46149.4283796296</v>
      </c>
      <c r="R4" s="83" t="s">
        <v>2963</v>
      </c>
      <c r="S4" s="84"/>
    </row>
    <row r="5" spans="1:19">
      <c r="A5" s="10" t="s">
        <v>61</v>
      </c>
      <c r="B5" s="10">
        <v>752522</v>
      </c>
      <c r="C5" s="10">
        <v>3</v>
      </c>
      <c r="D5" s="10" t="s">
        <v>2957</v>
      </c>
      <c r="E5" s="10"/>
      <c r="F5" s="10" t="s">
        <v>2962</v>
      </c>
      <c r="G5" s="79">
        <f>Table2[[#This Row],[Current Total FG QTY]]*Table2[[#This Row],[SAM Improvement]]*$S$7</f>
        <v>0</v>
      </c>
      <c r="H5" s="10"/>
      <c r="I5" s="10" t="s">
        <v>2960</v>
      </c>
      <c r="J5" s="74">
        <v>46149.428298611099</v>
      </c>
      <c r="R5" s="83" t="s">
        <v>2964</v>
      </c>
      <c r="S5" s="84"/>
    </row>
    <row r="6" spans="1:19">
      <c r="A6" s="10" t="s">
        <v>94</v>
      </c>
      <c r="B6" s="10">
        <v>625879</v>
      </c>
      <c r="C6" s="10">
        <v>4</v>
      </c>
      <c r="D6" s="10" t="s">
        <v>2957</v>
      </c>
      <c r="E6" s="10"/>
      <c r="F6" s="10"/>
      <c r="G6" s="79">
        <f>Table2[[#This Row],[Current Total FG QTY]]*Table2[[#This Row],[SAM Improvement]]*$S$7</f>
        <v>0</v>
      </c>
      <c r="H6" s="10"/>
      <c r="I6" s="10"/>
      <c r="J6" s="74"/>
      <c r="R6" s="83"/>
      <c r="S6" s="84"/>
    </row>
    <row r="7" spans="1:19">
      <c r="A7" s="10" t="s">
        <v>135</v>
      </c>
      <c r="B7" s="10">
        <v>589053</v>
      </c>
      <c r="C7" s="10">
        <v>5</v>
      </c>
      <c r="D7" s="10" t="s">
        <v>2957</v>
      </c>
      <c r="E7" s="10"/>
      <c r="F7" s="10"/>
      <c r="G7" s="79">
        <f>Table2[[#This Row],[Current Total FG QTY]]*Table2[[#This Row],[SAM Improvement]]*$S$7</f>
        <v>0</v>
      </c>
      <c r="H7" s="10"/>
      <c r="I7" s="10" t="s">
        <v>2960</v>
      </c>
      <c r="J7" s="74">
        <v>46149.4286111111</v>
      </c>
      <c r="R7" s="85" t="s">
        <v>2965</v>
      </c>
      <c r="S7" s="86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2957</v>
      </c>
      <c r="E8" s="10">
        <v>0.1401</v>
      </c>
      <c r="F8" s="10" t="s">
        <v>2966</v>
      </c>
      <c r="G8" s="79">
        <f>Table2[[#This Row],[Current Total FG QTY]]*Table2[[#This Row],[SAM Improvement]]*$S$7</f>
        <v>11703.17965811966</v>
      </c>
      <c r="H8" s="10" t="s">
        <v>2959</v>
      </c>
      <c r="I8" s="10" t="s">
        <v>2960</v>
      </c>
      <c r="J8" s="74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2957</v>
      </c>
      <c r="E9" s="10"/>
      <c r="F9" s="10"/>
      <c r="G9" s="79">
        <f>Table2[[#This Row],[Current Total FG QTY]]*Table2[[#This Row],[SAM Improvement]]*$S$7</f>
        <v>0</v>
      </c>
      <c r="H9" s="10"/>
      <c r="I9" s="10"/>
      <c r="J9" s="74"/>
    </row>
    <row r="10" spans="1:19">
      <c r="A10" s="10" t="s">
        <v>99</v>
      </c>
      <c r="B10" s="10">
        <v>528245</v>
      </c>
      <c r="C10" s="10">
        <v>8</v>
      </c>
      <c r="D10" s="10" t="s">
        <v>2957</v>
      </c>
      <c r="E10" s="10">
        <v>0.1177</v>
      </c>
      <c r="F10" s="10" t="s">
        <v>2966</v>
      </c>
      <c r="G10" s="79">
        <f>Table2[[#This Row],[Current Total FG QTY]]*Table2[[#This Row],[SAM Improvement]]*$S$7</f>
        <v>8856.7573361823361</v>
      </c>
      <c r="H10" s="10"/>
      <c r="I10" s="10" t="s">
        <v>2960</v>
      </c>
      <c r="J10" s="74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2957</v>
      </c>
      <c r="E11" s="10"/>
      <c r="F11" s="10"/>
      <c r="G11" s="79">
        <f>Table2[[#This Row],[Current Total FG QTY]]*Table2[[#This Row],[SAM Improvement]]*$S$7</f>
        <v>0</v>
      </c>
      <c r="H11" s="10"/>
      <c r="I11" s="10"/>
      <c r="J11" s="74"/>
    </row>
    <row r="12" spans="1:19">
      <c r="A12" s="10" t="s">
        <v>1379</v>
      </c>
      <c r="B12" s="10">
        <v>361567</v>
      </c>
      <c r="C12" s="10">
        <v>10</v>
      </c>
      <c r="D12" s="10" t="s">
        <v>2957</v>
      </c>
      <c r="E12" s="10"/>
      <c r="F12" s="10"/>
      <c r="G12" s="79">
        <f>Table2[[#This Row],[Current Total FG QTY]]*Table2[[#This Row],[SAM Improvement]]*$S$7</f>
        <v>0</v>
      </c>
      <c r="H12" s="10"/>
      <c r="I12" s="10"/>
      <c r="J12" s="74"/>
    </row>
    <row r="13" spans="1:19">
      <c r="A13" s="10" t="s">
        <v>676</v>
      </c>
      <c r="B13" s="10">
        <v>359995</v>
      </c>
      <c r="C13" s="10">
        <v>11</v>
      </c>
      <c r="D13" s="10" t="s">
        <v>2957</v>
      </c>
      <c r="E13" s="10"/>
      <c r="F13" s="10"/>
      <c r="G13" s="79">
        <f>Table2[[#This Row],[Current Total FG QTY]]*Table2[[#This Row],[SAM Improvement]]*$S$7</f>
        <v>0</v>
      </c>
      <c r="H13" s="10"/>
      <c r="I13" s="10"/>
      <c r="J13" s="74"/>
    </row>
    <row r="14" spans="1:19">
      <c r="A14" s="10" t="s">
        <v>88</v>
      </c>
      <c r="B14" s="10">
        <v>354892</v>
      </c>
      <c r="C14" s="10">
        <v>12</v>
      </c>
      <c r="D14" s="10" t="s">
        <v>2957</v>
      </c>
      <c r="E14" s="10">
        <v>0</v>
      </c>
      <c r="F14" s="10" t="s">
        <v>2967</v>
      </c>
      <c r="G14" s="79">
        <f>Table2[[#This Row],[Current Total FG QTY]]*Table2[[#This Row],[SAM Improvement]]*$S$7</f>
        <v>0</v>
      </c>
      <c r="H14" s="10" t="s">
        <v>2959</v>
      </c>
      <c r="I14" s="10" t="s">
        <v>2960</v>
      </c>
      <c r="J14" s="74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2957</v>
      </c>
      <c r="E15" s="10"/>
      <c r="F15" s="10"/>
      <c r="G15" s="79">
        <f>Table2[[#This Row],[Current Total FG QTY]]*Table2[[#This Row],[SAM Improvement]]*$S$7</f>
        <v>0</v>
      </c>
      <c r="H15" s="10"/>
      <c r="I15" s="10"/>
      <c r="J15" s="74"/>
    </row>
    <row r="16" spans="1:19">
      <c r="A16" s="10" t="s">
        <v>899</v>
      </c>
      <c r="B16" s="10">
        <v>317536</v>
      </c>
      <c r="C16" s="10">
        <v>14</v>
      </c>
      <c r="D16" s="10" t="s">
        <v>2957</v>
      </c>
      <c r="E16" s="10"/>
      <c r="F16" s="10"/>
      <c r="G16" s="79">
        <f>Table2[[#This Row],[Current Total FG QTY]]*Table2[[#This Row],[SAM Improvement]]*$S$7</f>
        <v>0</v>
      </c>
      <c r="H16" s="10"/>
      <c r="I16" s="10" t="s">
        <v>2960</v>
      </c>
      <c r="J16" s="74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2957</v>
      </c>
      <c r="E17" s="10"/>
      <c r="F17" s="10"/>
      <c r="G17" s="79">
        <f>Table2[[#This Row],[Current Total FG QTY]]*Table2[[#This Row],[SAM Improvement]]*$S$7</f>
        <v>0</v>
      </c>
      <c r="H17" s="10"/>
      <c r="I17" s="10"/>
      <c r="J17" s="74"/>
    </row>
    <row r="18" spans="1:10">
      <c r="A18" s="10" t="s">
        <v>82</v>
      </c>
      <c r="B18" s="10">
        <v>310509</v>
      </c>
      <c r="C18" s="10">
        <v>16</v>
      </c>
      <c r="D18" s="10" t="s">
        <v>2957</v>
      </c>
      <c r="E18" s="10"/>
      <c r="F18" s="10"/>
      <c r="G18" s="79">
        <f>Table2[[#This Row],[Current Total FG QTY]]*Table2[[#This Row],[SAM Improvement]]*$S$7</f>
        <v>0</v>
      </c>
      <c r="H18" s="10"/>
      <c r="I18" s="10"/>
      <c r="J18" s="74"/>
    </row>
    <row r="19" spans="1:10">
      <c r="A19" s="10" t="s">
        <v>1368</v>
      </c>
      <c r="B19" s="10">
        <v>310119</v>
      </c>
      <c r="C19" s="10">
        <v>17</v>
      </c>
      <c r="D19" s="10" t="s">
        <v>2957</v>
      </c>
      <c r="E19" s="10"/>
      <c r="F19" s="10"/>
      <c r="G19" s="79">
        <f>Table2[[#This Row],[Current Total FG QTY]]*Table2[[#This Row],[SAM Improvement]]*$S$7</f>
        <v>0</v>
      </c>
      <c r="H19" s="10"/>
      <c r="I19" s="10"/>
      <c r="J19" s="74"/>
    </row>
    <row r="20" spans="1:10">
      <c r="A20" s="10" t="s">
        <v>2083</v>
      </c>
      <c r="B20" s="10">
        <v>310119</v>
      </c>
      <c r="C20" s="10">
        <v>18</v>
      </c>
      <c r="D20" s="10" t="s">
        <v>2957</v>
      </c>
      <c r="E20" s="10"/>
      <c r="F20" s="10"/>
      <c r="G20" s="79">
        <f>Table2[[#This Row],[Current Total FG QTY]]*Table2[[#This Row],[SAM Improvement]]*$S$7</f>
        <v>0</v>
      </c>
      <c r="H20" s="10"/>
      <c r="I20" s="10"/>
      <c r="J20" s="74"/>
    </row>
    <row r="21" spans="1:10">
      <c r="A21" s="10" t="s">
        <v>26</v>
      </c>
      <c r="B21" s="10">
        <v>270599</v>
      </c>
      <c r="C21" s="10">
        <v>19</v>
      </c>
      <c r="D21" s="10" t="s">
        <v>2957</v>
      </c>
      <c r="E21" s="10"/>
      <c r="F21" s="10"/>
      <c r="G21" s="79">
        <f>Table2[[#This Row],[Current Total FG QTY]]*Table2[[#This Row],[SAM Improvement]]*$S$7</f>
        <v>0</v>
      </c>
      <c r="H21" s="10"/>
      <c r="I21" s="10"/>
      <c r="J21" s="74"/>
    </row>
    <row r="22" spans="1:10">
      <c r="A22" s="10" t="s">
        <v>190</v>
      </c>
      <c r="B22" s="10">
        <v>239964</v>
      </c>
      <c r="C22" s="10">
        <v>20</v>
      </c>
      <c r="D22" s="10" t="s">
        <v>2957</v>
      </c>
      <c r="E22" s="10"/>
      <c r="F22" s="10"/>
      <c r="G22" s="79">
        <f>Table2[[#This Row],[Current Total FG QTY]]*Table2[[#This Row],[SAM Improvement]]*$S$7</f>
        <v>0</v>
      </c>
      <c r="H22" s="10"/>
      <c r="I22" s="10"/>
      <c r="J22" s="7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