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29" documentId="13_ncr:1_{7EF57DF4-89AE-8C42-9C9C-3682908C3E34}" xr6:coauthVersionLast="47" xr6:coauthVersionMax="47" xr10:uidLastSave="{84D0199D-D72F-49F3-A216-5A9B7E73285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35" i="5" l="1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<sst xmlns="http://schemas.openxmlformats.org/spreadsheetml/2006/main" count="10388" uniqueCount="2536">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</sst>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32" activePane="bottomLeft" state="frozen"/>
      <selection pane="bottomLeft" activeCell="E1738" sqref="E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/>
      <c r="H1737" s="25">
        <f t="shared" ref="H1737:H1743" si="169">IF(RIGHT(G1737,1)="M", LEFT(G1737,LEN(G1737)-1), G1737)</f>
        <v>0</v>
      </c>
      <c r="I1737" s="25" t="str">
        <f t="shared" ref="I1737:I1743" si="170">IF(RIGHT(G1737,1)="M","M","Non-M")</f>
        <v>Non-M</v>
      </c>
      <c r="J1737" s="34"/>
      <c r="K1737" s="79"/>
    </row>
    <row r="1738" spans="1:12" ht="41.25" customHeight="1">
      <c r="A1738" s="92" t="s">
        <v>2438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/>
      <c r="H1738" s="25">
        <f t="shared" si="169"/>
        <v>0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2439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/>
      <c r="H1739" s="25">
        <f t="shared" si="169"/>
        <v>0</v>
      </c>
      <c r="I1739" s="25" t="str">
        <f t="shared" si="170"/>
        <v>Non-M</v>
      </c>
      <c r="J1739" s="34"/>
      <c r="K1739" s="79"/>
    </row>
    <row r="1740" spans="1:12" ht="41.25" customHeight="1">
      <c r="A1740" s="92" t="s">
        <v>2440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2441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2442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2443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2444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2445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2446</v>
      </c>
      <c r="B2" s="8" t="s">
        <v>2447</v>
      </c>
      <c r="C2" s="8" t="s">
        <v>2448</v>
      </c>
      <c r="D2" s="8" t="s">
        <v>2449</v>
      </c>
      <c r="E2" s="8" t="s">
        <v>2450</v>
      </c>
      <c r="F2" s="8" t="s">
        <v>2451</v>
      </c>
      <c r="G2" s="80" t="s">
        <v>2452</v>
      </c>
      <c r="H2" s="8" t="s">
        <v>2453</v>
      </c>
      <c r="I2" s="8" t="s">
        <v>2454</v>
      </c>
      <c r="J2" s="75" t="s">
        <v>2455</v>
      </c>
      <c r="R2" s="83" t="s">
        <v>2456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2457</v>
      </c>
      <c r="E3" s="10">
        <v>0.1234</v>
      </c>
      <c r="F3" s="10" t="s">
        <v>2458</v>
      </c>
      <c r="G3" s="81">
        <f>Table2[[#This Row],[Current Total FG QTY]]*Table2[[#This Row],[SAM Improvement]]*$S$7</f>
        <v>22089.830484330483</v>
      </c>
      <c r="H3" s="10" t="s">
        <v>2459</v>
      </c>
      <c r="I3" s="10" t="s">
        <v>2460</v>
      </c>
      <c r="J3" s="76">
        <v>46140.696493055599</v>
      </c>
      <c r="R3" s="85" t="s">
        <v>2461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2457</v>
      </c>
      <c r="E4" s="10">
        <v>0</v>
      </c>
      <c r="F4" s="10" t="s">
        <v>2462</v>
      </c>
      <c r="G4" s="81">
        <f>Table2[[#This Row],[Current Total FG QTY]]*Table2[[#This Row],[SAM Improvement]]*$S$7</f>
        <v>0</v>
      </c>
      <c r="H4" s="10"/>
      <c r="I4" s="10" t="s">
        <v>2460</v>
      </c>
      <c r="J4" s="76">
        <v>46140.7086458333</v>
      </c>
      <c r="R4" s="85" t="s">
        <v>2463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2457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2460</v>
      </c>
      <c r="J5" s="76">
        <v>46140.698171296302</v>
      </c>
      <c r="R5" s="85" t="s">
        <v>2464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2457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2460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2457</v>
      </c>
      <c r="E7" s="10">
        <v>0</v>
      </c>
      <c r="F7" s="10" t="s">
        <v>2462</v>
      </c>
      <c r="G7" s="81">
        <f>Table2[[#This Row],[Current Total FG QTY]]*Table2[[#This Row],[SAM Improvement]]*$S$7</f>
        <v>0</v>
      </c>
      <c r="H7" s="10"/>
      <c r="I7" s="10" t="s">
        <v>2460</v>
      </c>
      <c r="J7" s="76">
        <v>46140.7088194444</v>
      </c>
      <c r="R7" s="87" t="s">
        <v>2465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2457</v>
      </c>
      <c r="E10" s="10">
        <v>0.1177</v>
      </c>
      <c r="F10" s="10" t="s">
        <v>2466</v>
      </c>
      <c r="G10" s="81">
        <f>Table2[[#This Row],[Current Total FG QTY]]*Table2[[#This Row],[SAM Improvement]]*$S$7</f>
        <v>8856.7573361823361</v>
      </c>
      <c r="H10" s="10"/>
      <c r="I10" s="10" t="s">
        <v>2460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2457</v>
      </c>
      <c r="E16" s="10">
        <v>0</v>
      </c>
      <c r="F16" s="10" t="s">
        <v>2467</v>
      </c>
      <c r="G16" s="81">
        <f>Table2[[#This Row],[Current Total FG QTY]]*Table2[[#This Row],[SAM Improvement]]*$S$7</f>
        <v>0</v>
      </c>
      <c r="H16" s="10" t="s">
        <v>2459</v>
      </c>
      <c r="I16" s="10" t="s">
        <v>2460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2469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2476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2477</v>
      </c>
      <c r="D218">
        <v>69</v>
      </c>
    </row>
    <row r="219" spans="2:4">
      <c r="B219" t="s">
        <v>2478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2479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2489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2499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2509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2519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2529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2026-04-28T10:05:55Z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