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016" documentId="13_ncr:1_{7EF57DF4-89AE-8C42-9C9C-3682908C3E34}" xr6:coauthVersionLast="47" xr6:coauthVersionMax="47" xr10:uidLastSave="{614960D4-BFE1-4E20-BB6E-207565C0108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1" i="5" l="1"/>
  <c r="H991" i="5"/>
  <c r="I990" i="5"/>
  <c r="H990" i="5"/>
  <c r="I989" i="5"/>
  <c r="H989" i="5"/>
  <c r="I988" i="5"/>
  <c r="H988" i="5"/>
  <c r="I987" i="5"/>
  <c r="H987" i="5"/>
  <c r="I986" i="5"/>
  <c r="H986" i="5"/>
  <c r="I985" i="5"/>
  <c r="H985" i="5"/>
  <c r="I984" i="5"/>
  <c r="H984" i="5"/>
  <c r="I983" i="5"/>
  <c r="H983" i="5"/>
  <c r="I982" i="5"/>
  <c r="H9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313" i="5"/>
  <c r="I1313" i="5"/>
  <c r="H1314" i="5"/>
  <c r="I1314" i="5"/>
  <c r="H1315" i="5"/>
  <c r="I1315" i="5"/>
  <c r="H1316" i="5"/>
  <c r="I1316" i="5"/>
  <c r="H1317" i="5"/>
  <c r="I1317" i="5"/>
  <c r="H1318" i="5"/>
  <c r="I1318" i="5"/>
  <c r="H1319" i="5"/>
  <c r="I1319" i="5"/>
  <c r="H1320" i="5"/>
  <c r="I1320" i="5"/>
  <c r="H1321" i="5"/>
  <c r="I1321" i="5"/>
  <c r="H1322" i="5"/>
  <c r="I1322" i="5"/>
  <c r="H1550" i="5"/>
  <c r="I1550" i="5"/>
  <c r="H1551" i="5"/>
  <c r="I1551" i="5"/>
  <c r="H1552" i="5"/>
  <c r="I1552" i="5"/>
  <c r="H1553" i="5"/>
  <c r="I1553" i="5"/>
  <c r="H1554" i="5"/>
  <c r="I1554" i="5"/>
  <c r="H1555" i="5"/>
  <c r="I1555" i="5"/>
  <c r="H1556" i="5"/>
  <c r="I1556" i="5"/>
  <c r="H1557" i="5"/>
  <c r="I1557" i="5"/>
  <c r="H1558" i="5"/>
  <c r="I1558" i="5"/>
  <c r="H1559" i="5"/>
  <c r="I1559" i="5"/>
  <c r="H1427" i="5"/>
  <c r="I1427" i="5"/>
  <c r="H1428" i="5"/>
  <c r="I1428" i="5"/>
  <c r="H1429" i="5"/>
  <c r="I1429" i="5"/>
  <c r="H1430" i="5"/>
  <c r="I1430" i="5"/>
  <c r="H1431" i="5"/>
  <c r="I1431" i="5"/>
  <c r="H1432" i="5"/>
  <c r="I1432" i="5"/>
  <c r="H1433" i="5"/>
  <c r="I1433" i="5"/>
  <c r="H1434" i="5"/>
  <c r="I1434" i="5"/>
  <c r="I1518" i="5"/>
  <c r="I1519" i="5"/>
  <c r="I1520" i="5"/>
  <c r="I1521" i="5"/>
  <c r="H1522" i="5"/>
  <c r="I1522" i="5"/>
  <c r="H1523" i="5"/>
  <c r="I1523" i="5"/>
  <c r="H1524" i="5"/>
  <c r="I1524" i="5"/>
  <c r="H1525" i="5"/>
  <c r="I1525" i="5"/>
  <c r="H1526" i="5"/>
  <c r="I1526" i="5"/>
  <c r="H1527" i="5"/>
  <c r="I1527" i="5"/>
  <c r="H1528" i="5"/>
  <c r="I1528" i="5"/>
  <c r="H1529" i="5"/>
  <c r="I1529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672" i="5"/>
  <c r="I1673" i="5"/>
  <c r="I1674" i="5"/>
  <c r="I1675" i="5"/>
  <c r="I1676" i="5"/>
  <c r="I1677" i="5"/>
  <c r="H1672" i="5"/>
  <c r="H1673" i="5"/>
  <c r="H1674" i="5"/>
  <c r="H1675" i="5"/>
  <c r="H1676" i="5"/>
  <c r="H1677" i="5"/>
  <c r="L1548" i="5"/>
  <c r="L1547" i="5"/>
  <c r="L1546" i="5"/>
  <c r="L1545" i="5"/>
  <c r="L1544" i="5"/>
  <c r="L1543" i="5"/>
  <c r="L1542" i="5"/>
  <c r="L1541" i="5"/>
  <c r="L1540" i="5"/>
  <c r="L1539" i="5"/>
  <c r="L1538" i="5"/>
  <c r="L1537" i="5"/>
  <c r="L1536" i="5"/>
  <c r="L1535" i="5"/>
  <c r="L1534" i="5"/>
  <c r="L1533" i="5"/>
  <c r="L1532" i="5"/>
  <c r="L1531" i="5"/>
  <c r="L1530" i="5"/>
  <c r="L1505" i="5"/>
  <c r="L1504" i="5"/>
  <c r="L1503" i="5"/>
  <c r="L1502" i="5"/>
  <c r="L1501" i="5"/>
  <c r="L1500" i="5"/>
  <c r="L1499" i="5"/>
  <c r="L1498" i="5"/>
  <c r="L1497" i="5"/>
  <c r="L1496" i="5"/>
  <c r="L1495" i="5"/>
  <c r="L1494" i="5"/>
  <c r="L1493" i="5"/>
  <c r="L1492" i="5"/>
  <c r="L1491" i="5"/>
  <c r="L1490" i="5"/>
  <c r="L1489" i="5"/>
  <c r="L148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2" i="5"/>
  <c r="L1373" i="5"/>
  <c r="L1374" i="5"/>
  <c r="L1375" i="5"/>
  <c r="L1376" i="5"/>
  <c r="L1377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86" i="5"/>
  <c r="I1671" i="5"/>
  <c r="H1671" i="5"/>
  <c r="I1665" i="5"/>
  <c r="I1666" i="5"/>
  <c r="I1667" i="5"/>
  <c r="I1668" i="5"/>
  <c r="I1669" i="5"/>
  <c r="I1670" i="5"/>
  <c r="H1665" i="5"/>
  <c r="H1666" i="5"/>
  <c r="H1667" i="5"/>
  <c r="H1668" i="5"/>
  <c r="H1669" i="5"/>
  <c r="H1670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H1652" i="5"/>
  <c r="H1653" i="5"/>
  <c r="H1654" i="5"/>
  <c r="H1655" i="5"/>
  <c r="H1656" i="5"/>
  <c r="H1657" i="5"/>
  <c r="H1658" i="5"/>
  <c r="I1652" i="5"/>
  <c r="I1653" i="5"/>
  <c r="I1654" i="5"/>
  <c r="I1655" i="5"/>
  <c r="I1656" i="5"/>
  <c r="I1657" i="5"/>
  <c r="I1658" i="5"/>
  <c r="H1646" i="5"/>
  <c r="H1647" i="5"/>
  <c r="H1648" i="5"/>
  <c r="H1649" i="5"/>
  <c r="H1650" i="5"/>
  <c r="H1651" i="5"/>
  <c r="I1646" i="5"/>
  <c r="I1647" i="5"/>
  <c r="I1648" i="5"/>
  <c r="I1649" i="5"/>
  <c r="I1650" i="5"/>
  <c r="I1651" i="5"/>
  <c r="H1641" i="5"/>
  <c r="H1642" i="5"/>
  <c r="H1643" i="5"/>
  <c r="H1644" i="5"/>
  <c r="H1645" i="5"/>
  <c r="I1641" i="5"/>
  <c r="I1642" i="5"/>
  <c r="I1643" i="5"/>
  <c r="I1644" i="5"/>
  <c r="I1645" i="5"/>
  <c r="H1637" i="5"/>
  <c r="H1638" i="5"/>
  <c r="H1639" i="5"/>
  <c r="H1640" i="5"/>
  <c r="I1637" i="5"/>
  <c r="I1638" i="5"/>
  <c r="I1639" i="5"/>
  <c r="I1640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2" i="5"/>
  <c r="H1623" i="5"/>
  <c r="H1624" i="5"/>
  <c r="H1625" i="5"/>
  <c r="H1626" i="5"/>
  <c r="H1627" i="5"/>
  <c r="H1628" i="5"/>
  <c r="I1622" i="5"/>
  <c r="I1623" i="5"/>
  <c r="I1624" i="5"/>
  <c r="I1625" i="5"/>
  <c r="I1626" i="5"/>
  <c r="I1627" i="5"/>
  <c r="I1628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L1370" i="5"/>
  <c r="L1378" i="5"/>
  <c r="L1435" i="5"/>
  <c r="L1436" i="5"/>
  <c r="L1437" i="5"/>
  <c r="L1438" i="5"/>
  <c r="L1439" i="5"/>
  <c r="L1440" i="5"/>
  <c r="L1441" i="5"/>
  <c r="L1442" i="5"/>
  <c r="L1443" i="5"/>
  <c r="L1444" i="5"/>
  <c r="L1445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<sst xmlns="http://schemas.openxmlformats.org/spreadsheetml/2006/main" count="9906" uniqueCount="2392">
  <si>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</si>
  <si>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</si>
  <si>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</si>
  <si>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</si>
  <si>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</si>
  <si>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</si>
  <si>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</si>
  <si>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</si>
  <si>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</si>
  <si>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</si>
  <si>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</si>
  <si>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</si>
  <si>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</si>
  <si>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</si>
  <si>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</si>
  <si>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</si>
  <si>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</si>
  <si>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</si>
  <si>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</si>
  <si>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</si>
  <si>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</si>
  <si>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</si>
  <si>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</si>
  <si>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</si>
  <si>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</si>
  <si>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</si>
  <si>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</si>
  <si>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</si>
  <si>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</si>
  <si>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</si>
  <si>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</si>
  <si>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</si>
  <si>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</si>
  <si>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</si>
  <si>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</si>
  <si>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</si>
  <si>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</si>
  <si>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</si>
  <si>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</si>
  <si>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</si>
  <si>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</si>
  <si>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</si>
  <si>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</si>
  <si>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</si>
  <si>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</si>
  <si>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</si>
  <si>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</si>
  <si>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</si>
  <si>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</si>
  <si>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</si>
  <si>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</si>
  <si>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</si>
  <si>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</si>
  <si>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</si>
  <si>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</si>
  <si>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</si>
  <si>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</si>
  <si>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</si>
  <si>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</si>
  <si>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</si>
  <si>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</si>
  <si>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</si>
  <si>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</si>
  <si>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</si>
  <si>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</si>
  <si>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</si>
  <si>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</si>
  <si>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</si>
  <si>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</si>
  <si>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</si>
  <si>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</si>
  <si>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</si>
  <si>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</si>
  <si>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</si>
  <si>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</si>
  <si>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</si>
  <si>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</si>
  <si>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</si>
  <si>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</si>
  <si>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</si>
  <si>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</si>
  <si>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</si>
  <si>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</si>
  <si>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</si>
  <si>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</si>
  <si>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</si>
  <si>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</si>
  <si>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</si>
  <si>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</si>
  <si>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</si>
  <si>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</si>
  <si>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</si>
  <si>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</si>
  <si>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</si>
  <si>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</si>
  <si>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</si>
  <si>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</si>
  <si>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</si>
  <si>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</si>
  <si>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</si>
  <si>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</si>
  <si>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</si>
  <si>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</si>
  <si>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</si>
  <si>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</si>
  <si>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</si>
  <si>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</si>
  <si>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</si>
  <si>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</si>
  <si>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</si>
  <si>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</si>
  <si>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</si>
  <si>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</si>
  <si>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</si>
  <si>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</si>
  <si>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</si>
  <si>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</si>
  <si>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</si>
  <si>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</si>
  <si>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</si>
  <si>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</si>
  <si>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</si>
  <si>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</si>
  <si>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</si>
  <si>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</si>
  <si>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</si>
  <si>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</si>
  <si>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</si>
  <si>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</si>
  <si>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</si>
  <si>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</si>
  <si>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</si>
  <si>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</si>
  <si>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</si>
  <si>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</si>
  <si>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</si>
  <si>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</si>
  <si>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</si>
  <si>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</si>
  <si>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</si>
  <si>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</si>
  <si>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</si>
  <si>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</si>
  <si>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</si>
  <si>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</si>
  <si>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</si>
  <si>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</si>
  <si>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</si>
  <si>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</si>
  <si>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</si>
  <si>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</si>
  <si>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</si>
  <si>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</si>
  <si>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</si>
  <si>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</si>
  <si>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</si>
  <si>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</si>
  <si>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</si>
  <si>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</si>
  <si>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</si>
  <si>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</si>
  <si>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</si>
  <si>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</si>
  <si>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</si>
  <si>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</si>
  <si>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</si>
  <si>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</si>
  <si>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</si>
  <si>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</si>
  <si>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</si>
  <si>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</si>
  <si>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</si>
  <si>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</si>
  <si>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</si>
  <si>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</si>
  <si>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</si>
  <si>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</si>
  <si>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</si>
  <si>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</si>
  <si>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</si>
  <si>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</si>
  <si>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</si>
  <si>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</si>
  <si>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</si>
  <si>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</si>
  <si>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</si>
  <si>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</si>
  <si>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</si>
  <si>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</si>
  <si>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</si>
  <si>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</si>
  <si>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</si>
  <si>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</si>
  <si>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</si>
  <si>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</si>
  <si>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</si>
  <si>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</si>
  <si>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</si>
  <si>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</si>
  <si>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</si>
  <si>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</si>
  <si>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</si>
  <si>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</si>
  <si>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</si>
  <si>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</si>
  <si>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</si>
  <si>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</si>
  <si>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</si>
  <si>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</si>
  <si>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</si>
  <si>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</si>
  <si>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</si>
  <si>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</si>
  <si>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</si>
  <si>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</si>
  <si>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</si>
  <si>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</si>
  <si>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</si>
  <si>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</si>
  <si>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</si>
  <si>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</si>
  <si>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</si>
  <si>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</si>
  <si>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</si>
  <si>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</si>
  <si>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</si>
  <si>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</si>
  <si>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</si>
  <si>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</si>
  <si>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</si>
  <si>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</si>
  <si>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</si>
  <si>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</si>
  <si>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</si>
  <si>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</si>
  <si>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</si>
  <si>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</si>
  <si>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</si>
  <si>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</si>
  <si>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</si>
  <si>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</si>
  <si>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</si>
  <si>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</si>
  <si>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</si>
  <si>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</si>
  <si>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</si>
  <si>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</si>
  <si>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</si>
  <si>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</si>
  <si>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</si>
  <si>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</si>
  <si>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</si>
  <si>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</si>
  <si>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</si>
  <si>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</si>
  <si>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</si>
  <si>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</si>
  <si>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</si>
  <si>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</si>
  <si>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</si>
  <si>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</si>
  <si>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</si>
  <si>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</si>
  <si>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</si>
  <si>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</si>
  <si>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</si>
  <si>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</si>
  <si>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</si>
  <si>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</si>
  <si>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</si>
  <si>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</si>
  <si>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</si>
  <si>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</si>
  <si>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</si>
  <si>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</si>
  <si>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</si>
  <si>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</si>
  <si>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</si>
  <si>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</si>
  <si>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</si>
  <si>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</si>
  <si>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</si>
  <si>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</si>
  <si>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</si>
  <si>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</si>
  <si>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</si>
  <si>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</si>
  <si>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</si>
  <si>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</si>
  <si>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</si>
  <si>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</si>
  <si>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</si>
  <si>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</si>
  <si>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</si>
  <si>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</si>
  <si>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</si>
  <si>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</si>
  <si>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</si>
  <si>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</si>
  <si>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</si>
  <si>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</si>
  <si>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</si>
  <si>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</si>
  <si>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</si>
  <si>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</si>
  <si>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</si>
  <si>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</si>
  <si>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</si>
  <si>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</si>
  <si>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</si>
  <si>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</si>
  <si>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</si>
  <si>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</si>
  <si>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</si>
  <si>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</si>
  <si>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</si>
  <si>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</si>
  <si>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</si>
  <si>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</si>
  <si>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</si>
  <si>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</si>
  <si>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</si>
  <si>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</si>
  <si>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</si>
  <si>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</si>
  <si>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</si>
  <si>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</si>
  <si>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</si>
  <si>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</si>
  <si>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</si>
  <si>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</si>
  <si>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</si>
  <si>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</si>
  <si>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</si>
  <si>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</si>
  <si>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</si>
  <si>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</si>
  <si>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</si>
  <si>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</si>
  <si>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</si>
  <si>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</si>
  <si>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</si>
  <si>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</si>
  <si>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</si>
  <si>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</si>
  <si>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</si>
  <si>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</si>
  <si>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</si>
  <si>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</si>
  <si>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</si>
  <si>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</si>
  <si>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</si>
  <si>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</si>
  <si>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</si>
  <si>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</si>
  <si>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</si>
  <si>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</si>
  <si>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</si>
  <si>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</si>
  <si>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</si>
  <si>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</si>
  <si>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</si>
  <si>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</si>
  <si>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</si>
  <si>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</si>
  <si>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</si>
  <si>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</si>
  <si>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</si>
  <si>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</si>
  <si>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</si>
  <si>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</si>
  <si>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</si>
  <si>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</si>
  <si>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</si>
  <si>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</si>
  <si>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</si>
  <si>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</si>
  <si>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</si>
  <si>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</si>
  <si>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</si>
  <si>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</si>
  <si>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</si>
  <si>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</si>
  <si>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</si>
  <si>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</si>
  <si>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</si>
  <si>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</si>
  <si>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</si>
  <si>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</si>
  <si>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</si>
  <si>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</si>
  <si>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</si>
  <si>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</si>
  <si>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</si>
  <si>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</si>
  <si>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</si>
  <si>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</si>
  <si>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</si>
  <si>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</si>
  <si>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</si>
  <si>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</si>
  <si>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</si>
  <si>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</si>
  <si>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</si>
  <si>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</si>
  <si>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</si>
  <si>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</si>
  <si>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</si>
  <si>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</si>
  <si>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</si>
  <si>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</si>
  <si>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</si>
  <si>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</si>
  <si>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</si>
  <si>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</si>
  <si>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</si>
  <si>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</si>
  <si>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</si>
  <si>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</si>
  <si>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</si>
  <si>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</si>
  <si>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</si>
  <si>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</si>
  <si>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</si>
  <si>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</si>
  <si>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</si>
  <si>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</si>
  <si>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</si>
  <si>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</si>
  <si>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</si>
  <si>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</si>
  <si>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</si>
  <si>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</si>
  <si>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</si>
  <si>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</si>
  <si>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</si>
  <si>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</si>
  <si>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</si>
  <si>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</si>
  <si>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</si>
  <si>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</si>
  <si>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</si>
  <si>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</si>
  <si>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</si>
  <si>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</si>
  <si>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</si>
  <si>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</si>
  <si>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</si>
  <si>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</si>
  <si>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</si>
  <si>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</si>
  <si>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</si>
  <si>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</si>
  <si>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</si>
  <si>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</si>
  <si>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</si>
  <si>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</si>
  <si>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</si>
  <si>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</si>
  <si>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</si>
  <si>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</si>
  <si>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</si>
  <si>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</si>
  <si>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</si>
  <si>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</si>
  <si>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</si>
  <si>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</si>
  <si>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</si>
  <si>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</si>
  <si>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</si>
  <si>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</si>
  <si>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</si>
  <si>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</si>
  <si>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</si>
  <si>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</si>
  <si>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</si>
  <si>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</si>
  <si>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</si>
  <si>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</si>
  <si>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</si>
  <si>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</si>
  <si>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</si>
  <si>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</si>
  <si>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</si>
  <si>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</si>
  <si>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</si>
  <si>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</si>
  <si>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</si>
  <si>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</si>
  <si>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</si>
  <si>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</si>
  <si>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</si>
  <si>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</si>
  <si>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</si>
  <si>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</si>
  <si>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</si>
  <si>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</si>
  <si>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</si>
  <si>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</si>
  <si>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</si>
  <si>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</si>
  <si>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</si>
  <si>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</si>
  <si>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</si>
  <si>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</si>
  <si>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</si>
  <si>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</si>
  <si>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</si>
  <si>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</si>
  <si>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</si>
  <si>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</si>
  <si>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</si>
  <si>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</si>
  <si>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</si>
  <si>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</si>
  <si>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</si>
  <si>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</si>
  <si>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</si>
  <si>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</si>
  <si>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</si>
  <si>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</si>
  <si>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</si>
  <si>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</si>
  <si>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</si>
  <si>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</si>
  <si>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</si>
  <si>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</si>
  <si>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</si>
  <si>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</si>
  <si>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</si>
  <si>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</si>
  <si>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</si>
  <si>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</si>
  <si>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</si>
  <si>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</si>
  <si>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</si>
  <si>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</si>
  <si>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</si>
  <si>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</si>
  <si>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</si>
  <si>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</si>
  <si>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</si>
  <si>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</si>
  <si>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</si>
  <si>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</si>
  <si>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</si>
  <si>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</si>
  <si>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</si>
  <si>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</si>
  <si>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</si>
  <si>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</si>
  <si>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</si>
  <si>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</si>
  <si>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</si>
  <si>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</si>
  <si>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</si>
  <si>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</si>
  <si>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</si>
  <si>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</si>
  <si>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</si>
  <si>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</si>
  <si>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</si>
  <si>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</si>
  <si>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</si>
  <si>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</si>
  <si>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</si>
  <si>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</si>
  <si>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</si>
  <si>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</si>
  <si>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</si>
  <si>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</si>
  <si>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</si>
  <si>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</si>
  <si>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</si>
  <si>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</si>
  <si>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</si>
  <si>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</si>
  <si>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</si>
  <si>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</si>
  <si>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</si>
  <si>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</si>
  <si>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</si>
  <si>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</si>
  <si>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</si>
  <si>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</si>
  <si>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</si>
  <si>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</si>
  <si>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</si>
  <si>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</si>
  <si>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</si>
  <si>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</si>
  <si>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</si>
  <si>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</si>
  <si>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</si>
  <si>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</si>
  <si>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</si>
  <si>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</si>
  <si>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</si>
  <si>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</si>
  <si>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</si>
  <si>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</si>
  <si>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</si>
  <si>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</si>
  <si>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</si>
  <si>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</si>
  <si>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</si>
  <si>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</si>
  <si>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</si>
  <si>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</si>
  <si>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</si>
  <si>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</si>
  <si>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</si>
  <si>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</si>
  <si>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</si>
  <si>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</si>
  <si>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</si>
  <si>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</si>
  <si>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</si>
  <si>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</si>
  <si>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</si>
  <si>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</si>
  <si>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</si>
  <si>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</si>
  <si>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</si>
  <si>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</si>
  <si>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</si>
  <si>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</si>
  <si>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</si>
  <si>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</si>
  <si>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</si>
  <si>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</si>
  <si>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</si>
  <si>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</si>
  <si>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</si>
  <si>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</si>
  <si>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</si>
  <si>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</si>
  <si>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</si>
  <si>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</si>
  <si>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</si>
  <si>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</si>
  <si>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</si>
  <si>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</si>
  <si>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</si>
  <si>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</si>
  <si>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</si>
  <si>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</si>
  <si>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</si>
  <si>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</si>
  <si>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</si>
  <si>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</si>
  <si>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</si>
  <si>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</si>
  <si>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</si>
  <si>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</si>
  <si>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</si>
  <si>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</si>
  <si>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</si>
  <si>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</si>
  <si>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</si>
  <si>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</si>
  <si>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</si>
  <si>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</si>
  <si>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</si>
  <si>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</si>
  <si>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</si>
  <si>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</si>
  <si>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</si>
  <si>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</si>
  <si>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</si>
  <si>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</si>
  <si>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</si>
  <si>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</si>
  <si>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</si>
  <si>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</si>
  <si>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</si>
  <si>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</si>
  <si>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</si>
  <si>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</si>
  <si>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</si>
  <si>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</si>
  <si>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</si>
  <si>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</si>
  <si>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</si>
  <si>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</si>
  <si>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</si>
  <si>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</si>
  <si>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</si>
  <si>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</si>
  <si>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</si>
  <si>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</si>
  <si>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</si>
  <si>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</si>
  <si>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</si>
  <si>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</si>
  <si>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</si>
  <si>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</si>
  <si>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</si>
  <si>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</si>
  <si>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</si>
  <si>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</si>
  <si>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</si>
  <si>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</si>
  <si>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</si>
  <si>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</si>
  <si>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</si>
  <si>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</si>
  <si>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</si>
  <si>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</si>
  <si>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</si>
  <si>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</si>
  <si>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</si>
  <si>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</si>
  <si>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</si>
  <si>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</si>
  <si>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</si>
  <si>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</si>
  <si>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</si>
  <si>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</si>
  <si>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</si>
  <si>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</si>
  <si>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</si>
  <si>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</si>
  <si>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</si>
  <si>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</si>
  <si>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</si>
  <si>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</si>
  <si>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</si>
  <si>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</si>
  <si>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</si>
  <si>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</si>
  <si>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</si>
  <si>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</si>
  <si>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</si>
  <si>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</si>
  <si>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</si>
  <si>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</si>
  <si>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</si>
  <si>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</si>
  <si>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</si>
  <si>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</si>
  <si>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</si>
  <si>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</si>
  <si>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</si>
  <si>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</si>
  <si>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</si>
  <si>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</si>
  <si>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</si>
  <si>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</si>
  <si>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</si>
  <si>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</si>
  <si>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</si>
  <si>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</si>
  <si>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</si>
  <si>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</si>
  <si>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</si>
  <si>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</si>
  <si>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</si>
  <si>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</si>
  <si>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</si>
  <si>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</si>
  <si>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</si>
  <si>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</si>
  <si>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</si>
  <si>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</si>
  <si>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</si>
  <si>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</si>
  <si>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</si>
  <si>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</si>
  <si>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</si>
  <si>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</si>
  <si>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</si>
  <si>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</si>
  <si>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</si>
  <si>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</si>
  <si>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</si>
  <si>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</si>
  <si>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</si>
  <si>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</si>
  <si>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</si>
  <si>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</si>
  <si>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</si>
  <si>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</si>
  <si>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</si>
  <si>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</si>
  <si>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</si>
  <si>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</si>
  <si>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</si>
  <si>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</si>
  <si>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</si>
  <si>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</si>
  <si>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</si>
  <si>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</si>
  <si>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</si>
  <si>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</si>
  <si>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</si>
  <si>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</si>
  <si>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</si>
  <si>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</si>
  <si>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</si>
  <si>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</si>
  <si>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</si>
  <si>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</si>
  <si>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</si>
  <si>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</si>
  <si>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</si>
  <si>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</si>
  <si>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</si>
  <si>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</si>
  <si>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</si>
  <si>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</si>
  <si>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</si>
  <si>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</si>
  <si>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</si>
  <si>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</si>
  <si>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</si>
  <si>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</si>
  <si>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</si>
  <si>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</si>
  <si>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</si>
  <si>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</si>
  <si>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</si>
  <si>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</si>
  <si>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</si>
  <si>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</si>
  <si>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</si>
  <si>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</si>
  <si>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</si>
  <si>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</si>
  <si>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</si>
  <si>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</si>
  <si>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</si>
  <si>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</si>
  <si>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</si>
  <si>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</si>
  <si>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</si>
  <si>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</si>
  <si>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</si>
  <si>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</si>
  <si>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</si>
  <si>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</si>
  <si>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</si>
  <si>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</si>
  <si>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</si>
  <si>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</si>
  <si>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</si>
  <si>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</si>
  <si>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</si>
  <si>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</si>
  <si>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</si>
  <si>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</si>
  <si>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</si>
  <si>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</si>
  <si>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</si>
  <si>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</si>
  <si>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</si>
  <si>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</si>
  <si>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</si>
  <si>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</si>
  <si>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</si>
  <si>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</si>
  <si>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</si>
  <si>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</si>
  <si>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</si>
  <si>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</si>
  <si>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</si>
  <si>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</si>
  <si>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</si>
  <si>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</si>
  <si>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</si>
  <si>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</si>
  <si>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</si>
  <si>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</si>
  <si>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</si>
  <si>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</si>
  <si>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</si>
  <si>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</si>
  <si>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</si>
  <si>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</si>
  <si>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</si>
  <si>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</si>
  <si>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</si>
  <si>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</si>
  <si>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</si>
  <si>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</si>
  <si>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</si>
  <si>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</si>
  <si>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</si>
  <si>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</si>
  <si>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</si>
  <si>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</si>
  <si>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</si>
  <si>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</si>
  <si>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</si>
  <si>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</si>
  <si>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</si>
  <si>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</si>
  <si>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</si>
  <si>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</si>
  <si>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</si>
  <si>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</si>
  <si>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</si>
  <si>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</si>
  <si>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</si>
  <si>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</si>
  <si>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</si>
  <si>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</si>
  <si>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</si>
  <si>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</si>
  <si>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</si>
  <si>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</si>
  <si>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</si>
  <si>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</si>
  <si>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</si>
  <si>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</si>
  <si>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</si>
  <si>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</si>
  <si>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</si>
  <si>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</si>
  <si>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</si>
  <si>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</si>
  <si>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</si>
  <si>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</si>
  <si>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</si>
  <si>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</si>
  <si>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</si>
  <si>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</si>
  <si>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</si>
  <si>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</si>
  <si>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</si>
  <si>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</si>
  <si>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</si>
  <si>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</si>
  <si>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</si>
  <si>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</si>
  <si>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</si>
  <si>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</si>
  <si>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</si>
  <si>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</si>
  <si>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</si>
  <si>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</si>
  <si>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</si>
  <si>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</si>
  <si>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</si>
  <si>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</si>
  <si>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</si>
  <si>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</si>
  <si>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</si>
  <si>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</si>
  <si>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</si>
  <si>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</si>
  <si>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</si>
  <si>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</si>
  <si>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</si>
  <si>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</si>
  <si>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</si>
  <si>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</si>
  <si>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</si>
  <si>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</si>
  <si>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</si>
  <si>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</si>
  <si>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</si>
  <si>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</si>
  <si>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</si>
  <si>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</si>
  <si>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</si>
  <si>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</si>
  <si>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</si>
  <si>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</si>
  <si>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</si>
  <si>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</si>
  <si>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</si>
  <si>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</si>
  <si>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</si>
  <si>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</si>
  <si>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</si>
  <si>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</si>
  <si>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</si>
  <si>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</si>
  <si>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</si>
  <si>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</si>
  <si>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</si>
  <si>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</si>
  <si>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</si>
  <si>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</si>
  <si>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</si>
  <si>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</si>
  <si>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</si>
  <si>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</si>
  <si>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</si>
  <si>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</si>
  <si>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</si>
  <si>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</si>
  <si>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</si>
  <si>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</si>
  <si>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</si>
  <si>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</si>
  <si>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</si>
  <si>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</si>
  <si>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</si>
  <si>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</si>
  <si>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</si>
  <si>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</si>
  <si>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</si>
  <si>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</si>
  <si>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</si>
  <si>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</si>
  <si>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</si>
  <si>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</si>
  <si>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</si>
  <si>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</si>
  <si>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</si>
  <si>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</si>
  <si>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</si>
  <si>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</si>
  <si>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</si>
  <si>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</si>
  <si>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</si>
  <si>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</si>
  <si>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</si>
  <si>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</si>
  <si>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</si>
  <si>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</si>
  <si>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</si>
  <si>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</si>
  <si>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</si>
  <si>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</si>
  <si>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</si>
  <si>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</si>
  <si>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</si>
  <si>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</si>
  <si>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</si>
  <si>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</si>
  <si>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</si>
  <si>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</si>
  <si>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</si>
  <si>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</si>
  <si>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</si>
  <si>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</si>
  <si>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</si>
  <si>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</si>
  <si>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</si>
  <si>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</si>
  <si>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</si>
  <si>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</si>
  <si>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</si>
  <si>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</si>
  <si>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</si>
  <si>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</si>
  <si>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</si>
  <si>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</si>
  <si>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</si>
  <si>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</si>
  <si>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</si>
  <si>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</si>
  <si>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</si>
  <si>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</si>
  <si>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</si>
  <si>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</si>
  <si>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</si>
  <si>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</si>
  <si>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</si>
  <si>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</si>
  <si>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</si>
  <si>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</si>
  <si>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</si>
  <si>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</si>
  <si>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</si>
  <si>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</si>
  <si>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</si>
  <si>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</si>
  <si>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</si>
  <si>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</si>
  <si>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</si>
  <si>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</si>
  <si>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</si>
  <si>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</si>
  <si>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</si>
  <si>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</si>
  <si>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</si>
  <si>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</si>
  <si>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</si>
  <si>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</si>
  <si>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</si>
  <si>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</si>
  <si>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</si>
  <si>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</si>
  <si>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</si>
  <si>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</si>
  <si>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</si>
  <si>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</si>
  <si>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</si>
  <si>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</si>
  <si>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</si>
  <si>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</si>
  <si>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</si>
  <si>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</si>
  <si>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</si>
  <si>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</si>
  <si>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</si>
  <si>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</si>
  <si>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</si>
  <si>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</si>
  <si>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</si>
  <si>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</si>
  <si>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</si>
  <si>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</si>
  <si>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</si>
  <si>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</si>
  <si>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</si>
  <si>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</si>
  <si>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</si>
  <si>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</si>
  <si>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</si>
  <si>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</si>
  <si>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</si>
  <si>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</si>
  <si>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</si>
  <si>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</si>
  <si>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</si>
  <si>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</si>
  <si>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</si>
  <si>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</si>
  <si>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</si>
  <si>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</si>
  <si>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</si>
  <si>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</si>
  <si>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</si>
  <si>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</si>
  <si>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</si>
  <si>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</si>
  <si>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</si>
  <si>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</si>
  <si>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</si>
  <si>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</si>
  <si>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</si>
  <si>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</si>
  <si>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</si>
  <si>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</si>
  <si>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</si>
  <si>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</si>
  <si>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</si>
  <si>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</si>
  <si>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</si>
  <si>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</si>
  <si>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</si>
  <si>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</si>
  <si>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</si>
  <si>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</si>
  <si>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</si>
  <si>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</si>
  <si>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</si>
  <si>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</si>
  <si>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</si>
  <si>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</si>
  <si>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</si>
  <si>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</si>
  <si>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</si>
  <si>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</si>
  <si>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</si>
  <si>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</si>
  <si>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</si>
  <si>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</si>
  <si>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</si>
  <si>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</si>
  <si>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</si>
  <si>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</si>
  <si>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</si>
  <si>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</si>
  <si>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</si>
  <si>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</si>
  <si>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</si>
  <si>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</si>
  <si>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</si>
  <si>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</si>
  <si>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</si>
  <si>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</si>
  <si>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</si>
  <si>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</si>
  <si>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</si>
  <si>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</si>
  <si>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</si>
  <si>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</si>
  <si>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</si>
  <si>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</si>
  <si>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</si>
  <si>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</si>
  <si>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</si>
  <si>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</si>
  <si>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</si>
  <si>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</si>
  <si>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</si>
  <si>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</si>
  <si>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</si>
  <si>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</si>
  <si>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</si>
  <si>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</si>
  <si>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</si>
  <si>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</si>
  <si>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</si>
  <si>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</si>
  <si>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</si>
  <si>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</si>
  <si>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</si>
  <si>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</si>
  <si>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</si>
  <si>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</si>
  <si>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</si>
  <si>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</si>
  <si>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</si>
  <si>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</si>
  <si>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</si>
  <si>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</si>
  <si>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</si>
  <si>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</si>
  <si>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</si>
  <si>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</si>
  <si>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</si>
  <si>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</si>
  <si>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</si>
  <si>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</si>
  <si>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</si>
  <si>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</si>
  <si>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</si>
  <si>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</si>
  <si>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</si>
  <si>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</si>
  <si>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</si>
  <si>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</si>
  <si>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</si>
  <si>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</si>
  <si>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</si>
  <si>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</si>
  <si>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</si>
  <si>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</si>
  <si>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</si>
  <si>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</si>
  <si>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</si>
  <si>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</si>
  <si>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</si>
  <si>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</si>
  <si>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</si>
  <si>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</si>
  <si>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</si>
  <si>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</si>
  <si>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</si>
  <si>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</si>
  <si>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</si>
  <si>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</si>
  <si>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</si>
  <si>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</si>
  <si>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</si>
  <si>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</si>
  <si>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</si>
  <si>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</si>
  <si>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</si>
  <si>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</si>
  <si>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</si>
  <si>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</si>
  <si>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</si>
  <si>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</si>
  <si>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</si>
  <si>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</si>
  <si>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</si>
  <si>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</si>
  <si>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</si>
  <si>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</si>
  <si>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</si>
  <si>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</si>
  <si>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</si>
  <si>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</si>
  <si>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</si>
  <si>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</si>
  <si>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</si>
  <si>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</si>
  <si>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</si>
  <si>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</si>
  <si>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</si>
  <si>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</si>
  <si>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</si>
  <si>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</si>
  <si>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</si>
  <si>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</si>
  <si>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</si>
  <si>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</si>
  <si>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</si>
  <si>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</si>
  <si>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</si>
  <si>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</si>
  <si>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</si>
  <si>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</si>
  <si>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</si>
  <si>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</si>
  <si>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</si>
  <si>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</si>
  <si>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</si>
  <si>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</si>
  <si>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</si>
  <si>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</si>
  <si>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</si>
  <si>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</si>
  <si>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</si>
  <si>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</si>
  <si>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</si>
  <si>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</si>
  <si>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</si>
  <si>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</si>
  <si>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</si>
  <si>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</si>
  <si>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</si>
  <si>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</si>
  <si>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</si>
  <si>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</si>
  <si>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</si>
  <si>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</si>
  <si>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</si>
  <si>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</si>
  <si>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</si>
  <si>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</si>
  <si>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</si>
  <si>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</si>
  <si>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</si>
  <si>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</si>
  <si>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</si>
  <si>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</si>
  <si>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</si>
  <si>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</si>
  <si>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</si>
  <si>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</si>
  <si>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</si>
  <si>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</si>
  <si>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</si>
  <si>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</si>
  <si>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</si>
  <si>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</si>
  <si>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</si>
  <si>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</si>
  <si>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</si>
  <si>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</si>
  <si>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</si>
  <si>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</si>
  <si>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</si>
  <si>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</si>
  <si>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</si>
  <si>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</si>
  <si>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</si>
  <si>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</si>
  <si>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</si>
  <si>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</si>
  <si>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</si>
  <si>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</si>
  <si>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</si>
  <si>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</si>
  <si>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</si>
  <si>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</si>
  <si>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</si>
  <si>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</si>
  <si>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</si>
  <si>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</si>
  <si>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</si>
  <si>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</si>
  <si>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</si>
  <si>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</si>
  <si>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</si>
  <si>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</si>
  <si>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</si>
  <si>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</si>
  <si>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</si>
  <si>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</si>
  <si>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</si>
  <si>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</si>
  <si>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</si>
  <si>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</si>
  <si>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</si>
  <si>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</si>
  <si>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</si>
  <si>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</si>
  <si>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</si>
  <si>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</si>
  <si>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</si>
  <si>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</si>
  <si>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</si>
  <si>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</si>
  <si>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</si>
  <si>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</si>
  <si>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</si>
  <si>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</si>
  <si>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</si>
  <si>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</si>
  <si>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</si>
  <si>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</si>
  <si>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</si>
  <si>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</si>
  <si>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</si>
  <si>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</si>
  <si>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</si>
  <si>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</si>
  <si>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</si>
  <si>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</si>
  <si>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</si>
  <si>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</si>
  <si>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</si>
  <si>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</si>
  <si>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</si>
  <si>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</si>
  <si>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</si>
  <si>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</si>
  <si>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</si>
  <si>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</si>
  <si>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</si>
  <si>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</si>
  <si>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</si>
  <si>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</si>
  <si>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</si>
  <si>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</si>
  <si>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</si>
  <si>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</si>
  <si>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</si>
  <si>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</si>
  <si>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</si>
  <si>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</si>
  <si>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</si>
  <si>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</si>
  <si>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</si>
  <si>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</si>
  <si>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</si>
  <si>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</si>
  <si>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</si>
  <si>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</si>
  <si>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</si>
  <si>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</si>
  <si>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</si>
  <si>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</si>
  <si>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</si>
  <si>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</si>
  <si>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</si>
  <si>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</si>
  <si>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</si>
  <si>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</si>
  <si>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</si>
  <si>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</si>
  <si>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</si>
  <si>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</si>
  <si>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</si>
  <si>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</si>
  <si>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</si>
  <si>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</si>
  <si>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</si>
  <si>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</si>
  <si>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</si>
  <si>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</si>
  <si>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</si>
  <si>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</si>
  <si>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</si>
  <si>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</si>
  <si>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</si>
  <si>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</si>
  <si>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</si>
  <si>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</si>
  <si>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</si>
  <si>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</si>
  <si>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</si>
  <si>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IQ7338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</si>
  <si>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</si>
  <si>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</si>
  <si>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</si>
  <si>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</si>
  <si>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</si>
  <si>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</si>
  <si>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</si>
  <si>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</si>
  <si>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</si>
  <si>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</si>
  <si>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</si>
  <si>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</si>
  <si>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</si>
  <si>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</si>
  <si>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</si>
  <si>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</si>
  <si>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</si>
  <si>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</si>
  <si>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</si>
  <si>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</si>
  <si>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</si>
  <si>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</si>
  <si>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</si>
  <si>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</si>
  <si>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</si>
  <si>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</si>
  <si>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</si>
  <si>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</si>
  <si>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</si>
  <si>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</si>
  <si>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</si>
  <si>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</si>
  <si>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</si>
  <si>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</si>
  <si>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</si>
  <si>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</si>
  <si>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</si>
  <si>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</si>
  <si>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</si>
  <si>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</si>
  <si>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</si>
  <si>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</si>
  <si>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</si>
  <si>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</si>
  <si>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</si>
  <si>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</si>
  <si>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</si>
  <si>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</si>
  <si>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</si>
  <si>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</si>
  <si>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</si>
  <si>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</si>
  <si>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</si>
  <si>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</si>
  <si>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</si>
  <si>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</si>
  <si>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</si>
  <si>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</si>
  <si>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</si>
  <si>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</si>
  <si>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</si>
  <si>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</si>
  <si>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</si>
  <si>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</si>
  <si>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</si>
  <si>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</si>
  <si>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</si>
  <si>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</si>
  <si>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</si>
  <si>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</si>
  <si>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</si>
  <si>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</si>
  <si>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</si>
  <si>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</si>
  <si>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</si>
  <si>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</si>
  <si>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</si>
  <si>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</si>
  <si>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</si>
  <si>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</si>
  <si>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</si>
  <si>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</si>
  <si>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</si>
  <si>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</si>
  <si>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</si>
  <si>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</si>
  <si>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</si>
  <si>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</si>
  <si>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</si>
  <si>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</si>
  <si>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</si>
  <si>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</si>
  <si>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</si>
  <si>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</si>
  <si>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</si>
  <si>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</si>
  <si>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</si>
  <si>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</si>
  <si>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</si>
  <si>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</si>
  <si>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</si>
  <si>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</si>
  <si>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</si>
  <si>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</si>
  <si>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</si>
  <si>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</si>
  <si>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</si>
  <si>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</si>
  <si>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</si>
  <si>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</si>
  <si>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</si>
  <si>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</si>
  <si>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</si>
  <si>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</si>
  <si>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</si>
  <si>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</si>
  <si>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</si>
  <si>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</si>
  <si>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</si>
  <si>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</si>
  <si>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</si>
  <si>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</si>
  <si>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</si>
  <si>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</si>
  <si>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</si>
  <si>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</si>
  <si>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</si>
  <si>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</si>
  <si>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</si>
  <si>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</si>
  <si>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</si>
  <si>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</si>
  <si>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</si>
  <si>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</si>
  <si>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</si>
  <si>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</si>
  <si>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</si>
  <si>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</si>
  <si>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</si>
  <si>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</si>
  <si>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</si>
  <si>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</si>
  <si>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</si>
  <si>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</si>
  <si>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</si>
  <si>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</si>
  <si>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</si>
  <si>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</si>
  <si>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</si>
  <si>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</si>
  <si>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</si>
  <si>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</si>
  <si>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</si>
  <si>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</si>
  <si>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</si>
  <si>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</si>
  <si>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</si>
  <si>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</si>
  <si>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</si>
  <si>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</si>
  <si>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</si>
  <si>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</si>
  <si>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</si>
  <si>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</si>
  <si>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</si>
  <si>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</si>
  <si>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</si>
  <si>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</si>
  <si>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</si>
  <si>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</si>
  <si>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</si>
  <si>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</si>
  <si>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</si>
  <si>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</si>
  <si>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</si>
  <si>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</si>
  <si>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</si>
  <si>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</si>
  <si>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</si>
  <si>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</si>
  <si>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</si>
  <si>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</si>
  <si>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</si>
  <si>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</si>
  <si>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</si>
  <si>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</si>
  <si>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</si>
  <si>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</si>
  <si>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</si>
  <si>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</si>
  <si>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</si>
  <si>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</si>
  <si>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</si>
  <si>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</si>
  <si>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</si>
  <si>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</si>
  <si>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</si>
  <si>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</si>
  <si>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</si>
  <si>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</si>
  <si>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</si>
  <si>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</si>
  <si>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</si>
  <si>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</si>
  <si>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</si>
  <si>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</si>
  <si>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</si>
  <si>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</si>
  <si>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</si>
  <si>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</si>
  <si>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</si>
  <si>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</si>
  <si>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</si>
  <si>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</si>
  <si>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</si>
  <si>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</si>
  <si>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</si>
  <si>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</si>
  <si>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</si>
  <si>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</si>
  <si>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</si>
  <si>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</si>
  <si>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</si>
  <si>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</si>
  <si>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</si>
  <si>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</si>
  <si>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</si>
  <si>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</si>
  <si>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</si>
  <si>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</si>
  <si>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</si>
  <si>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</si>
  <si>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</si>
  <si>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</si>
  <si>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</si>
  <si>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</si>
  <si>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</si>
  <si>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</si>
  <si>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</si>
  <si>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</si>
  <si>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</si>
  <si>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</si>
  <si>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</si>
  <si>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</si>
  <si>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</si>
  <si>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</si>
  <si>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</si>
  <si>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</si>
  <si>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</si>
  <si>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</si>
  <si>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</si>
  <si>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</si>
  <si>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</si>
  <si>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</si>
  <si>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</si>
  <si>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</si>
  <si>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</si>
  <si>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</si>
  <si>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</si>
  <si>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</si>
  <si>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</si>
  <si>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</si>
  <si>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</si>
  <si>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</si>
  <si>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</si>
  <si>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</si>
  <si>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</si>
  <si>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</si>
  <si>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</si>
  <si>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</si>
  <si>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</si>
  <si>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</si>
  <si>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</si>
  <si>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</si>
  <si>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</si>
  <si>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</si>
  <si>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</si>
  <si>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</si>
  <si>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</si>
  <si>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</si>
  <si>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</si>
  <si>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</si>
  <si>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</si>
  <si>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</si>
  <si>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</si>
  <si>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</si>
  <si>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</si>
  <si>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</si>
  <si>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</si>
  <si>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</si>
  <si>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</si>
  <si>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</si>
  <si>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</si>
  <si>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</si>
  <si>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</si>
  <si>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</si>
  <si>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</si>
  <si>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</si>
  <si>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</si>
  <si>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</si>
  <si>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</si>
  <si>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</si>
  <si>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</si>
  <si>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</si>
  <si>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</si>
  <si>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</si>
  <si>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</si>
  <si>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</si>
  <si>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</si>
  <si>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</si>
  <si>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</si>
  <si>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</si>
  <si>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</si>
  <si>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</si>
  <si>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</si>
  <si>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</si>
  <si>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</si>
  <si>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</si>
  <si>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</si>
  <si>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</si>
  <si>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</si>
  <si>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</si>
  <si>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</si>
  <si>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</si>
  <si>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</si>
  <si>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</si>
  <si>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</si>
  <si>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</si>
  <si>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</si>
  <si>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</si>
  <si>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</si>
  <si>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</si>
  <si>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</si>
  <si>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</si>
  <si>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</si>
  <si>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</si>
  <si>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</si>
  <si>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</si>
  <si>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</si>
  <si>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</si>
  <si>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</si>
  <si>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</si>
  <si>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</si>
  <si>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</si>
  <si>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</si>
  <si>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</si>
  <si>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</si>
  <si>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</si>
  <si>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</si>
  <si>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</si>
  <si>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</si>
  <si>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</si>
  <si>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</si>
  <si>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</si>
  <si>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</si>
  <si>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</si>
  <si>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</si>
  <si>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</si>
  <si>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</si>
  <si>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</si>
  <si>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</si>
  <si>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</si>
  <si>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</si>
  <si>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</si>
  <si>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</si>
  <si>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</si>
  <si>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</si>
  <si>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</si>
  <si>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</si>
  <si>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</si>
  <si>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</si>
  <si>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</si>
  <si>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</si>
  <si>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</si>
  <si>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</si>
  <si>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</si>
  <si>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</si>
  <si>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</si>
  <si>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</si>
  <si>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</si>
  <si>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</si>
  <si>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</si>
  <si>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</si>
  <si>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</si>
  <si>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</si>
  <si>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</si>
  <si>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</si>
  <si>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</si>
  <si>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</si>
  <si>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</si>
  <si>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</si>
  <si>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</si>
  <si>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</si>
  <si>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</si>
  <si>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</si>
  <si>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</si>
  <si>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</si>
  <si>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</si>
  <si>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</si>
  <si>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</si>
  <si>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</si>
  <si>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</si>
  <si>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</si>
  <si>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</si>
  <si>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</si>
  <si>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</si>
  <si>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</si>
  <si>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</si>
  <si>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</si>
  <si>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</si>
  <si>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</si>
  <si>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</si>
  <si>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</si>
  <si>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</si>
  <si>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</si>
  <si>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</si>
  <si>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</si>
  <si>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</si>
  <si>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</si>
  <si>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</si>
  <si>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</si>
  <si>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</si>
  <si>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</si>
  <si>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</si>
  <si>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</si>
  <si>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</si>
  <si>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</si>
  <si>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</si>
  <si>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</si>
  <si>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</si>
  <si>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</si>
  <si>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</si>
  <si>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</si>
  <si>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</si>
  <si>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</si>
  <si>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</si>
  <si>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</si>
  <si>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</si>
  <si>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</si>
  <si>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</si>
  <si>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</si>
  <si>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</si>
  <si>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IU4841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</si>
  <si>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</si>
  <si>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</si>
  <si>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</si>
  <si>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</si>
  <si>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</si>
  <si>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</si>
  <si>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</si>
  <si>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</si>
  <si>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</si>
  <si>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</si>
  <si>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</si>
  <si>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</si>
  <si>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</si>
  <si>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</si>
  <si>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</si>
  <si>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</si>
  <si>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</si>
  <si>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</si>
  <si>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</si>
  <si>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</si>
  <si>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</si>
  <si>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</si>
  <si>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</si>
  <si>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</si>
  <si>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</si>
  <si>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</si>
  <si>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</si>
  <si>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</si>
  <si>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</si>
  <si>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</si>
  <si>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</si>
  <si>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</si>
  <si>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</si>
  <si>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</si>
  <si>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</si>
  <si>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</si>
  <si>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</si>
  <si>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</si>
  <si>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</si>
  <si>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</si>
  <si>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</si>
  <si>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</si>
  <si>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</si>
  <si>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</si>
  <si>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</si>
  <si>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</si>
  <si>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</si>
  <si>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</si>
  <si>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</si>
  <si>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</si>
  <si>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</si>
  <si>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</si>
  <si>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</si>
  <si>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</si>
  <si>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</si>
  <si>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</si>
  <si>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</si>
  <si>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</si>
  <si>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</si>
  <si>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</si>
  <si>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</si>
  <si>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</si>
  <si>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</si>
  <si>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</si>
  <si>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</si>
  <si>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</si>
  <si>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</si>
  <si>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</si>
  <si>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</si>
  <si>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</si>
  <si>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</si>
  <si>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</si>
  <si>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</si>
  <si>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</si>
  <si>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</si>
  <si>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</si>
  <si>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</si>
  <si>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</si>
  <si>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</si>
  <si>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</si>
  <si>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</si>
  <si>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</si>
  <si>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</si>
  <si>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</si>
  <si>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</si>
  <si>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</si>
  <si>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</si>
  <si>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</si>
  <si>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</si>
  <si>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</si>
  <si>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</si>
  <si>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</si>
  <si>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</si>
  <si>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</si>
  <si>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</si>
  <si>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</si>
  <si>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</si>
  <si>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</si>
  <si>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</si>
  <si>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</si>
  <si>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</si>
  <si>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</si>
  <si>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</si>
  <si>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</si>
  <si>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</si>
  <si>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</si>
  <si>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</si>
  <si>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</si>
  <si>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</si>
  <si>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</si>
  <si>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</si>
  <si>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</si>
  <si>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</si>
  <si>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</si>
  <si>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</si>
  <si>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</si>
  <si>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</si>
  <si>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</si>
  <si>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</si>
  <si>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</si>
  <si>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</si>
  <si>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</si>
  <si>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</si>
  <si>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</si>
  <si>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</si>
  <si>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</si>
  <si>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</si>
  <si>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</si>
  <si>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</si>
  <si>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</si>
  <si>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</si>
  <si>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</si>
  <si>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</si>
  <si>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</si>
  <si>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</si>
  <si>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</si>
  <si>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</si>
  <si>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</si>
  <si>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</si>
  <si>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</si>
  <si>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</si>
  <si>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</si>
  <si>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</si>
  <si>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</si>
  <si>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</si>
  <si>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</si>
  <si>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IR6651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</si>
  <si>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</si>
  <si>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</si>
  <si>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</si>
  <si>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</si>
  <si>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</si>
  <si>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</si>
  <si>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</si>
  <si>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</si>
  <si>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</si>
  <si>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</si>
  <si>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</si>
  <si>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</si>
  <si>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</si>
  <si>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</si>
  <si>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</si>
  <si>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</si>
  <si>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</si>
  <si>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</si>
  <si>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</si>
  <si>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</si>
  <si>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</si>
  <si>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</si>
  <si>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</si>
  <si>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</si>
  <si>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</si>
  <si>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</si>
  <si>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</si>
  <si>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</si>
  <si>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</si>
  <si>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</si>
  <si>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</si>
  <si>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</si>
  <si>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</si>
  <si>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</si>
  <si>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</si>
  <si>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</si>
  <si>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</si>
  <si>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</si>
  <si>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</si>
  <si>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</si>
  <si>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</si>
  <si>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</si>
  <si>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</si>
  <si>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</si>
  <si>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</si>
  <si>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</si>
  <si>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</si>
  <si>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</si>
  <si>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</si>
  <si>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</si>
  <si>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</si>
  <si>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</si>
  <si>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</si>
  <si>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</si>
  <si>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</si>
  <si>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</si>
  <si>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</si>
  <si>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</si>
  <si>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</si>
  <si>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</si>
  <si>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</si>
  <si>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</si>
  <si>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</si>
  <si>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</si>
  <si>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</si>
  <si>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</si>
  <si>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</si>
  <si>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</si>
  <si>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</si>
  <si>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</si>
  <si>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</si>
  <si>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</si>
  <si>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</si>
  <si>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</si>
  <si>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M'S LIFESTYLE</t>
  </si>
  <si>
    <t>FN3308</t>
  </si>
  <si>
    <t>dfm-1465</t>
  </si>
  <si>
    <t>dfm-1466</t>
  </si>
  <si>
    <t>dfm-1467</t>
  </si>
  <si>
    <t>dfm-1468</t>
  </si>
  <si>
    <t>dfm-1469</t>
  </si>
  <si>
    <t>double needle</t>
  </si>
  <si>
    <t>dfm-1470</t>
  </si>
  <si>
    <t>dfm-1471</t>
  </si>
  <si>
    <t>dfm-1472</t>
  </si>
  <si>
    <t>JF117M</t>
  </si>
  <si>
    <t>dfm-1473</t>
  </si>
  <si>
    <t>JF400</t>
  </si>
  <si>
    <t>dfm-1474</t>
  </si>
  <si>
    <t>dfm-1475</t>
  </si>
  <si>
    <t>VT500M</t>
  </si>
  <si>
    <t>DOUBLE NEEDLE</t>
  </si>
  <si>
    <t>dfm-1476</t>
  </si>
  <si>
    <t>FB7490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</si>
  <si>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</si>
  <si>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</si>
  <si>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</si>
  <si>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</si>
  <si>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</si>
  <si>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</si>
  <si>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</si>
  <si>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</si>
  <si>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PK305M</t>
  </si>
  <si>
    <t>dfm-1485</t>
  </si>
  <si>
    <t>dfm-1486</t>
  </si>
  <si>
    <t>FB7491</t>
  </si>
  <si>
    <t>dfm-1487</t>
  </si>
  <si>
    <t>dfm-1488</t>
  </si>
  <si>
    <t>dfm-1489</t>
  </si>
  <si>
    <t>dfm-1490</t>
  </si>
  <si>
    <t>dfm-1491</t>
  </si>
  <si>
    <t>dfm-1492</t>
  </si>
  <si>
    <t>dfm-1493</t>
  </si>
  <si>
    <t>dfm-1494</t>
  </si>
  <si>
    <t>dfm-1495</t>
  </si>
  <si>
    <t>dfm-1496</t>
  </si>
  <si>
    <t>FA27</t>
  </si>
  <si>
    <t>IZ0133</t>
  </si>
  <si>
    <t>dfm-1497</t>
  </si>
  <si>
    <t>dfm-1498</t>
  </si>
  <si>
    <t>dfm-1499</t>
  </si>
  <si>
    <t>dfm-1500</t>
  </si>
  <si>
    <t>dfm-1501</t>
  </si>
  <si>
    <t>PK202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</si>
  <si>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</si>
  <si>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</si>
  <si>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</si>
  <si>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</si>
  <si>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</si>
  <si>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</si>
  <si>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</si>
  <si>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</si>
  <si>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IZ2639</t>
  </si>
  <si>
    <t>dfm-1510</t>
  </si>
  <si>
    <t>dfm-1511</t>
  </si>
  <si>
    <t>dfm-1512</t>
  </si>
  <si>
    <t>dfm-1513</t>
  </si>
  <si>
    <t>dfm-1514</t>
  </si>
  <si>
    <t>dfm-1515</t>
  </si>
  <si>
    <t>PK105</t>
  </si>
  <si>
    <t>dfm-1516</t>
  </si>
  <si>
    <t>dfm-1517</t>
  </si>
  <si>
    <t>PB105</t>
  </si>
  <si>
    <t>dfm-1518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</si>
  <si>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</si>
  <si>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</si>
  <si>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</si>
  <si>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</si>
  <si>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</si>
  <si>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</si>
  <si>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</si>
  <si>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</si>
  <si>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</si>
  <si>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</si>
  <si>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</si>
  <si>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JS122M</t>
  </si>
  <si>
    <t>dfm-1529</t>
  </si>
  <si>
    <t>dfm-1530</t>
  </si>
  <si>
    <t>dfm-1531</t>
  </si>
  <si>
    <t>JA1613</t>
  </si>
  <si>
    <t>dfm-1532</t>
  </si>
  <si>
    <t>JS404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</si>
  <si>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</si>
  <si>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</si>
  <si>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</si>
  <si>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</si>
  <si>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</si>
  <si>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</si>
  <si>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</si>
  <si>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</si>
  <si>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</si>
  <si>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</si>
  <si>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</si>
  <si>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</si>
  <si>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IZ0153</t>
  </si>
  <si>
    <t>dfm-1545</t>
  </si>
  <si>
    <t>HD507M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</si>
  <si>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</si>
  <si>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</si>
  <si>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</si>
  <si>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</si>
  <si>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</si>
  <si>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</si>
  <si>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</si>
  <si>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</si>
  <si>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</si>
  <si>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</si>
  <si>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</si>
  <si>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</si>
  <si>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</si>
  <si>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FB7397</t>
  </si>
  <si>
    <t>dfm-1559</t>
  </si>
  <si>
    <t>dfm-1560</t>
  </si>
  <si>
    <t>HD604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</si>
  <si>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</si>
  <si>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</si>
  <si>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</si>
  <si>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</si>
  <si>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</si>
  <si>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</si>
  <si>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</si>
  <si>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</si>
  <si>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</si>
  <si>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</si>
  <si>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</si>
  <si>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</si>
  <si>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</si>
  <si>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FB7398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</si>
  <si>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</si>
  <si>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</si>
  <si>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</si>
  <si>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</si>
  <si>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</si>
  <si>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</si>
  <si>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</si>
  <si>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</si>
  <si>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</si>
  <si>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</si>
  <si>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</si>
  <si>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</si>
  <si>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</si>
  <si>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</si>
  <si>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</si>
  <si>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FQ3588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</si>
  <si>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</si>
  <si>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</si>
  <si>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</si>
  <si>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</si>
  <si>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</si>
  <si>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</si>
  <si>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</si>
  <si>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</si>
  <si>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</si>
  <si>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dfm-1598</t>
  </si>
  <si>
    <t>dfm-1599</t>
  </si>
  <si>
    <t>dfm-1600</t>
  </si>
  <si>
    <t>IF0894</t>
  </si>
  <si>
    <t>dfm-1601</t>
  </si>
  <si>
    <t>LP210</t>
  </si>
  <si>
    <t>dfm-1602</t>
  </si>
  <si>
    <t>NON-DRAWCORD</t>
  </si>
  <si>
    <t>dfm-1603</t>
  </si>
  <si>
    <t>dfm-1604</t>
  </si>
  <si>
    <t>dfm-1605</t>
  </si>
  <si>
    <t>dfm-1606</t>
  </si>
  <si>
    <t>dfm-1607</t>
  </si>
  <si>
    <t>IF0971</t>
  </si>
  <si>
    <t>dfm-1608</t>
  </si>
  <si>
    <t>dfm-1609</t>
  </si>
  <si>
    <t>dfm-1610</t>
  </si>
  <si>
    <t>dfm-1611</t>
  </si>
  <si>
    <t>dfm-1612</t>
  </si>
  <si>
    <t>dfm-1613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</si>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</sst>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77" totalsRowShown="0" headerRowDxfId="26" dataDxfId="25" tableBorderDxfId="24">
  <autoFilter ref="A2:K167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19"/>
  <sheetViews>
    <sheetView tabSelected="1" zoomScale="106" zoomScaleNormal="100" workbookViewId="0">
      <pane ySplit="2" topLeftCell="A969" activePane="bottomLeft" state="frozen"/>
      <selection pane="bottomLeft" activeCell="E980" sqref="E972:E9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IF(COUNTIFS($E$3:E1677,E819)=1,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IF(COUNTIFS($E$3:E1677,E822)=1,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IF(COUNTIFS($E$3:E1677,E829)=1,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IF(COUNTIFS($E$3:E1677,E830)=1,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IF(COUNTIFS($E$3:E1677,E831)=1,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IF(COUNTIFS($E$3:E1677,E832)=1,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IF(COUNTIFS($E$3:E1677,E833)=1,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IF(COUNTIFS($E$3:E1677,E834)=1,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IF(COUNTIFS($E$3:E1677,E835)=1,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IF(COUNTIFS($E$3:E1677,E836)=1,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IF(COUNTIFS($E$3:E1677,E837)=1,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IF(COUNTIFS($E$3:E1677,E838)=1,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IF(COUNTIFS($E$3:E1677,E839)=1,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IF(COUNTIFS($E$3:E1677,E840)=1,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IF(COUNTIFS($E$3:E1677,E841)=1,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IF(COUNTIFS($E$3:E1677,E842)=1,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IF(COUNTIFS($E$3:E1677,E843)=1,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IF(COUNTIFS($E$3:E1677,E844)=1,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IF(COUNTIFS($E$3:E1677,E845)=1,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IF(COUNTIFS($E$3:E1677,E846)=1,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IF(COUNTIFS($E$3:E1677,E847)=1,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IF(COUNTIFS($E$3:E1677,E848)=1,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IF(COUNTIFS($E$3:E1677,E849)=1,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IF(COUNTIFS($E$3:E1677,E850)=1,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IF(COUNTIFS($E$3:E1677,E851)=1,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IF(COUNTIFS($E$3:E1677,E852)=1,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IF(COUNTIFS($E$3:E1677,E855)=1,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IF(COUNTIFS($E$3:E1677,E856)=1,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IF(COUNTIFS($E$3:E1677,E857)=1,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IF(COUNTIFS($E$3:E1677,E858)=1,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IF(COUNTIFS($E$3:E1677,E859)=1,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IF(COUNTIFS($E$3:E1677,E860)=1,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IF(COUNTIFS($E$3:E1677,E861)=1,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IF(COUNTIFS($E$3:E1677,E864)=1,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IF(COUNTIFS($E$3:E1677,E865)=1,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IF(COUNTIFS($E$3:E1677,E866)=1,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IF(COUNTIFS($E$3:E1677,E867)=1,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IF(COUNTIFS($E$3:E1677,E868)=1,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IF(COUNTIFS($E$3:E1677,E869)=1,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IF(COUNTIFS($E$3:E1677,E870)=1,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IF(COUNTIFS($E$3:E1677,E871)=1,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IF(COUNTIFS($E$3:E1677,E874)=1,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IF(COUNTIFS($E$3:E1677,E875)=1,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IF(COUNTIFS($E$3:E1677,E877)=1,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IF(COUNTIFS($E$3:E1677,E882)=1,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IF(COUNTIFS($E$3:E1677,E883)=1,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IF(COUNTIFS($E$3:E1677,E884)=1,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IF(COUNTIFS($E$3:E1677,E885)=1,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IF(COUNTIFS($E$3:E1677,E886)=1,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IF(COUNTIFS($E$3:E1677,E887)=1,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IF(COUNTIFS($E$3:E1677,E888)=1,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IF(COUNTIFS($E$3:E1677,E890)=1,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IF(COUNTIFS($E$3:E1677,E891)=1,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IF(COUNTIFS($E$3:E1677,E892)=1,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IF(COUNTIFS($E$3:E1677,E893)=1,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IF(COUNTIFS($E$3:E1677,E896)=1,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IF(COUNTIFS($E$3:E1677,E897)=1,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IF(COUNTIFS($E$3:E1677,E898)=1,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IF(COUNTIFS($E$3:E1677,E900)=1,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IF(COUNTIFS($E$3:E1677,E901)=1,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IF(COUNTIFS($E$3:E1677,E902)=1,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IF(COUNTIFS($E$3:E1677,E903)=1,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IF(COUNTIFS($E$3:E1677,E907)=1,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IF(COUNTIFS($E$3:E1677,E908)=1,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IF(COUNTIFS($E$3:E1677,E909)=1,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IF(COUNTIFS($E$3:E1677,E910)=1,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IF(COUNTIFS($E$3:E1677,E911)=1,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IF(COUNTIFS($E$3:E1677,E912)=1,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IF(COUNTIFS($E$3:E1677,E913)=1,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IF(COUNTIFS($E$3:E1677,E914)=1,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IF(COUNTIFS($E$3:E1677,E915)=1,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IF(COUNTIFS($E$3:E1677,E916)=1,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IF(COUNTIFS($E$3:E1677,E917)=1,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IF(COUNTIFS($E$3:E1677,E918)=1,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IF(COUNTIFS($E$3:E1677,E919)=1,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IF(COUNTIFS($E$3:E1677,E920)=1,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IF(COUNTIFS($E$3:E1677,E925)=1,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IF(COUNTIFS($E$3:E1677,E926)=1,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IF(COUNTIFS($E$3:E1677,E927)=1,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IF(COUNTIFS($E$3:E1677,E928)=1,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IF(COUNTIFS($E$3:E1677,E929)=1,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IF(COUNTIFS($E$3:E1677,E939)=1,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IF(COUNTIFS($E$3:E1677,E944)=1,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IF(COUNTIFS($E$3:E1677,E945)=1,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IF(COUNTIFS($E$3:E1677,E946)=1,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IF(COUNTIFS($E$3:E1677,E947)=1,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IF(COUNTIFS($E$3:E1677,E948)=1,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IF(COUNTIFS($E$3:E1677,E955)=1,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IF(COUNTIFS($E$3:E1677,E956)=1,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IF(COUNTIFS($E$3:E1677,E957)=1,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IF(COUNTIFS($E$3:E1677,E959)=1,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IF(COUNTIFS($E$3:E1677,E972)=1,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IF(COUNTIFS($E$3:E1677,E973)=1,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IF(COUNTIFS($E$3:E1677,E974)=1,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IF(COUNTIFS($E$3:E1677,E975)=1,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IF(COUNTIFS($E$3:E1677,E976)=1,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IF(COUNTIFS($E$3:E1677,E977)=1,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94"/>
      <c r="B982" s="35" t="s">
        <v>1244</v>
      </c>
      <c r="C982" s="35" t="s">
        <v>1446</v>
      </c>
      <c r="D982" s="36" t="s">
        <v>1447</v>
      </c>
      <c r="E982" s="35" t="s">
        <v>1462</v>
      </c>
      <c r="F982" s="21" t="e" vm="58">
        <v>#VALUE!</v>
      </c>
      <c r="G982" s="35" t="s">
        <v>1449</v>
      </c>
      <c r="H982" s="35" t="str">
        <f t="shared" ref="H982:H991" si="68">IF(RIGHT(G982,1)="M", LEFT(G982,LEN(G982)-1), G982)</f>
        <v>DC104</v>
      </c>
      <c r="I982" s="35" t="str">
        <f t="shared" ref="I982:I991" si="69">IF(RIGHT(G982,1)="M","M","Non-M")</f>
        <v>M</v>
      </c>
      <c r="J982" s="44"/>
      <c r="K982" s="33"/>
    </row>
    <row r="983" spans="1:12" ht="39.75" customHeight="1">
      <c r="A983" s="94"/>
      <c r="B983" s="35" t="s">
        <v>1244</v>
      </c>
      <c r="C983" s="35" t="s">
        <v>1446</v>
      </c>
      <c r="D983" s="36" t="s">
        <v>1447</v>
      </c>
      <c r="E983" s="35" t="s">
        <v>1462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1427</v>
      </c>
      <c r="K983" s="33"/>
    </row>
    <row r="984" spans="1:12" ht="39.75" customHeight="1">
      <c r="A984" s="94"/>
      <c r="B984" s="35" t="s">
        <v>1244</v>
      </c>
      <c r="C984" s="35" t="s">
        <v>1446</v>
      </c>
      <c r="D984" s="36" t="s">
        <v>1447</v>
      </c>
      <c r="E984" s="35" t="s">
        <v>1462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94"/>
      <c r="B985" s="35" t="s">
        <v>1244</v>
      </c>
      <c r="C985" s="35" t="s">
        <v>1446</v>
      </c>
      <c r="D985" s="36" t="s">
        <v>1447</v>
      </c>
      <c r="E985" s="35" t="s">
        <v>1462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1453</v>
      </c>
      <c r="K985" s="33"/>
    </row>
    <row r="986" spans="1:12" ht="39.75" customHeight="1">
      <c r="A986" s="94"/>
      <c r="B986" s="35" t="s">
        <v>1244</v>
      </c>
      <c r="C986" s="35" t="s">
        <v>1446</v>
      </c>
      <c r="D986" s="36" t="s">
        <v>1447</v>
      </c>
      <c r="E986" s="35" t="s">
        <v>1462</v>
      </c>
      <c r="F986" s="48" t="e" vm="60">
        <v>#VALUE!</v>
      </c>
      <c r="G986" s="35" t="s">
        <v>1455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94"/>
      <c r="B987" s="35" t="s">
        <v>1244</v>
      </c>
      <c r="C987" s="35" t="s">
        <v>1446</v>
      </c>
      <c r="D987" s="36" t="s">
        <v>1447</v>
      </c>
      <c r="E987" s="35" t="s">
        <v>1462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94"/>
      <c r="B988" s="35" t="s">
        <v>1244</v>
      </c>
      <c r="C988" s="35" t="s">
        <v>1446</v>
      </c>
      <c r="D988" s="36" t="s">
        <v>1447</v>
      </c>
      <c r="E988" s="35" t="s">
        <v>1462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94"/>
      <c r="B989" s="35" t="s">
        <v>1244</v>
      </c>
      <c r="C989" s="35" t="s">
        <v>1446</v>
      </c>
      <c r="D989" s="36" t="s">
        <v>1447</v>
      </c>
      <c r="E989" s="35" t="s">
        <v>1462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94"/>
      <c r="B990" s="35" t="s">
        <v>1244</v>
      </c>
      <c r="C990" s="35" t="s">
        <v>1446</v>
      </c>
      <c r="D990" s="36" t="s">
        <v>1447</v>
      </c>
      <c r="E990" s="35" t="s">
        <v>1462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94"/>
      <c r="B991" s="35" t="s">
        <v>1244</v>
      </c>
      <c r="C991" s="35" t="s">
        <v>1446</v>
      </c>
      <c r="D991" s="36" t="s">
        <v>1447</v>
      </c>
      <c r="E991" s="35" t="s">
        <v>1462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1463</v>
      </c>
      <c r="B992" s="35" t="s">
        <v>1244</v>
      </c>
      <c r="C992" s="35" t="s">
        <v>870</v>
      </c>
      <c r="D992" s="36" t="s">
        <v>1447</v>
      </c>
      <c r="E992" s="35" t="s">
        <v>1464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IF(COUNTIFS($E$3:E1677,E992)=1, K992, 0)</f>
        <v>0</v>
      </c>
    </row>
    <row r="993" spans="1:12" ht="39.75" customHeight="1">
      <c r="A993" s="18" t="s">
        <v>1465</v>
      </c>
      <c r="B993" s="35" t="s">
        <v>1244</v>
      </c>
      <c r="C993" s="35" t="s">
        <v>870</v>
      </c>
      <c r="D993" s="36" t="s">
        <v>1447</v>
      </c>
      <c r="E993" s="35" t="s">
        <v>1464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1466</v>
      </c>
      <c r="B994" s="35" t="s">
        <v>1244</v>
      </c>
      <c r="C994" s="35" t="s">
        <v>870</v>
      </c>
      <c r="D994" s="36" t="s">
        <v>1447</v>
      </c>
      <c r="E994" s="35" t="s">
        <v>1464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1467</v>
      </c>
      <c r="B995" s="35" t="s">
        <v>1244</v>
      </c>
      <c r="C995" s="35" t="s">
        <v>870</v>
      </c>
      <c r="D995" s="36" t="s">
        <v>1447</v>
      </c>
      <c r="E995" s="35" t="s">
        <v>1464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1468</v>
      </c>
      <c r="B996" s="35" t="s">
        <v>1244</v>
      </c>
      <c r="C996" s="35" t="s">
        <v>870</v>
      </c>
      <c r="D996" s="36" t="s">
        <v>1447</v>
      </c>
      <c r="E996" s="35" t="s">
        <v>1464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1469</v>
      </c>
      <c r="B997" s="35" t="s">
        <v>1244</v>
      </c>
      <c r="C997" s="35" t="s">
        <v>870</v>
      </c>
      <c r="D997" s="36" t="s">
        <v>1447</v>
      </c>
      <c r="E997" s="35" t="s">
        <v>1464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1470</v>
      </c>
      <c r="B998" s="35" t="s">
        <v>1244</v>
      </c>
      <c r="C998" s="35" t="s">
        <v>870</v>
      </c>
      <c r="D998" s="36" t="s">
        <v>1447</v>
      </c>
      <c r="E998" s="35" t="s">
        <v>1464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1471</v>
      </c>
      <c r="B999" s="35" t="s">
        <v>1244</v>
      </c>
      <c r="C999" s="35" t="s">
        <v>870</v>
      </c>
      <c r="D999" s="36" t="s">
        <v>1447</v>
      </c>
      <c r="E999" s="35" t="s">
        <v>1464</v>
      </c>
      <c r="F999" s="21"/>
      <c r="G999" s="35" t="s">
        <v>573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8">
        <f>IF(COUNTIFS($E$3:E1677,E999)=1, K999, 0)</f>
        <v>0</v>
      </c>
    </row>
    <row r="1000" spans="1:12" ht="39.75" customHeight="1">
      <c r="A1000" s="18" t="s">
        <v>1472</v>
      </c>
      <c r="B1000" s="35" t="s">
        <v>1244</v>
      </c>
      <c r="C1000" s="35" t="s">
        <v>870</v>
      </c>
      <c r="D1000" s="36" t="s">
        <v>1447</v>
      </c>
      <c r="E1000" s="35" t="s">
        <v>1464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1473</v>
      </c>
      <c r="B1001" s="35" t="s">
        <v>1244</v>
      </c>
      <c r="C1001" s="35" t="s">
        <v>870</v>
      </c>
      <c r="D1001" s="36" t="s">
        <v>1447</v>
      </c>
      <c r="E1001" s="35" t="s">
        <v>1464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1474</v>
      </c>
      <c r="B1002" s="35" t="s">
        <v>1244</v>
      </c>
      <c r="C1002" s="35" t="s">
        <v>870</v>
      </c>
      <c r="D1002" s="36" t="s">
        <v>1447</v>
      </c>
      <c r="E1002" s="35" t="s">
        <v>1464</v>
      </c>
      <c r="F1002" s="21"/>
      <c r="G1002" s="35" t="s">
        <v>1001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1475</v>
      </c>
      <c r="B1003" s="35" t="s">
        <v>1244</v>
      </c>
      <c r="C1003" s="35" t="s">
        <v>870</v>
      </c>
      <c r="D1003" s="36" t="s">
        <v>1447</v>
      </c>
      <c r="E1003" s="35" t="s">
        <v>1464</v>
      </c>
      <c r="F1003" s="21" t="e" vm="24">
        <v>#VALUE!</v>
      </c>
      <c r="G1003" s="35" t="s">
        <v>1344</v>
      </c>
      <c r="H1003" s="35" t="str">
        <f t="shared" si="72"/>
        <v>JS105</v>
      </c>
      <c r="I1003" s="35" t="str">
        <f t="shared" si="73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1476</v>
      </c>
      <c r="B1004" s="35" t="s">
        <v>1244</v>
      </c>
      <c r="C1004" s="35" t="s">
        <v>870</v>
      </c>
      <c r="D1004" s="36" t="s">
        <v>1447</v>
      </c>
      <c r="E1004" s="35" t="s">
        <v>1464</v>
      </c>
      <c r="F1004" s="21" t="e" vm="57">
        <v>#VALUE!</v>
      </c>
      <c r="G1004" s="35" t="s">
        <v>1429</v>
      </c>
      <c r="H1004" s="35" t="str">
        <f t="shared" si="72"/>
        <v>JS103</v>
      </c>
      <c r="I1004" s="35" t="str">
        <f t="shared" si="73"/>
        <v>Non-M</v>
      </c>
      <c r="J1004" s="44" t="s">
        <v>1290</v>
      </c>
      <c r="K1004" s="36"/>
      <c r="L1004" s="78">
        <f>IF(COUNTIFS($E$3:E1677,E1004)=1, K1004, 0)</f>
        <v>0</v>
      </c>
    </row>
    <row r="1005" spans="1:12" ht="39.75" customHeight="1">
      <c r="A1005" s="18" t="s">
        <v>1477</v>
      </c>
      <c r="B1005" s="35" t="s">
        <v>1244</v>
      </c>
      <c r="C1005" s="35" t="s">
        <v>870</v>
      </c>
      <c r="D1005" s="36" t="s">
        <v>1447</v>
      </c>
      <c r="E1005" s="35" t="s">
        <v>1478</v>
      </c>
      <c r="F1005" s="21"/>
      <c r="G1005" s="35" t="s">
        <v>1479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IF(COUNTIFS($E$3:E1677,E1005)=1, K1005, 0)</f>
        <v>0</v>
      </c>
    </row>
    <row r="1006" spans="1:12" ht="39.75" customHeight="1">
      <c r="A1006" s="18" t="s">
        <v>1480</v>
      </c>
      <c r="B1006" s="35" t="s">
        <v>1244</v>
      </c>
      <c r="C1006" s="35" t="s">
        <v>870</v>
      </c>
      <c r="D1006" s="36" t="s">
        <v>1447</v>
      </c>
      <c r="E1006" s="35" t="s">
        <v>1478</v>
      </c>
      <c r="F1006" s="21"/>
      <c r="G1006" s="35" t="s">
        <v>1481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1482</v>
      </c>
      <c r="K1006" s="36"/>
      <c r="L1006" s="73">
        <f>IF(COUNTIFS($E$3:E1006,E1006)=1, K1006, 0)</f>
        <v>0</v>
      </c>
    </row>
    <row r="1007" spans="1:12" ht="39.75" customHeight="1">
      <c r="A1007" s="18" t="s">
        <v>1483</v>
      </c>
      <c r="B1007" s="35" t="s">
        <v>1244</v>
      </c>
      <c r="C1007" s="35" t="s">
        <v>870</v>
      </c>
      <c r="D1007" s="36" t="s">
        <v>1447</v>
      </c>
      <c r="E1007" s="35" t="s">
        <v>1478</v>
      </c>
      <c r="F1007" s="21"/>
      <c r="G1007" s="35" t="s">
        <v>1484</v>
      </c>
      <c r="H1007" s="35" t="str">
        <f t="shared" si="74"/>
        <v>HM208</v>
      </c>
      <c r="I1007" s="35" t="str">
        <f t="shared" si="75"/>
        <v>M</v>
      </c>
      <c r="J1007" s="44" t="s">
        <v>1485</v>
      </c>
      <c r="K1007" s="36"/>
      <c r="L1007" s="73">
        <f>IF(COUNTIFS($E$3:E1007,E1007)=1, K1007, 0)</f>
        <v>0</v>
      </c>
    </row>
    <row r="1008" spans="1:12" ht="39.75" customHeight="1">
      <c r="A1008" s="18" t="s">
        <v>1486</v>
      </c>
      <c r="B1008" s="35" t="s">
        <v>1244</v>
      </c>
      <c r="C1008" s="35" t="s">
        <v>870</v>
      </c>
      <c r="D1008" s="36" t="s">
        <v>1447</v>
      </c>
      <c r="E1008" s="35" t="s">
        <v>1478</v>
      </c>
      <c r="F1008" s="21"/>
      <c r="G1008" s="35" t="s">
        <v>1487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1488</v>
      </c>
      <c r="B1009" s="35" t="s">
        <v>1244</v>
      </c>
      <c r="C1009" s="35" t="s">
        <v>870</v>
      </c>
      <c r="D1009" s="36" t="s">
        <v>1447</v>
      </c>
      <c r="E1009" s="35" t="s">
        <v>1478</v>
      </c>
      <c r="F1009" s="21"/>
      <c r="G1009" s="35" t="s">
        <v>1489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1490</v>
      </c>
      <c r="B1010" s="35" t="s">
        <v>1244</v>
      </c>
      <c r="C1010" s="35" t="s">
        <v>870</v>
      </c>
      <c r="D1010" s="36" t="s">
        <v>1491</v>
      </c>
      <c r="E1010" s="35" t="s">
        <v>1492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IF(COUNTIFS($E$3:E1677,E1010)=1, K1010, 0)</f>
        <v>0</v>
      </c>
    </row>
    <row r="1011" spans="1:12" ht="39.75" customHeight="1">
      <c r="A1011" s="18" t="s">
        <v>1493</v>
      </c>
      <c r="B1011" s="35" t="s">
        <v>1244</v>
      </c>
      <c r="C1011" s="35" t="s">
        <v>870</v>
      </c>
      <c r="D1011" s="36" t="s">
        <v>1491</v>
      </c>
      <c r="E1011" s="35" t="s">
        <v>1492</v>
      </c>
      <c r="F1011" s="21" t="e" vm="24">
        <v>#VALUE!</v>
      </c>
      <c r="G1011" s="35" t="s">
        <v>1494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1495</v>
      </c>
      <c r="B1012" s="35" t="s">
        <v>1244</v>
      </c>
      <c r="C1012" s="35" t="s">
        <v>870</v>
      </c>
      <c r="D1012" s="36" t="s">
        <v>1491</v>
      </c>
      <c r="E1012" s="35" t="s">
        <v>1492</v>
      </c>
      <c r="F1012" s="21"/>
      <c r="G1012" s="35" t="s">
        <v>1496</v>
      </c>
      <c r="H1012" s="35" t="str">
        <f t="shared" si="76"/>
        <v>JS108</v>
      </c>
      <c r="I1012" s="35" t="str">
        <f t="shared" si="77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1497</v>
      </c>
      <c r="B1013" s="35" t="s">
        <v>1244</v>
      </c>
      <c r="C1013" s="35" t="s">
        <v>870</v>
      </c>
      <c r="D1013" s="36" t="s">
        <v>1491</v>
      </c>
      <c r="E1013" s="35" t="s">
        <v>1492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1498</v>
      </c>
      <c r="B1014" s="35" t="s">
        <v>1244</v>
      </c>
      <c r="C1014" s="35" t="s">
        <v>870</v>
      </c>
      <c r="D1014" s="36" t="s">
        <v>1491</v>
      </c>
      <c r="E1014" s="35" t="s">
        <v>1492</v>
      </c>
      <c r="F1014" s="21"/>
      <c r="G1014" s="35" t="s">
        <v>1499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1500</v>
      </c>
      <c r="B1015" s="35" t="s">
        <v>1244</v>
      </c>
      <c r="C1015" s="35" t="s">
        <v>870</v>
      </c>
      <c r="D1015" s="36" t="s">
        <v>1491</v>
      </c>
      <c r="E1015" s="35" t="s">
        <v>1492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8">
        <f>IF(COUNTIFS($E$3:E1677,E1015)=1, K1015, 0)</f>
        <v>0</v>
      </c>
    </row>
    <row r="1016" spans="1:12" ht="39.75" customHeight="1">
      <c r="A1016" s="18" t="s">
        <v>1501</v>
      </c>
      <c r="B1016" s="35" t="s">
        <v>1244</v>
      </c>
      <c r="C1016" s="35" t="s">
        <v>1502</v>
      </c>
      <c r="D1016" s="36" t="s">
        <v>1361</v>
      </c>
      <c r="E1016" s="35" t="s">
        <v>1503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IF(COUNTIFS($E$3:E1677,E1016)=1, K1016, 0)</f>
        <v>0</v>
      </c>
    </row>
    <row r="1017" spans="1:12" ht="39.75" customHeight="1">
      <c r="A1017" s="18" t="s">
        <v>1504</v>
      </c>
      <c r="B1017" s="35" t="s">
        <v>1244</v>
      </c>
      <c r="C1017" s="35" t="s">
        <v>1502</v>
      </c>
      <c r="D1017" s="36" t="s">
        <v>1361</v>
      </c>
      <c r="E1017" s="35" t="s">
        <v>1503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1505</v>
      </c>
      <c r="B1018" s="35" t="s">
        <v>1244</v>
      </c>
      <c r="C1018" s="35" t="s">
        <v>1502</v>
      </c>
      <c r="D1018" s="36" t="s">
        <v>1361</v>
      </c>
      <c r="E1018" s="35" t="s">
        <v>1503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1506</v>
      </c>
      <c r="B1019" s="35" t="s">
        <v>1244</v>
      </c>
      <c r="C1019" s="35" t="s">
        <v>1502</v>
      </c>
      <c r="D1019" s="36" t="s">
        <v>1361</v>
      </c>
      <c r="E1019" s="35" t="s">
        <v>1503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1507</v>
      </c>
      <c r="B1020" s="35" t="s">
        <v>1244</v>
      </c>
      <c r="C1020" s="35" t="s">
        <v>1502</v>
      </c>
      <c r="D1020" s="36" t="s">
        <v>1361</v>
      </c>
      <c r="E1020" s="35" t="s">
        <v>1503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1508</v>
      </c>
      <c r="B1021" s="35" t="s">
        <v>1244</v>
      </c>
      <c r="C1021" s="35" t="s">
        <v>1502</v>
      </c>
      <c r="D1021" s="36" t="s">
        <v>1361</v>
      </c>
      <c r="E1021" s="35" t="s">
        <v>1503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1509</v>
      </c>
      <c r="B1022" s="35" t="s">
        <v>1244</v>
      </c>
      <c r="C1022" s="35" t="s">
        <v>1502</v>
      </c>
      <c r="D1022" s="36" t="s">
        <v>1361</v>
      </c>
      <c r="E1022" s="35" t="s">
        <v>1503</v>
      </c>
      <c r="F1022" s="21" t="e" vm="52">
        <v>#VALUE!</v>
      </c>
      <c r="G1022" s="35" t="s">
        <v>1382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1510</v>
      </c>
      <c r="B1023" s="35" t="s">
        <v>1244</v>
      </c>
      <c r="C1023" s="35" t="s">
        <v>1502</v>
      </c>
      <c r="D1023" s="36" t="s">
        <v>1361</v>
      </c>
      <c r="E1023" s="35" t="s">
        <v>1503</v>
      </c>
      <c r="F1023" s="21"/>
      <c r="G1023" s="35" t="s">
        <v>1511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1512</v>
      </c>
      <c r="B1024" s="35" t="s">
        <v>1244</v>
      </c>
      <c r="C1024" s="35" t="s">
        <v>1502</v>
      </c>
      <c r="D1024" s="36" t="s">
        <v>1361</v>
      </c>
      <c r="E1024" s="35" t="s">
        <v>1503</v>
      </c>
      <c r="F1024" s="21" t="e" vm="24">
        <v>#VALUE!</v>
      </c>
      <c r="G1024" s="35" t="s">
        <v>1190</v>
      </c>
      <c r="H1024" s="35" t="str">
        <f t="shared" si="78"/>
        <v>JS105</v>
      </c>
      <c r="I1024" s="35" t="str">
        <f t="shared" si="79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1513</v>
      </c>
      <c r="B1025" s="35" t="s">
        <v>1244</v>
      </c>
      <c r="C1025" s="35" t="s">
        <v>1502</v>
      </c>
      <c r="D1025" s="36" t="s">
        <v>1361</v>
      </c>
      <c r="E1025" s="35" t="s">
        <v>1503</v>
      </c>
      <c r="F1025" s="21" t="e" vm="25">
        <v>#VALUE!</v>
      </c>
      <c r="G1025" s="35" t="s">
        <v>1514</v>
      </c>
      <c r="H1025" s="35" t="str">
        <f t="shared" si="78"/>
        <v>JS124</v>
      </c>
      <c r="I1025" s="35" t="str">
        <f t="shared" si="79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1515</v>
      </c>
      <c r="B1026" s="35" t="s">
        <v>1244</v>
      </c>
      <c r="C1026" s="35" t="s">
        <v>1502</v>
      </c>
      <c r="D1026" s="36" t="s">
        <v>1361</v>
      </c>
      <c r="E1026" s="35" t="s">
        <v>1503</v>
      </c>
      <c r="F1026" s="21" t="e" vm="43">
        <v>#VALUE!</v>
      </c>
      <c r="G1026" s="35" t="s">
        <v>1357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8">
        <f>IF(COUNTIFS($E$3:E1677,E1026)=1, K1026, 0)</f>
        <v>0</v>
      </c>
    </row>
    <row r="1027" spans="1:12" ht="39.75" customHeight="1">
      <c r="A1027" s="18" t="s">
        <v>1516</v>
      </c>
      <c r="B1027" s="35" t="s">
        <v>1244</v>
      </c>
      <c r="C1027" s="35" t="s">
        <v>1517</v>
      </c>
      <c r="D1027" s="36" t="s">
        <v>1447</v>
      </c>
      <c r="E1027" s="35" t="s">
        <v>1518</v>
      </c>
      <c r="F1027" s="21"/>
      <c r="G1027" s="35" t="s">
        <v>1519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8">
        <f>IF(COUNTIFS($E$3:E1677,E1027)=1, K1027, 0)</f>
        <v>0</v>
      </c>
    </row>
    <row r="1028" spans="1:12" ht="39.75" customHeight="1">
      <c r="A1028" s="18" t="s">
        <v>1520</v>
      </c>
      <c r="B1028" s="35" t="s">
        <v>1244</v>
      </c>
      <c r="C1028" s="35" t="s">
        <v>1517</v>
      </c>
      <c r="D1028" s="36" t="s">
        <v>1447</v>
      </c>
      <c r="E1028" s="35" t="s">
        <v>1518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8">
        <f>IF(COUNTIFS($E$3:E1677,E1028)=1, K1028, 0)</f>
        <v>0</v>
      </c>
    </row>
    <row r="1029" spans="1:12" ht="39.75" customHeight="1">
      <c r="A1029" s="18" t="s">
        <v>1521</v>
      </c>
      <c r="B1029" s="35" t="s">
        <v>1244</v>
      </c>
      <c r="C1029" s="35" t="s">
        <v>1517</v>
      </c>
      <c r="D1029" s="36" t="s">
        <v>1447</v>
      </c>
      <c r="E1029" s="35" t="s">
        <v>1518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8">
        <f>IF(COUNTIFS($E$3:E1677,E1029)=1, K1029, 0)</f>
        <v>0</v>
      </c>
    </row>
    <row r="1030" spans="1:12" ht="39.75" customHeight="1">
      <c r="A1030" s="18" t="s">
        <v>1522</v>
      </c>
      <c r="B1030" s="35" t="s">
        <v>1244</v>
      </c>
      <c r="C1030" s="35" t="s">
        <v>1517</v>
      </c>
      <c r="D1030" s="36" t="s">
        <v>1447</v>
      </c>
      <c r="E1030" s="35" t="s">
        <v>1518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8">
        <f>IF(COUNTIFS($E$3:E1677,E1030)=1, K1030, 0)</f>
        <v>0</v>
      </c>
    </row>
    <row r="1031" spans="1:12" ht="39.75" customHeight="1">
      <c r="A1031" s="18" t="s">
        <v>1523</v>
      </c>
      <c r="B1031" s="35" t="s">
        <v>1244</v>
      </c>
      <c r="C1031" s="35" t="s">
        <v>1517</v>
      </c>
      <c r="D1031" s="36" t="s">
        <v>1447</v>
      </c>
      <c r="E1031" s="35" t="s">
        <v>1518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8">
        <f>IF(COUNTIFS($E$3:E1677,E1031)=1, K1031, 0)</f>
        <v>0</v>
      </c>
    </row>
    <row r="1032" spans="1:12" ht="39.75" customHeight="1">
      <c r="A1032" s="18" t="s">
        <v>1524</v>
      </c>
      <c r="B1032" s="35" t="s">
        <v>1244</v>
      </c>
      <c r="C1032" s="35" t="s">
        <v>1517</v>
      </c>
      <c r="D1032" s="36" t="s">
        <v>1447</v>
      </c>
      <c r="E1032" s="35" t="s">
        <v>1518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8">
        <f>IF(COUNTIFS($E$3:E1677,E1032)=1, K1032, 0)</f>
        <v>0</v>
      </c>
    </row>
    <row r="1033" spans="1:12" ht="39.75" customHeight="1">
      <c r="A1033" s="18" t="s">
        <v>1525</v>
      </c>
      <c r="B1033" s="35" t="s">
        <v>1244</v>
      </c>
      <c r="C1033" s="35" t="s">
        <v>1517</v>
      </c>
      <c r="D1033" s="36" t="s">
        <v>1447</v>
      </c>
      <c r="E1033" s="35" t="s">
        <v>1518</v>
      </c>
      <c r="F1033" s="21"/>
      <c r="G1033" s="35" t="s">
        <v>1033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8">
        <f>IF(COUNTIFS($E$3:E1677,E1033)=1, K1033, 0)</f>
        <v>0</v>
      </c>
    </row>
    <row r="1034" spans="1:12" ht="39.75" customHeight="1">
      <c r="A1034" s="18" t="s">
        <v>1526</v>
      </c>
      <c r="B1034" s="35" t="s">
        <v>1244</v>
      </c>
      <c r="C1034" s="35" t="s">
        <v>1517</v>
      </c>
      <c r="D1034" s="36" t="s">
        <v>1447</v>
      </c>
      <c r="E1034" s="35" t="s">
        <v>1518</v>
      </c>
      <c r="F1034" s="21" t="e" vm="54">
        <v>#VALUE!</v>
      </c>
      <c r="G1034" s="35" t="s">
        <v>1395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8">
        <f>IF(COUNTIFS($E$3:E1677,E1034)=1, K1034, 0)</f>
        <v>0</v>
      </c>
    </row>
    <row r="1035" spans="1:12" ht="39.75" customHeight="1">
      <c r="A1035" s="18" t="s">
        <v>1527</v>
      </c>
      <c r="B1035" s="35" t="s">
        <v>1244</v>
      </c>
      <c r="C1035" s="35" t="s">
        <v>1517</v>
      </c>
      <c r="D1035" s="36" t="s">
        <v>1447</v>
      </c>
      <c r="E1035" s="35" t="s">
        <v>1518</v>
      </c>
      <c r="F1035" s="21" t="e" vm="24">
        <v>#VALUE!</v>
      </c>
      <c r="G1035" s="35" t="s">
        <v>1344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8">
        <f>IF(COUNTIFS($E$3:E1677,E1035)=1, K1035, 0)</f>
        <v>0</v>
      </c>
    </row>
    <row r="1036" spans="1:12" ht="39.75" customHeight="1">
      <c r="A1036" s="18" t="s">
        <v>1528</v>
      </c>
      <c r="B1036" s="35" t="s">
        <v>1045</v>
      </c>
      <c r="C1036" s="35" t="s">
        <v>870</v>
      </c>
      <c r="D1036" s="50" t="s">
        <v>1529</v>
      </c>
      <c r="E1036" s="35" t="s">
        <v>1530</v>
      </c>
      <c r="F1036" s="48"/>
      <c r="G1036" s="35" t="s">
        <v>645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8">
        <f>IF(COUNTIFS($E$3:E1677,E1036)=1, K1036, 0)</f>
        <v>0</v>
      </c>
    </row>
    <row r="1037" spans="1:12" ht="39.75" customHeight="1">
      <c r="A1037" s="18" t="s">
        <v>1531</v>
      </c>
      <c r="B1037" s="54" t="s">
        <v>1045</v>
      </c>
      <c r="C1037" s="54" t="s">
        <v>870</v>
      </c>
      <c r="D1037" s="55" t="s">
        <v>1529</v>
      </c>
      <c r="E1037" s="54" t="s">
        <v>1530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1532</v>
      </c>
      <c r="B1038" s="54" t="s">
        <v>1045</v>
      </c>
      <c r="C1038" s="35" t="s">
        <v>870</v>
      </c>
      <c r="D1038" s="55" t="s">
        <v>1529</v>
      </c>
      <c r="E1038" s="35" t="s">
        <v>1530</v>
      </c>
      <c r="F1038" s="48"/>
      <c r="G1038" s="35" t="s">
        <v>1533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8">
        <f>IF(COUNTIFS($E$3:E1677,E1038)=1, K1038, 0)</f>
        <v>0</v>
      </c>
    </row>
    <row r="1039" spans="1:12" ht="39.75" customHeight="1">
      <c r="A1039" s="18" t="s">
        <v>1534</v>
      </c>
      <c r="B1039" s="54" t="s">
        <v>1045</v>
      </c>
      <c r="C1039" s="35" t="s">
        <v>870</v>
      </c>
      <c r="D1039" s="55" t="s">
        <v>1529</v>
      </c>
      <c r="E1039" s="35" t="s">
        <v>1530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1453</v>
      </c>
      <c r="K1039" s="33"/>
      <c r="L1039" s="78">
        <f>IF(COUNTIFS($E$3:E1677,E1039)=1, K1039, 0)</f>
        <v>0</v>
      </c>
    </row>
    <row r="1040" spans="1:12" ht="39.75" customHeight="1">
      <c r="A1040" s="18" t="s">
        <v>1535</v>
      </c>
      <c r="B1040" s="54" t="s">
        <v>1045</v>
      </c>
      <c r="C1040" s="35" t="s">
        <v>870</v>
      </c>
      <c r="D1040" s="55" t="s">
        <v>1529</v>
      </c>
      <c r="E1040" s="35" t="s">
        <v>1530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8">
        <f>IF(COUNTIFS($E$3:E1677,E1040)=1, K1040, 0)</f>
        <v>0</v>
      </c>
    </row>
    <row r="1041" spans="1:12" ht="39.75" customHeight="1">
      <c r="A1041" s="18" t="s">
        <v>1536</v>
      </c>
      <c r="B1041" s="54" t="s">
        <v>1045</v>
      </c>
      <c r="C1041" s="35" t="s">
        <v>870</v>
      </c>
      <c r="D1041" s="55" t="s">
        <v>1529</v>
      </c>
      <c r="E1041" s="35" t="s">
        <v>1530</v>
      </c>
      <c r="F1041" s="48"/>
      <c r="G1041" s="35" t="s">
        <v>1091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8">
        <f>IF(COUNTIFS($E$3:E1677,E1041)=1, K1041, 0)</f>
        <v>0</v>
      </c>
    </row>
    <row r="1042" spans="1:12" ht="39.75" customHeight="1">
      <c r="A1042" s="18" t="s">
        <v>1537</v>
      </c>
      <c r="B1042" s="54" t="s">
        <v>1045</v>
      </c>
      <c r="C1042" s="35" t="s">
        <v>870</v>
      </c>
      <c r="D1042" s="55" t="s">
        <v>1529</v>
      </c>
      <c r="E1042" s="35" t="s">
        <v>1530</v>
      </c>
      <c r="F1042" s="48"/>
      <c r="G1042" s="35" t="s">
        <v>1538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8">
        <f>IF(COUNTIFS($E$3:E1677,E1042)=1, K1042, 0)</f>
        <v>0</v>
      </c>
    </row>
    <row r="1043" spans="1:12" ht="39.75" customHeight="1">
      <c r="A1043" s="18" t="s">
        <v>1539</v>
      </c>
      <c r="B1043" s="54" t="s">
        <v>1045</v>
      </c>
      <c r="C1043" s="35" t="s">
        <v>870</v>
      </c>
      <c r="D1043" s="55" t="s">
        <v>1529</v>
      </c>
      <c r="E1043" s="35" t="s">
        <v>1530</v>
      </c>
      <c r="F1043" s="48"/>
      <c r="G1043" s="35" t="s">
        <v>1344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8">
        <f>IF(COUNTIFS($E$3:E1677,E1043)=1, K1043, 0)</f>
        <v>0</v>
      </c>
    </row>
    <row r="1044" spans="1:12" ht="39.75" customHeight="1">
      <c r="A1044" s="18" t="s">
        <v>1540</v>
      </c>
      <c r="B1044" s="54" t="s">
        <v>1045</v>
      </c>
      <c r="C1044" s="35" t="s">
        <v>870</v>
      </c>
      <c r="D1044" s="55" t="s">
        <v>1529</v>
      </c>
      <c r="E1044" s="35" t="s">
        <v>1530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8">
        <f>IF(COUNTIFS($E$3:E1677,E1044)=1, K1044, 0)</f>
        <v>0</v>
      </c>
    </row>
    <row r="1045" spans="1:12" ht="39.75" customHeight="1">
      <c r="A1045" s="18" t="s">
        <v>1541</v>
      </c>
      <c r="B1045" s="54" t="s">
        <v>1045</v>
      </c>
      <c r="C1045" s="35" t="s">
        <v>870</v>
      </c>
      <c r="D1045" s="55" t="s">
        <v>1529</v>
      </c>
      <c r="E1045" s="35" t="s">
        <v>1530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8">
        <f>IF(COUNTIFS($E$3:E1677,E1045)=1, K1045, 0)</f>
        <v>0</v>
      </c>
    </row>
    <row r="1046" spans="1:12" ht="39.75" customHeight="1">
      <c r="A1046" s="18" t="s">
        <v>1542</v>
      </c>
      <c r="B1046" s="54" t="s">
        <v>1045</v>
      </c>
      <c r="C1046" s="35" t="s">
        <v>870</v>
      </c>
      <c r="D1046" s="55" t="s">
        <v>1529</v>
      </c>
      <c r="E1046" s="35" t="s">
        <v>1530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1543</v>
      </c>
      <c r="K1046" s="33"/>
      <c r="L1046" s="78">
        <f>IF(COUNTIFS($E$3:E1677,E1046)=1, K1046, 0)</f>
        <v>0</v>
      </c>
    </row>
    <row r="1047" spans="1:12" ht="39.75" customHeight="1">
      <c r="A1047" s="18" t="s">
        <v>1544</v>
      </c>
      <c r="B1047" s="35" t="s">
        <v>1244</v>
      </c>
      <c r="C1047" s="35" t="s">
        <v>1199</v>
      </c>
      <c r="D1047" s="60" t="s">
        <v>1047</v>
      </c>
      <c r="E1047" s="35" t="s">
        <v>1545</v>
      </c>
      <c r="F1047" s="48"/>
      <c r="G1047" s="35" t="s">
        <v>1546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8">
        <f>IF(COUNTIFS($E$3:E1677,E1047)=1, K1047, 0)</f>
        <v>0</v>
      </c>
    </row>
    <row r="1048" spans="1:12" ht="39.75" customHeight="1">
      <c r="A1048" s="18" t="s">
        <v>1547</v>
      </c>
      <c r="B1048" s="35" t="s">
        <v>1244</v>
      </c>
      <c r="C1048" s="35" t="s">
        <v>1199</v>
      </c>
      <c r="D1048" s="60" t="s">
        <v>1047</v>
      </c>
      <c r="E1048" s="35" t="s">
        <v>1545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8">
        <f>IF(COUNTIFS($E$3:E1677,E1048)=1, K1048, 0)</f>
        <v>0</v>
      </c>
    </row>
    <row r="1049" spans="1:12" ht="39.75" customHeight="1">
      <c r="A1049" s="18" t="s">
        <v>1548</v>
      </c>
      <c r="B1049" s="35" t="s">
        <v>1244</v>
      </c>
      <c r="C1049" s="35" t="s">
        <v>1199</v>
      </c>
      <c r="D1049" s="60" t="s">
        <v>1047</v>
      </c>
      <c r="E1049" s="35" t="s">
        <v>1545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8">
        <f>IF(COUNTIFS($E$3:E1677,E1049)=1, K1049, 0)</f>
        <v>0</v>
      </c>
    </row>
    <row r="1050" spans="1:12" ht="39.75" customHeight="1">
      <c r="A1050" s="18" t="s">
        <v>1549</v>
      </c>
      <c r="B1050" s="35" t="s">
        <v>1244</v>
      </c>
      <c r="C1050" s="35" t="s">
        <v>1199</v>
      </c>
      <c r="D1050" s="60" t="s">
        <v>1047</v>
      </c>
      <c r="E1050" s="35" t="s">
        <v>1545</v>
      </c>
      <c r="F1050" s="48"/>
      <c r="G1050" s="35" t="s">
        <v>649</v>
      </c>
      <c r="H1050" s="57" t="str">
        <f t="shared" si="82"/>
        <v>PK602</v>
      </c>
      <c r="I1050" s="57" t="str">
        <f t="shared" si="83"/>
        <v>Non-M</v>
      </c>
      <c r="J1050" s="58" t="s">
        <v>1353</v>
      </c>
      <c r="K1050" s="33"/>
      <c r="L1050" s="78">
        <f>IF(COUNTIFS($E$3:E1677,E1050)=1, K1050, 0)</f>
        <v>0</v>
      </c>
    </row>
    <row r="1051" spans="1:12" ht="39.75" customHeight="1">
      <c r="A1051" s="18" t="s">
        <v>1550</v>
      </c>
      <c r="B1051" s="35" t="s">
        <v>1244</v>
      </c>
      <c r="C1051" s="35" t="s">
        <v>1199</v>
      </c>
      <c r="D1051" s="60" t="s">
        <v>1047</v>
      </c>
      <c r="E1051" s="35" t="s">
        <v>1545</v>
      </c>
      <c r="F1051" s="48"/>
      <c r="G1051" s="35" t="s">
        <v>1551</v>
      </c>
      <c r="H1051" s="57" t="str">
        <f t="shared" si="82"/>
        <v>PB207</v>
      </c>
      <c r="I1051" s="57" t="str">
        <f t="shared" si="83"/>
        <v>Non-M</v>
      </c>
      <c r="J1051" s="58" t="s">
        <v>1552</v>
      </c>
      <c r="K1051" s="33"/>
      <c r="L1051" s="78">
        <f>IF(COUNTIFS($E$3:E1677,E1051)=1, K1051, 0)</f>
        <v>0</v>
      </c>
    </row>
    <row r="1052" spans="1:12" ht="39.75" customHeight="1">
      <c r="A1052" s="18" t="s">
        <v>1553</v>
      </c>
      <c r="B1052" s="35" t="s">
        <v>1244</v>
      </c>
      <c r="C1052" s="35" t="s">
        <v>1199</v>
      </c>
      <c r="D1052" s="60" t="s">
        <v>1047</v>
      </c>
      <c r="E1052" s="35" t="s">
        <v>1545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1554</v>
      </c>
      <c r="B1053" s="35" t="s">
        <v>1244</v>
      </c>
      <c r="C1053" s="35" t="s">
        <v>1199</v>
      </c>
      <c r="D1053" s="60" t="s">
        <v>1047</v>
      </c>
      <c r="E1053" s="35" t="s">
        <v>1545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1555</v>
      </c>
      <c r="B1054" s="35" t="s">
        <v>1244</v>
      </c>
      <c r="C1054" s="35" t="s">
        <v>1199</v>
      </c>
      <c r="D1054" s="60" t="s">
        <v>1047</v>
      </c>
      <c r="E1054" s="35" t="s">
        <v>1545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8">
        <f>IF(COUNTIFS($E$3:E1677,E1054)=1, K1054, 0)</f>
        <v>0</v>
      </c>
    </row>
    <row r="1055" spans="1:12" ht="39.75" customHeight="1">
      <c r="A1055" s="18" t="s">
        <v>1556</v>
      </c>
      <c r="B1055" s="35" t="s">
        <v>1244</v>
      </c>
      <c r="C1055" s="35" t="s">
        <v>1199</v>
      </c>
      <c r="D1055" s="60" t="s">
        <v>1047</v>
      </c>
      <c r="E1055" s="35" t="s">
        <v>1545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8">
        <f>IF(COUNTIFS($E$3:E1677,E1055)=1, K1055, 0)</f>
        <v>0</v>
      </c>
    </row>
    <row r="1056" spans="1:12" ht="39.75" customHeight="1">
      <c r="A1056" s="18" t="s">
        <v>1557</v>
      </c>
      <c r="B1056" s="35" t="s">
        <v>1308</v>
      </c>
      <c r="C1056" s="35" t="s">
        <v>806</v>
      </c>
      <c r="D1056" s="60" t="s">
        <v>1047</v>
      </c>
      <c r="E1056" s="35" t="s">
        <v>1558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IF(COUNTIFS($E$3:E1677,E1056)=1, K1056, 0)</f>
        <v>0</v>
      </c>
    </row>
    <row r="1057" spans="1:12" ht="39.75" customHeight="1">
      <c r="A1057" s="18" t="s">
        <v>1559</v>
      </c>
      <c r="B1057" s="35" t="s">
        <v>1308</v>
      </c>
      <c r="C1057" s="35" t="s">
        <v>806</v>
      </c>
      <c r="D1057" s="60" t="s">
        <v>1047</v>
      </c>
      <c r="E1057" s="35" t="s">
        <v>1558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1560</v>
      </c>
      <c r="B1058" s="35" t="s">
        <v>1308</v>
      </c>
      <c r="C1058" s="35" t="s">
        <v>806</v>
      </c>
      <c r="D1058" s="60" t="s">
        <v>1047</v>
      </c>
      <c r="E1058" s="35" t="s">
        <v>1558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1561</v>
      </c>
      <c r="B1059" s="35" t="s">
        <v>1308</v>
      </c>
      <c r="C1059" s="35" t="s">
        <v>806</v>
      </c>
      <c r="D1059" s="60" t="s">
        <v>1047</v>
      </c>
      <c r="E1059" s="35" t="s">
        <v>1558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1562</v>
      </c>
      <c r="B1060" s="35" t="s">
        <v>1308</v>
      </c>
      <c r="C1060" s="35" t="s">
        <v>806</v>
      </c>
      <c r="D1060" s="60" t="s">
        <v>1047</v>
      </c>
      <c r="E1060" s="35" t="s">
        <v>1558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1563</v>
      </c>
      <c r="B1061" s="35" t="s">
        <v>1308</v>
      </c>
      <c r="C1061" s="35" t="s">
        <v>806</v>
      </c>
      <c r="D1061" s="60" t="s">
        <v>1047</v>
      </c>
      <c r="E1061" s="35" t="s">
        <v>1558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1543</v>
      </c>
      <c r="K1061" s="33"/>
      <c r="L1061" s="78">
        <f>IF(COUNTIFS($E$3:E1677,E1061)=1, K1061, 0)</f>
        <v>0</v>
      </c>
    </row>
    <row r="1062" spans="1:12" ht="39.75" customHeight="1">
      <c r="A1062" s="18" t="s">
        <v>1564</v>
      </c>
      <c r="B1062" s="35" t="s">
        <v>1308</v>
      </c>
      <c r="C1062" s="35" t="s">
        <v>806</v>
      </c>
      <c r="D1062" s="60" t="s">
        <v>1047</v>
      </c>
      <c r="E1062" s="35" t="s">
        <v>1558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8">
        <f>IF(COUNTIFS($E$3:E1677,E1062)=1, K1062, 0)</f>
        <v>0</v>
      </c>
    </row>
    <row r="1063" spans="1:12" ht="39.75" customHeight="1">
      <c r="A1063" s="18" t="s">
        <v>1565</v>
      </c>
      <c r="B1063" s="35" t="s">
        <v>1308</v>
      </c>
      <c r="C1063" s="35" t="s">
        <v>806</v>
      </c>
      <c r="D1063" s="60" t="s">
        <v>1047</v>
      </c>
      <c r="E1063" s="35" t="s">
        <v>1558</v>
      </c>
      <c r="F1063" s="48"/>
      <c r="G1063" s="35" t="s">
        <v>1449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8">
        <f>IF(COUNTIFS($E$3:E1677,E1063)=1, K1063, 0)</f>
        <v>0</v>
      </c>
    </row>
    <row r="1064" spans="1:12" ht="39.75" customHeight="1">
      <c r="A1064" s="18" t="s">
        <v>1566</v>
      </c>
      <c r="B1064" s="35" t="s">
        <v>1308</v>
      </c>
      <c r="C1064" s="35" t="s">
        <v>806</v>
      </c>
      <c r="D1064" s="60" t="s">
        <v>1047</v>
      </c>
      <c r="E1064" s="35" t="s">
        <v>1558</v>
      </c>
      <c r="F1064" s="48"/>
      <c r="G1064" s="35" t="s">
        <v>1344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1567</v>
      </c>
      <c r="B1065" s="35" t="s">
        <v>1308</v>
      </c>
      <c r="C1065" s="35" t="s">
        <v>806</v>
      </c>
      <c r="D1065" s="60" t="s">
        <v>1047</v>
      </c>
      <c r="E1065" s="35" t="s">
        <v>1558</v>
      </c>
      <c r="F1065" s="48"/>
      <c r="G1065" s="35" t="s">
        <v>1461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1568</v>
      </c>
      <c r="B1066" s="35" t="s">
        <v>1308</v>
      </c>
      <c r="C1066" s="35" t="s">
        <v>806</v>
      </c>
      <c r="D1066" s="60" t="s">
        <v>1047</v>
      </c>
      <c r="E1066" s="35" t="s">
        <v>1558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8">
        <f>IF(COUNTIFS($E$3:E1677,E1066)=1, K1066, 0)</f>
        <v>0</v>
      </c>
    </row>
    <row r="1067" spans="1:12" ht="39.75" customHeight="1">
      <c r="A1067" s="18" t="s">
        <v>1569</v>
      </c>
      <c r="B1067" s="35" t="s">
        <v>1244</v>
      </c>
      <c r="C1067" s="35" t="s">
        <v>302</v>
      </c>
      <c r="D1067" s="60" t="s">
        <v>1447</v>
      </c>
      <c r="E1067" s="35" t="s">
        <v>1570</v>
      </c>
      <c r="F1067" s="48"/>
      <c r="G1067" s="35" t="s">
        <v>881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8">
        <f>IF(COUNTIFS($E$3:E1677,E1067)=1, K1067, 0)</f>
        <v>0</v>
      </c>
    </row>
    <row r="1068" spans="1:12" ht="39.75" customHeight="1">
      <c r="A1068" s="18" t="s">
        <v>1571</v>
      </c>
      <c r="B1068" s="35" t="s">
        <v>1244</v>
      </c>
      <c r="C1068" s="35" t="s">
        <v>302</v>
      </c>
      <c r="D1068" s="60" t="s">
        <v>1447</v>
      </c>
      <c r="E1068" s="35" t="s">
        <v>1570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1572</v>
      </c>
      <c r="B1069" s="35" t="s">
        <v>1244</v>
      </c>
      <c r="C1069" s="35" t="s">
        <v>302</v>
      </c>
      <c r="D1069" s="60" t="s">
        <v>1447</v>
      </c>
      <c r="E1069" s="35" t="s">
        <v>1570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1573</v>
      </c>
      <c r="B1070" s="35" t="s">
        <v>1244</v>
      </c>
      <c r="C1070" s="35" t="s">
        <v>302</v>
      </c>
      <c r="D1070" s="60" t="s">
        <v>1447</v>
      </c>
      <c r="E1070" s="35" t="s">
        <v>1570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1574</v>
      </c>
      <c r="B1071" s="35" t="s">
        <v>1244</v>
      </c>
      <c r="C1071" s="35" t="s">
        <v>302</v>
      </c>
      <c r="D1071" s="60" t="s">
        <v>1447</v>
      </c>
      <c r="E1071" s="35" t="s">
        <v>1570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8">
        <f>IF(COUNTIFS($E$3:E1677,E1071)=1, K1071, 0)</f>
        <v>0</v>
      </c>
    </row>
    <row r="1072" spans="1:12" ht="39.75" customHeight="1">
      <c r="A1072" s="18" t="s">
        <v>1575</v>
      </c>
      <c r="B1072" s="35" t="s">
        <v>1244</v>
      </c>
      <c r="C1072" s="35" t="s">
        <v>302</v>
      </c>
      <c r="D1072" s="60" t="s">
        <v>1447</v>
      </c>
      <c r="E1072" s="35" t="s">
        <v>1570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8">
        <f>IF(COUNTIFS($E$3:E1677,E1072)=1, K1072, 0)</f>
        <v>0</v>
      </c>
    </row>
    <row r="1073" spans="1:12" ht="39.75" customHeight="1">
      <c r="A1073" s="18" t="s">
        <v>1576</v>
      </c>
      <c r="B1073" s="35" t="s">
        <v>1244</v>
      </c>
      <c r="C1073" s="35" t="s">
        <v>302</v>
      </c>
      <c r="D1073" s="60" t="s">
        <v>1447</v>
      </c>
      <c r="E1073" s="35" t="s">
        <v>1570</v>
      </c>
      <c r="F1073" s="48"/>
      <c r="G1073" s="35" t="s">
        <v>1577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8">
        <f>IF(COUNTIFS($E$3:E1677,E1073)=1, K1073, 0)</f>
        <v>0</v>
      </c>
    </row>
    <row r="1074" spans="1:12" ht="39.75" customHeight="1">
      <c r="A1074" s="18" t="s">
        <v>1578</v>
      </c>
      <c r="B1074" s="35" t="s">
        <v>1244</v>
      </c>
      <c r="C1074" s="35" t="s">
        <v>302</v>
      </c>
      <c r="D1074" s="60" t="s">
        <v>1447</v>
      </c>
      <c r="E1074" s="35" t="s">
        <v>1570</v>
      </c>
      <c r="F1074" s="48"/>
      <c r="G1074" s="35" t="s">
        <v>1579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8">
        <f>IF(COUNTIFS($E$3:E1677,E1074)=1, K1074, 0)</f>
        <v>0</v>
      </c>
    </row>
    <row r="1075" spans="1:12" ht="39.75" customHeight="1">
      <c r="A1075" s="18" t="s">
        <v>1580</v>
      </c>
      <c r="B1075" s="35" t="s">
        <v>1244</v>
      </c>
      <c r="C1075" s="35" t="s">
        <v>302</v>
      </c>
      <c r="D1075" s="60" t="s">
        <v>1447</v>
      </c>
      <c r="E1075" s="35" t="s">
        <v>1570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8">
        <f>IF(COUNTIFS($E$3:E1677,E1075)=1, K1075, 0)</f>
        <v>0</v>
      </c>
    </row>
    <row r="1076" spans="1:12" ht="39.75" customHeight="1">
      <c r="A1076" s="18" t="s">
        <v>1581</v>
      </c>
      <c r="B1076" s="35" t="s">
        <v>1244</v>
      </c>
      <c r="C1076" s="35" t="s">
        <v>302</v>
      </c>
      <c r="D1076" s="60" t="s">
        <v>1447</v>
      </c>
      <c r="E1076" s="35" t="s">
        <v>1570</v>
      </c>
      <c r="F1076" s="48"/>
      <c r="G1076" s="35" t="s">
        <v>1344</v>
      </c>
      <c r="H1076" s="57" t="str">
        <f t="shared" si="90"/>
        <v>JS105</v>
      </c>
      <c r="I1076" s="57" t="str">
        <f t="shared" si="91"/>
        <v>Non-M</v>
      </c>
      <c r="J1076" s="58" t="s">
        <v>1290</v>
      </c>
      <c r="K1076" s="33"/>
      <c r="L1076" s="78">
        <f>IF(COUNTIFS($E$3:E1677,E1076)=1, K1076, 0)</f>
        <v>0</v>
      </c>
    </row>
    <row r="1077" spans="1:12" ht="39.75" customHeight="1">
      <c r="A1077" s="18" t="s">
        <v>1582</v>
      </c>
      <c r="B1077" s="35" t="s">
        <v>1244</v>
      </c>
      <c r="C1077" s="35" t="s">
        <v>302</v>
      </c>
      <c r="D1077" s="60" t="s">
        <v>1447</v>
      </c>
      <c r="E1077" s="35" t="s">
        <v>1570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1290</v>
      </c>
      <c r="K1077" s="33"/>
      <c r="L1077" s="78">
        <f>IF(COUNTIFS($E$3:E1677,E1077)=1, K1077, 0)</f>
        <v>0</v>
      </c>
    </row>
    <row r="1078" spans="1:12" ht="39.75" customHeight="1">
      <c r="A1078" s="18" t="s">
        <v>1583</v>
      </c>
      <c r="B1078" s="35" t="s">
        <v>1308</v>
      </c>
      <c r="C1078" s="35" t="s">
        <v>806</v>
      </c>
      <c r="D1078" s="60" t="s">
        <v>1047</v>
      </c>
      <c r="E1078" s="35" t="s">
        <v>1584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8">
        <f>IF(COUNTIFS($E$3:E1677,E1078)=1, K1078, 0)</f>
        <v>0</v>
      </c>
    </row>
    <row r="1079" spans="1:12" ht="39.75" customHeight="1">
      <c r="A1079" s="18" t="s">
        <v>1585</v>
      </c>
      <c r="B1079" s="35" t="s">
        <v>1308</v>
      </c>
      <c r="C1079" s="35" t="s">
        <v>806</v>
      </c>
      <c r="D1079" s="60" t="s">
        <v>1047</v>
      </c>
      <c r="E1079" s="35" t="s">
        <v>1584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1586</v>
      </c>
      <c r="B1080" s="35" t="s">
        <v>1308</v>
      </c>
      <c r="C1080" s="35" t="s">
        <v>806</v>
      </c>
      <c r="D1080" s="60" t="s">
        <v>1047</v>
      </c>
      <c r="E1080" s="35" t="s">
        <v>1584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1587</v>
      </c>
      <c r="B1081" s="35" t="s">
        <v>1308</v>
      </c>
      <c r="C1081" s="35" t="s">
        <v>806</v>
      </c>
      <c r="D1081" s="60" t="s">
        <v>1047</v>
      </c>
      <c r="E1081" s="35" t="s">
        <v>1584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1588</v>
      </c>
      <c r="B1082" s="35" t="s">
        <v>1308</v>
      </c>
      <c r="C1082" s="35" t="s">
        <v>806</v>
      </c>
      <c r="D1082" s="60" t="s">
        <v>1047</v>
      </c>
      <c r="E1082" s="35" t="s">
        <v>1584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1589</v>
      </c>
      <c r="B1083" s="35" t="s">
        <v>1308</v>
      </c>
      <c r="C1083" s="35" t="s">
        <v>806</v>
      </c>
      <c r="D1083" s="60" t="s">
        <v>1047</v>
      </c>
      <c r="E1083" s="35" t="s">
        <v>1584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1543</v>
      </c>
      <c r="K1083" s="33"/>
      <c r="L1083" s="73">
        <f>IF(COUNTIFS($E$3:E1083,E1083)=1, K1083, 0)</f>
        <v>0</v>
      </c>
    </row>
    <row r="1084" spans="1:12" ht="39.75" customHeight="1">
      <c r="A1084" s="18" t="s">
        <v>1590</v>
      </c>
      <c r="B1084" s="35" t="s">
        <v>1308</v>
      </c>
      <c r="C1084" s="35" t="s">
        <v>806</v>
      </c>
      <c r="D1084" s="60" t="s">
        <v>1047</v>
      </c>
      <c r="E1084" s="35" t="s">
        <v>1584</v>
      </c>
      <c r="F1084" s="48"/>
      <c r="G1084" s="35" t="s">
        <v>612</v>
      </c>
      <c r="H1084" s="57" t="str">
        <f t="shared" si="92"/>
        <v>HM315</v>
      </c>
      <c r="I1084" s="57" t="str">
        <f t="shared" si="93"/>
        <v>M</v>
      </c>
      <c r="J1084" s="58" t="s">
        <v>1543</v>
      </c>
      <c r="K1084" s="33"/>
      <c r="L1084" s="78">
        <f>IF(COUNTIFS($E$3:E1677,E1084)=1, K1084, 0)</f>
        <v>0</v>
      </c>
    </row>
    <row r="1085" spans="1:12" ht="39.75" customHeight="1">
      <c r="A1085" s="18" t="s">
        <v>1591</v>
      </c>
      <c r="B1085" s="35" t="s">
        <v>1308</v>
      </c>
      <c r="C1085" s="35" t="s">
        <v>806</v>
      </c>
      <c r="D1085" s="60" t="s">
        <v>1047</v>
      </c>
      <c r="E1085" s="35" t="s">
        <v>1584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IF(COUNTIFS($E$3:E1677,E1085)=1, K1085, 0)</f>
        <v>0</v>
      </c>
    </row>
    <row r="1086" spans="1:12" ht="39.75" customHeight="1">
      <c r="A1086" s="18" t="s">
        <v>1592</v>
      </c>
      <c r="B1086" s="35" t="s">
        <v>1308</v>
      </c>
      <c r="C1086" s="35" t="s">
        <v>806</v>
      </c>
      <c r="D1086" s="60" t="s">
        <v>1047</v>
      </c>
      <c r="E1086" s="35" t="s">
        <v>1584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IF(COUNTIFS($E$3:E1677,E1086)=1, K1086, 0)</f>
        <v>0</v>
      </c>
    </row>
    <row r="1087" spans="1:12" ht="39.75" customHeight="1">
      <c r="A1087" s="18" t="s">
        <v>1593</v>
      </c>
      <c r="B1087" s="35" t="s">
        <v>1308</v>
      </c>
      <c r="C1087" s="35" t="s">
        <v>806</v>
      </c>
      <c r="D1087" s="60" t="s">
        <v>1047</v>
      </c>
      <c r="E1087" s="35" t="s">
        <v>1584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1594</v>
      </c>
      <c r="B1088" s="35" t="s">
        <v>1308</v>
      </c>
      <c r="C1088" s="35" t="s">
        <v>806</v>
      </c>
      <c r="D1088" s="60" t="s">
        <v>1047</v>
      </c>
      <c r="E1088" s="35" t="s">
        <v>1584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IF(COUNTIFS($E$3:E1677,E1088)=1, K1088, 0)</f>
        <v>0</v>
      </c>
    </row>
    <row r="1089" spans="1:12" ht="41.25" customHeight="1">
      <c r="A1089" s="18" t="s">
        <v>1595</v>
      </c>
      <c r="B1089" s="35" t="s">
        <v>1244</v>
      </c>
      <c r="C1089" s="35" t="s">
        <v>870</v>
      </c>
      <c r="D1089" s="60" t="s">
        <v>1361</v>
      </c>
      <c r="E1089" s="35" t="s">
        <v>1478</v>
      </c>
      <c r="F1089" s="48"/>
      <c r="G1089" s="35" t="s">
        <v>1596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IF(COUNTIFS($E$3:E1677,E1089)=1, K1089, 0)</f>
        <v>0</v>
      </c>
    </row>
    <row r="1090" spans="1:12" ht="41.25" customHeight="1">
      <c r="A1090" s="18" t="s">
        <v>1597</v>
      </c>
      <c r="B1090" s="35" t="s">
        <v>1244</v>
      </c>
      <c r="C1090" s="35" t="s">
        <v>870</v>
      </c>
      <c r="D1090" s="60" t="s">
        <v>1361</v>
      </c>
      <c r="E1090" s="35" t="s">
        <v>1478</v>
      </c>
      <c r="F1090" s="48"/>
      <c r="G1090" s="35" t="s">
        <v>1481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1482</v>
      </c>
      <c r="K1090" s="33"/>
      <c r="L1090" s="73">
        <f>IF(COUNTIFS($E$3:E1090,E1090)=1, K1090, 0)</f>
        <v>0</v>
      </c>
    </row>
    <row r="1091" spans="1:12" ht="41.25" customHeight="1">
      <c r="A1091" s="18" t="s">
        <v>1598</v>
      </c>
      <c r="B1091" s="35" t="s">
        <v>1244</v>
      </c>
      <c r="C1091" s="35" t="s">
        <v>870</v>
      </c>
      <c r="D1091" s="60" t="s">
        <v>1361</v>
      </c>
      <c r="E1091" s="35" t="s">
        <v>1478</v>
      </c>
      <c r="F1091" s="48"/>
      <c r="G1091" s="35" t="s">
        <v>1484</v>
      </c>
      <c r="H1091" s="35" t="str">
        <f t="shared" si="94"/>
        <v>HM208</v>
      </c>
      <c r="I1091" s="35" t="str">
        <f t="shared" si="95"/>
        <v>M</v>
      </c>
      <c r="J1091" s="35" t="s">
        <v>1485</v>
      </c>
      <c r="K1091" s="33"/>
      <c r="L1091" s="73">
        <f>IF(COUNTIFS($E$3:E1091,E1091)=1, K1091, 0)</f>
        <v>0</v>
      </c>
    </row>
    <row r="1092" spans="1:12" ht="41.25" customHeight="1">
      <c r="A1092" s="18" t="s">
        <v>1599</v>
      </c>
      <c r="B1092" s="35" t="s">
        <v>1244</v>
      </c>
      <c r="C1092" s="35" t="s">
        <v>870</v>
      </c>
      <c r="D1092" s="60" t="s">
        <v>1361</v>
      </c>
      <c r="E1092" s="35" t="s">
        <v>1478</v>
      </c>
      <c r="F1092" s="48"/>
      <c r="G1092" s="35" t="s">
        <v>1489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1600</v>
      </c>
      <c r="B1093" s="35" t="s">
        <v>1244</v>
      </c>
      <c r="C1093" s="35" t="s">
        <v>1199</v>
      </c>
      <c r="D1093" s="60" t="s">
        <v>1447</v>
      </c>
      <c r="E1093" s="35" t="s">
        <v>1601</v>
      </c>
      <c r="F1093" s="48"/>
      <c r="G1093" s="35" t="s">
        <v>1602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1603</v>
      </c>
      <c r="B1094" s="35" t="s">
        <v>1244</v>
      </c>
      <c r="C1094" s="35" t="s">
        <v>1199</v>
      </c>
      <c r="D1094" s="60" t="s">
        <v>1447</v>
      </c>
      <c r="E1094" s="35" t="s">
        <v>1601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1604</v>
      </c>
      <c r="B1095" s="35" t="s">
        <v>1244</v>
      </c>
      <c r="C1095" s="35" t="s">
        <v>1199</v>
      </c>
      <c r="D1095" s="60" t="s">
        <v>1447</v>
      </c>
      <c r="E1095" s="35" t="s">
        <v>1601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1605</v>
      </c>
      <c r="B1096" s="35" t="s">
        <v>1244</v>
      </c>
      <c r="C1096" s="35" t="s">
        <v>1199</v>
      </c>
      <c r="D1096" s="60" t="s">
        <v>1447</v>
      </c>
      <c r="E1096" s="35" t="s">
        <v>1601</v>
      </c>
      <c r="F1096" s="48"/>
      <c r="G1096" s="35" t="s">
        <v>927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1606</v>
      </c>
      <c r="B1097" s="35" t="s">
        <v>1244</v>
      </c>
      <c r="C1097" s="35" t="s">
        <v>1199</v>
      </c>
      <c r="D1097" s="60" t="s">
        <v>1447</v>
      </c>
      <c r="E1097" s="35" t="s">
        <v>1601</v>
      </c>
      <c r="F1097" s="48"/>
      <c r="G1097" s="35" t="s">
        <v>577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1607</v>
      </c>
      <c r="B1098" s="35" t="s">
        <v>1244</v>
      </c>
      <c r="C1098" s="35" t="s">
        <v>1199</v>
      </c>
      <c r="D1098" s="60" t="s">
        <v>1447</v>
      </c>
      <c r="E1098" s="35" t="s">
        <v>1601</v>
      </c>
      <c r="F1098" s="48"/>
      <c r="G1098" s="35" t="s">
        <v>1190</v>
      </c>
      <c r="H1098" s="57" t="str">
        <f t="shared" si="94"/>
        <v>JS105</v>
      </c>
      <c r="I1098" s="57" t="str">
        <f t="shared" si="95"/>
        <v>M</v>
      </c>
      <c r="J1098" s="58" t="s">
        <v>1290</v>
      </c>
      <c r="K1098" s="33"/>
      <c r="L1098" s="78">
        <f>IF(COUNTIFS($E$3:E1677,E1098)=1, K1098, 0)</f>
        <v>0</v>
      </c>
    </row>
    <row r="1099" spans="1:12" ht="41.25" customHeight="1">
      <c r="A1099" s="18" t="s">
        <v>1608</v>
      </c>
      <c r="B1099" s="35" t="s">
        <v>1244</v>
      </c>
      <c r="C1099" s="35" t="s">
        <v>1199</v>
      </c>
      <c r="D1099" s="60" t="s">
        <v>1447</v>
      </c>
      <c r="E1099" s="35" t="s">
        <v>1601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1609</v>
      </c>
      <c r="K1099" s="33"/>
      <c r="L1099" s="78">
        <f>IF(COUNTIFS($E$3:E1677,E1099)=1, K1099, 0)</f>
        <v>0</v>
      </c>
    </row>
    <row r="1100" spans="1:12" ht="41.25" customHeight="1">
      <c r="A1100" s="18" t="s">
        <v>1610</v>
      </c>
      <c r="B1100" s="35" t="s">
        <v>1244</v>
      </c>
      <c r="C1100" s="35" t="s">
        <v>1611</v>
      </c>
      <c r="D1100" s="60" t="s">
        <v>1361</v>
      </c>
      <c r="E1100" s="35" t="s">
        <v>1612</v>
      </c>
      <c r="F1100" s="48"/>
      <c r="G1100" s="35" t="s">
        <v>1613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8">
        <f>IF(COUNTIFS($E$3:E1677,E1100)=1, K1100, 0)</f>
        <v>0</v>
      </c>
    </row>
    <row r="1101" spans="1:12" ht="41.25" customHeight="1">
      <c r="A1101" s="18" t="s">
        <v>1614</v>
      </c>
      <c r="B1101" s="35" t="s">
        <v>1244</v>
      </c>
      <c r="C1101" s="35" t="s">
        <v>1611</v>
      </c>
      <c r="D1101" s="60" t="s">
        <v>1361</v>
      </c>
      <c r="E1101" s="35" t="s">
        <v>1612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8">
        <f>IF(COUNTIFS($E$3:E1677,E1101)=1, K1101, 0)</f>
        <v>0</v>
      </c>
    </row>
    <row r="1102" spans="1:12" ht="41.25" customHeight="1">
      <c r="A1102" s="18" t="s">
        <v>1615</v>
      </c>
      <c r="B1102" s="35" t="s">
        <v>1244</v>
      </c>
      <c r="C1102" s="35" t="s">
        <v>1611</v>
      </c>
      <c r="D1102" s="60" t="s">
        <v>1361</v>
      </c>
      <c r="E1102" s="35" t="s">
        <v>1612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8">
        <f>IF(COUNTIFS($E$3:E1677,E1102)=1, K1102, 0)</f>
        <v>0</v>
      </c>
    </row>
    <row r="1103" spans="1:12" ht="41.25" customHeight="1">
      <c r="A1103" s="18" t="s">
        <v>1616</v>
      </c>
      <c r="B1103" s="35" t="s">
        <v>1244</v>
      </c>
      <c r="C1103" s="35" t="s">
        <v>1611</v>
      </c>
      <c r="D1103" s="60" t="s">
        <v>1361</v>
      </c>
      <c r="E1103" s="35" t="s">
        <v>1612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8">
        <f>IF(COUNTIFS($E$3:E1677,E1103)=1, K1103, 0)</f>
        <v>0</v>
      </c>
    </row>
    <row r="1104" spans="1:12" ht="41.25" customHeight="1">
      <c r="A1104" s="18" t="s">
        <v>1617</v>
      </c>
      <c r="B1104" s="35" t="s">
        <v>1244</v>
      </c>
      <c r="C1104" s="35" t="s">
        <v>1611</v>
      </c>
      <c r="D1104" s="60" t="s">
        <v>1361</v>
      </c>
      <c r="E1104" s="35" t="s">
        <v>1612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8">
        <f>IF(COUNTIFS($E$3:E1677,E1104)=1, K1104, 0)</f>
        <v>0</v>
      </c>
    </row>
    <row r="1105" spans="1:12" ht="41.25" customHeight="1">
      <c r="A1105" s="18" t="s">
        <v>1618</v>
      </c>
      <c r="B1105" s="35" t="s">
        <v>1244</v>
      </c>
      <c r="C1105" s="35" t="s">
        <v>1611</v>
      </c>
      <c r="D1105" s="60" t="s">
        <v>1361</v>
      </c>
      <c r="E1105" s="35" t="s">
        <v>1612</v>
      </c>
      <c r="F1105" s="48"/>
      <c r="G1105" s="35" t="s">
        <v>660</v>
      </c>
      <c r="H1105" s="57" t="str">
        <f t="shared" si="96"/>
        <v>PK100</v>
      </c>
      <c r="I1105" s="57" t="str">
        <f t="shared" si="97"/>
        <v>Non-M</v>
      </c>
      <c r="J1105" s="58"/>
      <c r="K1105" s="33"/>
      <c r="L1105" s="78">
        <f>IF(COUNTIFS($E$3:E1677,E1105)=1, K1105, 0)</f>
        <v>0</v>
      </c>
    </row>
    <row r="1106" spans="1:12" ht="41.25" customHeight="1">
      <c r="A1106" s="18" t="s">
        <v>1619</v>
      </c>
      <c r="B1106" s="35" t="s">
        <v>1244</v>
      </c>
      <c r="C1106" s="35" t="s">
        <v>1611</v>
      </c>
      <c r="D1106" s="60" t="s">
        <v>1361</v>
      </c>
      <c r="E1106" s="35" t="s">
        <v>1612</v>
      </c>
      <c r="F1106" s="48"/>
      <c r="G1106" s="35" t="s">
        <v>1620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8">
        <f>IF(COUNTIFS($E$3:E1677,E1106)=1, K1106, 0)</f>
        <v>0</v>
      </c>
    </row>
    <row r="1107" spans="1:12" ht="41.25" customHeight="1">
      <c r="A1107" s="18" t="s">
        <v>1621</v>
      </c>
      <c r="B1107" s="35" t="s">
        <v>1244</v>
      </c>
      <c r="C1107" s="35" t="s">
        <v>1611</v>
      </c>
      <c r="D1107" s="60" t="s">
        <v>1361</v>
      </c>
      <c r="E1107" s="35" t="s">
        <v>1612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8">
        <f>IF(COUNTIFS($E$3:E1677,E1107)=1, K1107, 0)</f>
        <v>0</v>
      </c>
    </row>
    <row r="1108" spans="1:12" ht="41.25" customHeight="1">
      <c r="A1108" s="18" t="s">
        <v>1622</v>
      </c>
      <c r="B1108" s="35" t="s">
        <v>1244</v>
      </c>
      <c r="C1108" s="35" t="s">
        <v>1611</v>
      </c>
      <c r="D1108" s="60" t="s">
        <v>1361</v>
      </c>
      <c r="E1108" s="35" t="s">
        <v>1612</v>
      </c>
      <c r="F1108" s="48"/>
      <c r="G1108" s="35" t="s">
        <v>1623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8">
        <f>IF(COUNTIFS($E$3:E1677,E1108)=1, K1108, 0)</f>
        <v>0</v>
      </c>
    </row>
    <row r="1109" spans="1:12" ht="41.25" customHeight="1">
      <c r="A1109" s="18" t="s">
        <v>1624</v>
      </c>
      <c r="B1109" s="35" t="s">
        <v>1244</v>
      </c>
      <c r="C1109" s="35" t="s">
        <v>1611</v>
      </c>
      <c r="D1109" s="60" t="s">
        <v>1361</v>
      </c>
      <c r="E1109" s="35" t="s">
        <v>1612</v>
      </c>
      <c r="F1109" s="48"/>
      <c r="G1109" s="35" t="s">
        <v>1625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8">
        <f>IF(COUNTIFS($E$3:E1677,E1109)=1, K1109, 0)</f>
        <v>0</v>
      </c>
    </row>
    <row r="1110" spans="1:12" ht="41.25" customHeight="1">
      <c r="A1110" s="18" t="s">
        <v>1626</v>
      </c>
      <c r="B1110" s="35" t="s">
        <v>1244</v>
      </c>
      <c r="C1110" s="35" t="s">
        <v>1611</v>
      </c>
      <c r="D1110" s="60" t="s">
        <v>1361</v>
      </c>
      <c r="E1110" s="35" t="s">
        <v>1612</v>
      </c>
      <c r="F1110" s="48"/>
      <c r="G1110" s="35" t="s">
        <v>1627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8">
        <f>IF(COUNTIFS($E$3:E1677,E1110)=1, K1110, 0)</f>
        <v>0</v>
      </c>
    </row>
    <row r="1111" spans="1:12" ht="41.25" customHeight="1">
      <c r="A1111" s="18" t="s">
        <v>1628</v>
      </c>
      <c r="B1111" s="35" t="s">
        <v>1308</v>
      </c>
      <c r="C1111" s="35" t="s">
        <v>1502</v>
      </c>
      <c r="D1111" s="60" t="s">
        <v>1309</v>
      </c>
      <c r="E1111" s="35" t="s">
        <v>1629</v>
      </c>
      <c r="F1111" s="48"/>
      <c r="G1111" s="35" t="s">
        <v>947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8">
        <f>IF(COUNTIFS($E$3:E1677,E1111)=1, K1111, 0)</f>
        <v>0</v>
      </c>
    </row>
    <row r="1112" spans="1:12" ht="41.25" customHeight="1">
      <c r="A1112" s="18" t="s">
        <v>1630</v>
      </c>
      <c r="B1112" s="35" t="s">
        <v>1308</v>
      </c>
      <c r="C1112" s="35" t="s">
        <v>1502</v>
      </c>
      <c r="D1112" s="60" t="s">
        <v>1309</v>
      </c>
      <c r="E1112" s="35" t="s">
        <v>1629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1631</v>
      </c>
      <c r="B1113" s="35" t="s">
        <v>1308</v>
      </c>
      <c r="C1113" s="35" t="s">
        <v>1502</v>
      </c>
      <c r="D1113" s="60" t="s">
        <v>1309</v>
      </c>
      <c r="E1113" s="35" t="s">
        <v>1629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1632</v>
      </c>
      <c r="B1114" s="35" t="s">
        <v>1308</v>
      </c>
      <c r="C1114" s="35" t="s">
        <v>1502</v>
      </c>
      <c r="D1114" s="60" t="s">
        <v>1309</v>
      </c>
      <c r="E1114" s="35" t="s">
        <v>1629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1633</v>
      </c>
      <c r="B1115" s="35" t="s">
        <v>1308</v>
      </c>
      <c r="C1115" s="35" t="s">
        <v>1502</v>
      </c>
      <c r="D1115" s="60" t="s">
        <v>1309</v>
      </c>
      <c r="E1115" s="35" t="s">
        <v>1629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1634</v>
      </c>
      <c r="B1116" s="35" t="s">
        <v>1308</v>
      </c>
      <c r="C1116" s="35" t="s">
        <v>1502</v>
      </c>
      <c r="D1116" s="60" t="s">
        <v>1309</v>
      </c>
      <c r="E1116" s="35" t="s">
        <v>1629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1635</v>
      </c>
      <c r="B1117" s="35" t="s">
        <v>1308</v>
      </c>
      <c r="C1117" s="35" t="s">
        <v>1502</v>
      </c>
      <c r="D1117" s="60" t="s">
        <v>1309</v>
      </c>
      <c r="E1117" s="35" t="s">
        <v>1629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1636</v>
      </c>
      <c r="B1118" s="35" t="s">
        <v>1308</v>
      </c>
      <c r="C1118" s="35" t="s">
        <v>1502</v>
      </c>
      <c r="D1118" s="60" t="s">
        <v>1309</v>
      </c>
      <c r="E1118" s="35" t="s">
        <v>1629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8">
        <f>IF(COUNTIFS($E$3:E1677,E1118)=1, K1118, 0)</f>
        <v>0</v>
      </c>
    </row>
    <row r="1119" spans="1:12" ht="41.25" customHeight="1">
      <c r="A1119" s="18" t="s">
        <v>1637</v>
      </c>
      <c r="B1119" s="35" t="s">
        <v>1308</v>
      </c>
      <c r="C1119" s="35" t="s">
        <v>1502</v>
      </c>
      <c r="D1119" s="60" t="s">
        <v>1309</v>
      </c>
      <c r="E1119" s="35" t="s">
        <v>1629</v>
      </c>
      <c r="F1119" s="48"/>
      <c r="G1119" s="35" t="s">
        <v>1344</v>
      </c>
      <c r="H1119" s="57" t="str">
        <f t="shared" ref="H1119:H1150" si="100">IF(RIGHT(G1119,1)="M", LEFT(G1119,LEN(G1119)-1), G1119)</f>
        <v>JS105</v>
      </c>
      <c r="I1119" s="57" t="str">
        <f t="shared" ref="I1119:I1150" si="101">IF(RIGHT(G1119,1)="M","M","Non-M")</f>
        <v>Non-M</v>
      </c>
      <c r="J1119" s="58"/>
      <c r="K1119" s="33"/>
      <c r="L1119" s="78">
        <f>IF(COUNTIFS($E$3:E1677,E1119)=1, K1119, 0)</f>
        <v>0</v>
      </c>
    </row>
    <row r="1120" spans="1:12" ht="41.25" customHeight="1">
      <c r="A1120" s="18" t="s">
        <v>1638</v>
      </c>
      <c r="B1120" s="35" t="s">
        <v>1308</v>
      </c>
      <c r="C1120" s="35" t="s">
        <v>1502</v>
      </c>
      <c r="D1120" s="60" t="s">
        <v>1309</v>
      </c>
      <c r="E1120" s="35" t="s">
        <v>1629</v>
      </c>
      <c r="F1120" s="48"/>
      <c r="G1120" s="35" t="s">
        <v>1639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8">
        <f>IF(COUNTIFS($E$3:E1677,E1120)=1, K1120, 0)</f>
        <v>0</v>
      </c>
    </row>
    <row r="1121" spans="1:12" ht="41.25" customHeight="1">
      <c r="A1121" s="18" t="s">
        <v>1640</v>
      </c>
      <c r="B1121" s="19" t="s">
        <v>1244</v>
      </c>
      <c r="C1121" s="19" t="s">
        <v>806</v>
      </c>
      <c r="D1121" s="61" t="s">
        <v>1641</v>
      </c>
      <c r="E1121" s="19" t="s">
        <v>1642</v>
      </c>
      <c r="F1121" s="21"/>
      <c r="G1121" s="62" t="s">
        <v>1643</v>
      </c>
      <c r="H1121" s="25" t="str">
        <f t="shared" si="100"/>
        <v>WB210&amp;WB406</v>
      </c>
      <c r="I1121" s="25" t="str">
        <f t="shared" si="101"/>
        <v>Non-M</v>
      </c>
      <c r="J1121" s="34"/>
      <c r="K1121" s="26"/>
      <c r="L1121" s="78">
        <f>IF(COUNTIFS($E$3:E1677,E1121)=1, K1121, 0)</f>
        <v>0</v>
      </c>
    </row>
    <row r="1122" spans="1:12" ht="41.25" customHeight="1">
      <c r="A1122" s="18" t="s">
        <v>1644</v>
      </c>
      <c r="B1122" s="19" t="s">
        <v>1244</v>
      </c>
      <c r="C1122" s="19" t="s">
        <v>806</v>
      </c>
      <c r="D1122" s="61" t="s">
        <v>1641</v>
      </c>
      <c r="E1122" s="19" t="s">
        <v>1642</v>
      </c>
      <c r="F1122" s="21"/>
      <c r="G1122" s="19" t="s">
        <v>61</v>
      </c>
      <c r="H1122" s="25" t="str">
        <f t="shared" si="100"/>
        <v>DC101</v>
      </c>
      <c r="I1122" s="25" t="str">
        <f t="shared" si="101"/>
        <v>Non-M</v>
      </c>
      <c r="J1122" s="34"/>
      <c r="K1122" s="26"/>
      <c r="L1122" s="78">
        <f>IF(COUNTIFS($E$3:E1677,E1122)=1, K1122, 0)</f>
        <v>0</v>
      </c>
    </row>
    <row r="1123" spans="1:12" ht="41.25" customHeight="1">
      <c r="A1123" s="18" t="s">
        <v>1645</v>
      </c>
      <c r="B1123" s="19" t="s">
        <v>1244</v>
      </c>
      <c r="C1123" s="19" t="s">
        <v>806</v>
      </c>
      <c r="D1123" s="61" t="s">
        <v>1641</v>
      </c>
      <c r="E1123" s="19" t="s">
        <v>1642</v>
      </c>
      <c r="F1123" s="21"/>
      <c r="G1123" s="19" t="s">
        <v>96</v>
      </c>
      <c r="H1123" s="25" t="str">
        <f t="shared" si="100"/>
        <v>DC300</v>
      </c>
      <c r="I1123" s="25" t="str">
        <f t="shared" si="101"/>
        <v>Non-M</v>
      </c>
      <c r="J1123" s="34"/>
      <c r="K1123" s="26"/>
      <c r="L1123" s="78">
        <f>IF(COUNTIFS($E$3:E1677,E1123)=1, K1123, 0)</f>
        <v>0</v>
      </c>
    </row>
    <row r="1124" spans="1:12" ht="41.25" customHeight="1">
      <c r="A1124" s="18" t="s">
        <v>1646</v>
      </c>
      <c r="B1124" s="19" t="s">
        <v>1244</v>
      </c>
      <c r="C1124" s="19" t="s">
        <v>806</v>
      </c>
      <c r="D1124" s="61" t="s">
        <v>1641</v>
      </c>
      <c r="E1124" s="19" t="s">
        <v>1642</v>
      </c>
      <c r="F1124" s="21"/>
      <c r="G1124" s="19" t="s">
        <v>135</v>
      </c>
      <c r="H1124" s="25" t="str">
        <f t="shared" si="100"/>
        <v>DC200</v>
      </c>
      <c r="I1124" s="25" t="str">
        <f t="shared" si="101"/>
        <v>Non-M</v>
      </c>
      <c r="J1124" s="34"/>
      <c r="K1124" s="26"/>
      <c r="L1124" s="78">
        <f>IF(COUNTIFS($E$3:E1677,E1124)=1, K1124, 0)</f>
        <v>0</v>
      </c>
    </row>
    <row r="1125" spans="1:12" ht="41.25" customHeight="1">
      <c r="A1125" s="18" t="s">
        <v>1647</v>
      </c>
      <c r="B1125" s="19" t="s">
        <v>1244</v>
      </c>
      <c r="C1125" s="19" t="s">
        <v>806</v>
      </c>
      <c r="D1125" s="61" t="s">
        <v>1641</v>
      </c>
      <c r="E1125" s="19" t="s">
        <v>1642</v>
      </c>
      <c r="F1125" s="21"/>
      <c r="G1125" s="19" t="s">
        <v>152</v>
      </c>
      <c r="H1125" s="25" t="str">
        <f t="shared" si="100"/>
        <v>DC400</v>
      </c>
      <c r="I1125" s="25" t="str">
        <f t="shared" si="101"/>
        <v>Non-M</v>
      </c>
      <c r="J1125" s="34"/>
      <c r="K1125" s="26"/>
      <c r="L1125" s="78">
        <f>IF(COUNTIFS($E$3:E1677,E1125)=1, K1125, 0)</f>
        <v>0</v>
      </c>
    </row>
    <row r="1126" spans="1:12" ht="41.25" customHeight="1">
      <c r="A1126" s="18" t="s">
        <v>1648</v>
      </c>
      <c r="B1126" s="19" t="s">
        <v>1244</v>
      </c>
      <c r="C1126" s="19" t="s">
        <v>806</v>
      </c>
      <c r="D1126" s="61" t="s">
        <v>1641</v>
      </c>
      <c r="E1126" s="19" t="s">
        <v>1642</v>
      </c>
      <c r="F1126" s="21"/>
      <c r="G1126" s="19" t="s">
        <v>397</v>
      </c>
      <c r="H1126" s="25" t="str">
        <f t="shared" si="100"/>
        <v>PK205</v>
      </c>
      <c r="I1126" s="25" t="str">
        <f t="shared" si="101"/>
        <v>Non-M</v>
      </c>
      <c r="J1126" s="34"/>
      <c r="K1126" s="26"/>
      <c r="L1126" s="78">
        <f>IF(COUNTIFS($E$3:E1677,E1126)=1, K1126, 0)</f>
        <v>0</v>
      </c>
    </row>
    <row r="1127" spans="1:12" ht="41.25" customHeight="1">
      <c r="A1127" s="18" t="s">
        <v>1649</v>
      </c>
      <c r="B1127" s="19" t="s">
        <v>1244</v>
      </c>
      <c r="C1127" s="19" t="s">
        <v>806</v>
      </c>
      <c r="D1127" s="61" t="s">
        <v>1641</v>
      </c>
      <c r="E1127" s="19" t="s">
        <v>1642</v>
      </c>
      <c r="F1127" s="21"/>
      <c r="G1127" s="62" t="s">
        <v>1650</v>
      </c>
      <c r="H1127" s="25" t="str">
        <f t="shared" si="100"/>
        <v>PB206&amp;PB204</v>
      </c>
      <c r="I1127" s="25" t="str">
        <f t="shared" si="101"/>
        <v>Non-M</v>
      </c>
      <c r="J1127" s="34"/>
      <c r="K1127" s="26"/>
      <c r="L1127" s="78">
        <f>IF(COUNTIFS($E$3:E1677,E1127)=1, K1127, 0)</f>
        <v>0</v>
      </c>
    </row>
    <row r="1128" spans="1:12" ht="41.25" customHeight="1">
      <c r="A1128" s="18" t="s">
        <v>1651</v>
      </c>
      <c r="B1128" s="19" t="s">
        <v>1244</v>
      </c>
      <c r="C1128" s="19" t="s">
        <v>806</v>
      </c>
      <c r="D1128" s="61" t="s">
        <v>1641</v>
      </c>
      <c r="E1128" s="19" t="s">
        <v>1642</v>
      </c>
      <c r="F1128" s="21"/>
      <c r="G1128" s="19" t="s">
        <v>1511</v>
      </c>
      <c r="H1128" s="25" t="str">
        <f t="shared" si="100"/>
        <v>HM506</v>
      </c>
      <c r="I1128" s="25" t="str">
        <f t="shared" si="101"/>
        <v>Non-M</v>
      </c>
      <c r="J1128" s="34"/>
      <c r="K1128" s="26"/>
      <c r="L1128" s="78">
        <f>IF(COUNTIFS($E$3:E1677,E1128)=1, K1128, 0)</f>
        <v>0</v>
      </c>
    </row>
    <row r="1129" spans="1:12" ht="41.25" customHeight="1">
      <c r="A1129" s="18" t="s">
        <v>1652</v>
      </c>
      <c r="B1129" s="19" t="s">
        <v>1244</v>
      </c>
      <c r="C1129" s="19" t="s">
        <v>806</v>
      </c>
      <c r="D1129" s="61" t="s">
        <v>1641</v>
      </c>
      <c r="E1129" s="19" t="s">
        <v>1642</v>
      </c>
      <c r="F1129" s="21"/>
      <c r="G1129" s="62" t="s">
        <v>1653</v>
      </c>
      <c r="H1129" s="25" t="str">
        <f t="shared" si="100"/>
        <v>HM701&amp;DC104</v>
      </c>
      <c r="I1129" s="25" t="str">
        <f t="shared" si="101"/>
        <v>Non-M</v>
      </c>
      <c r="J1129" s="34"/>
      <c r="K1129" s="26"/>
      <c r="L1129" s="78">
        <f>IF(COUNTIFS($E$3:E1677,E1129)=1, K1129, 0)</f>
        <v>0</v>
      </c>
    </row>
    <row r="1130" spans="1:12" ht="41.25" customHeight="1">
      <c r="A1130" s="18" t="s">
        <v>1654</v>
      </c>
      <c r="B1130" s="19" t="s">
        <v>1244</v>
      </c>
      <c r="C1130" s="19" t="s">
        <v>806</v>
      </c>
      <c r="D1130" s="61" t="s">
        <v>1641</v>
      </c>
      <c r="E1130" s="19" t="s">
        <v>1642</v>
      </c>
      <c r="F1130" s="21"/>
      <c r="G1130" s="19" t="s">
        <v>1344</v>
      </c>
      <c r="H1130" s="25" t="str">
        <f t="shared" si="100"/>
        <v>JS105</v>
      </c>
      <c r="I1130" s="25" t="str">
        <f t="shared" si="101"/>
        <v>Non-M</v>
      </c>
      <c r="J1130" s="34"/>
      <c r="K1130" s="26"/>
      <c r="L1130" s="78">
        <f>IF(COUNTIFS($E$3:E1677,E1130)=1, K1130, 0)</f>
        <v>0</v>
      </c>
    </row>
    <row r="1131" spans="1:12" ht="41.25" customHeight="1">
      <c r="A1131" s="18" t="s">
        <v>1655</v>
      </c>
      <c r="B1131" s="19" t="s">
        <v>1244</v>
      </c>
      <c r="C1131" s="19" t="s">
        <v>806</v>
      </c>
      <c r="D1131" s="61" t="s">
        <v>1641</v>
      </c>
      <c r="E1131" s="19" t="s">
        <v>1642</v>
      </c>
      <c r="F1131" s="21"/>
      <c r="G1131" s="19" t="s">
        <v>120</v>
      </c>
      <c r="H1131" s="25" t="str">
        <f t="shared" si="100"/>
        <v>JS124</v>
      </c>
      <c r="I1131" s="25" t="str">
        <f t="shared" si="101"/>
        <v>Non-M</v>
      </c>
      <c r="J1131" s="34"/>
      <c r="K1131" s="26"/>
      <c r="L1131" s="78">
        <f>IF(COUNTIFS($E$3:E1677,E1131)=1, K1131, 0)</f>
        <v>0</v>
      </c>
    </row>
    <row r="1132" spans="1:12" ht="41.25" customHeight="1">
      <c r="A1132" s="18" t="s">
        <v>1656</v>
      </c>
      <c r="B1132" s="19" t="s">
        <v>1244</v>
      </c>
      <c r="C1132" s="19" t="s">
        <v>806</v>
      </c>
      <c r="D1132" s="61" t="s">
        <v>1641</v>
      </c>
      <c r="E1132" s="19" t="s">
        <v>1642</v>
      </c>
      <c r="F1132" s="21"/>
      <c r="G1132" s="62" t="s">
        <v>1657</v>
      </c>
      <c r="H1132" s="25" t="str">
        <f t="shared" si="100"/>
        <v>JS117&amp;JS107</v>
      </c>
      <c r="I1132" s="25" t="str">
        <f t="shared" si="101"/>
        <v>Non-M</v>
      </c>
      <c r="J1132" s="34"/>
      <c r="K1132" s="26"/>
      <c r="L1132" s="78">
        <f>IF(COUNTIFS($E$3:E1677,E1132)=1, K1132, 0)</f>
        <v>0</v>
      </c>
    </row>
    <row r="1133" spans="1:12" ht="41.25" customHeight="1">
      <c r="A1133" s="18" t="s">
        <v>1658</v>
      </c>
      <c r="B1133" s="19" t="s">
        <v>1244</v>
      </c>
      <c r="C1133" s="19" t="s">
        <v>806</v>
      </c>
      <c r="D1133" s="61" t="s">
        <v>1641</v>
      </c>
      <c r="E1133" s="19" t="s">
        <v>1642</v>
      </c>
      <c r="F1133" s="21"/>
      <c r="G1133" s="19" t="s">
        <v>1357</v>
      </c>
      <c r="H1133" s="25" t="str">
        <f t="shared" si="100"/>
        <v>JS400</v>
      </c>
      <c r="I1133" s="25" t="str">
        <f t="shared" si="101"/>
        <v>Non-M</v>
      </c>
      <c r="J1133" s="34"/>
      <c r="K1133" s="26"/>
      <c r="L1133" s="78">
        <f>IF(COUNTIFS($E$3:E1677,E1133)=1, K1133, 0)</f>
        <v>0</v>
      </c>
    </row>
    <row r="1134" spans="1:12" ht="41.25" customHeight="1">
      <c r="A1134" s="18" t="s">
        <v>1659</v>
      </c>
      <c r="B1134" s="19" t="s">
        <v>1244</v>
      </c>
      <c r="C1134" s="19" t="s">
        <v>1611</v>
      </c>
      <c r="D1134" s="61" t="s">
        <v>1660</v>
      </c>
      <c r="E1134" s="19" t="s">
        <v>1661</v>
      </c>
      <c r="F1134" s="21"/>
      <c r="G1134" s="19" t="s">
        <v>319</v>
      </c>
      <c r="H1134" s="25" t="str">
        <f t="shared" si="100"/>
        <v>WB208</v>
      </c>
      <c r="I1134" s="25" t="str">
        <f t="shared" si="101"/>
        <v>M</v>
      </c>
      <c r="J1134" s="34"/>
      <c r="K1134" s="26"/>
      <c r="L1134" s="78">
        <f>IF(COUNTIFS($E$3:E1677,E1134)=1, K1134, 0)</f>
        <v>0</v>
      </c>
    </row>
    <row r="1135" spans="1:12" ht="41.25" customHeight="1">
      <c r="A1135" s="18" t="s">
        <v>1662</v>
      </c>
      <c r="B1135" s="19" t="s">
        <v>1244</v>
      </c>
      <c r="C1135" s="19" t="s">
        <v>1611</v>
      </c>
      <c r="D1135" s="61" t="s">
        <v>1660</v>
      </c>
      <c r="E1135" s="19" t="s">
        <v>1661</v>
      </c>
      <c r="F1135" s="21"/>
      <c r="G1135" s="62" t="s">
        <v>1663</v>
      </c>
      <c r="H1135" s="25" t="str">
        <f t="shared" si="100"/>
        <v>JS205</v>
      </c>
      <c r="I1135" s="25" t="str">
        <f t="shared" si="101"/>
        <v>M</v>
      </c>
      <c r="J1135" s="34"/>
      <c r="K1135" s="26"/>
      <c r="L1135" s="78">
        <f>IF(COUNTIFS($E$3:E1677,E1135)=1, K1135, 0)</f>
        <v>0</v>
      </c>
    </row>
    <row r="1136" spans="1:12" ht="41.25" customHeight="1">
      <c r="A1136" s="18" t="s">
        <v>1664</v>
      </c>
      <c r="B1136" s="19" t="s">
        <v>1244</v>
      </c>
      <c r="C1136" s="19" t="s">
        <v>1611</v>
      </c>
      <c r="D1136" s="61" t="s">
        <v>1660</v>
      </c>
      <c r="E1136" s="19" t="s">
        <v>1661</v>
      </c>
      <c r="F1136" s="21"/>
      <c r="G1136" s="19" t="s">
        <v>61</v>
      </c>
      <c r="H1136" s="25" t="str">
        <f t="shared" si="100"/>
        <v>DC101</v>
      </c>
      <c r="I1136" s="25" t="str">
        <f t="shared" si="101"/>
        <v>Non-M</v>
      </c>
      <c r="J1136" s="34"/>
      <c r="K1136" s="26"/>
      <c r="L1136" s="78">
        <f>IF(COUNTIFS($E$3:E1677,E1136)=1, K1136, 0)</f>
        <v>0</v>
      </c>
    </row>
    <row r="1137" spans="1:12" ht="41.25" customHeight="1">
      <c r="A1137" s="18" t="s">
        <v>1665</v>
      </c>
      <c r="B1137" s="19" t="s">
        <v>1244</v>
      </c>
      <c r="C1137" s="19" t="s">
        <v>1611</v>
      </c>
      <c r="D1137" s="61" t="s">
        <v>1660</v>
      </c>
      <c r="E1137" s="19" t="s">
        <v>1661</v>
      </c>
      <c r="F1137" s="21"/>
      <c r="G1137" s="19" t="s">
        <v>94</v>
      </c>
      <c r="H1137" s="25" t="str">
        <f t="shared" si="100"/>
        <v>DC202</v>
      </c>
      <c r="I1137" s="25" t="str">
        <f t="shared" si="101"/>
        <v>Non-M</v>
      </c>
      <c r="J1137" s="34"/>
      <c r="K1137" s="26"/>
      <c r="L1137" s="78">
        <f>IF(COUNTIFS($E$3:E1677,E1137)=1, K1137, 0)</f>
        <v>0</v>
      </c>
    </row>
    <row r="1138" spans="1:12" ht="41.25" customHeight="1">
      <c r="A1138" s="18" t="s">
        <v>1666</v>
      </c>
      <c r="B1138" s="19" t="s">
        <v>1244</v>
      </c>
      <c r="C1138" s="19" t="s">
        <v>1611</v>
      </c>
      <c r="D1138" s="61" t="s">
        <v>1660</v>
      </c>
      <c r="E1138" s="19" t="s">
        <v>1661</v>
      </c>
      <c r="F1138" s="21"/>
      <c r="G1138" s="19" t="s">
        <v>96</v>
      </c>
      <c r="H1138" s="25" t="str">
        <f t="shared" si="100"/>
        <v>DC300</v>
      </c>
      <c r="I1138" s="25" t="str">
        <f t="shared" si="101"/>
        <v>Non-M</v>
      </c>
      <c r="J1138" s="34"/>
      <c r="K1138" s="26"/>
      <c r="L1138" s="78">
        <f>IF(COUNTIFS($E$3:E1677,E1138)=1, K1138, 0)</f>
        <v>0</v>
      </c>
    </row>
    <row r="1139" spans="1:12" ht="41.25" customHeight="1">
      <c r="A1139" s="18" t="s">
        <v>1667</v>
      </c>
      <c r="B1139" s="19" t="s">
        <v>1244</v>
      </c>
      <c r="C1139" s="19" t="s">
        <v>1611</v>
      </c>
      <c r="D1139" s="61" t="s">
        <v>1660</v>
      </c>
      <c r="E1139" s="19" t="s">
        <v>1661</v>
      </c>
      <c r="F1139" s="21"/>
      <c r="G1139" s="62" t="s">
        <v>1668</v>
      </c>
      <c r="H1139" s="25" t="str">
        <f t="shared" si="100"/>
        <v>PK206&amp;PK202</v>
      </c>
      <c r="I1139" s="25" t="str">
        <f t="shared" si="101"/>
        <v>Non-M</v>
      </c>
      <c r="J1139" s="34"/>
      <c r="K1139" s="26"/>
      <c r="L1139" s="78">
        <f>IF(COUNTIFS($E$3:E1677,E1139)=1, K1139, 0)</f>
        <v>0</v>
      </c>
    </row>
    <row r="1140" spans="1:12" ht="41.25" customHeight="1">
      <c r="A1140" s="18" t="s">
        <v>1669</v>
      </c>
      <c r="B1140" s="19" t="s">
        <v>1244</v>
      </c>
      <c r="C1140" s="19" t="s">
        <v>1611</v>
      </c>
      <c r="D1140" s="61" t="s">
        <v>1660</v>
      </c>
      <c r="E1140" s="19" t="s">
        <v>1661</v>
      </c>
      <c r="F1140" s="21"/>
      <c r="G1140" s="19" t="s">
        <v>1382</v>
      </c>
      <c r="H1140" s="25" t="str">
        <f t="shared" si="100"/>
        <v>PB214</v>
      </c>
      <c r="I1140" s="25" t="str">
        <f t="shared" si="101"/>
        <v>Non-M</v>
      </c>
      <c r="J1140" s="34"/>
      <c r="K1140" s="26"/>
      <c r="L1140" s="78">
        <f>IF(COUNTIFS($E$3:E1677,E1140)=1, K1140, 0)</f>
        <v>0</v>
      </c>
    </row>
    <row r="1141" spans="1:12" ht="41.25" customHeight="1">
      <c r="A1141" s="18" t="s">
        <v>1670</v>
      </c>
      <c r="B1141" s="19" t="s">
        <v>1244</v>
      </c>
      <c r="C1141" s="19" t="s">
        <v>1611</v>
      </c>
      <c r="D1141" s="61" t="s">
        <v>1660</v>
      </c>
      <c r="E1141" s="19" t="s">
        <v>1661</v>
      </c>
      <c r="F1141" s="21"/>
      <c r="G1141" s="19" t="s">
        <v>1398</v>
      </c>
      <c r="H1141" s="25" t="str">
        <f t="shared" si="100"/>
        <v>JS121</v>
      </c>
      <c r="I1141" s="25" t="str">
        <f t="shared" si="101"/>
        <v>Non-M</v>
      </c>
      <c r="J1141" s="34"/>
      <c r="K1141" s="26"/>
      <c r="L1141" s="78">
        <f>IF(COUNTIFS($E$3:E1677,E1141)=1, K1141, 0)</f>
        <v>0</v>
      </c>
    </row>
    <row r="1142" spans="1:12" ht="41.25" customHeight="1">
      <c r="A1142" s="18" t="s">
        <v>1671</v>
      </c>
      <c r="B1142" s="19" t="s">
        <v>1244</v>
      </c>
      <c r="C1142" s="19" t="s">
        <v>1611</v>
      </c>
      <c r="D1142" s="61" t="s">
        <v>1660</v>
      </c>
      <c r="E1142" s="19" t="s">
        <v>1661</v>
      </c>
      <c r="F1142" s="21"/>
      <c r="G1142" s="19" t="s">
        <v>22</v>
      </c>
      <c r="H1142" s="25" t="str">
        <f t="shared" si="100"/>
        <v>HM309</v>
      </c>
      <c r="I1142" s="25" t="str">
        <f t="shared" si="101"/>
        <v>Non-M</v>
      </c>
      <c r="J1142" s="34"/>
      <c r="K1142" s="26"/>
      <c r="L1142" s="78">
        <f>IF(COUNTIFS($E$3:E1677,E1142)=1, K1142, 0)</f>
        <v>0</v>
      </c>
    </row>
    <row r="1143" spans="1:12" ht="41.25" customHeight="1">
      <c r="A1143" s="18" t="s">
        <v>1672</v>
      </c>
      <c r="B1143" s="19" t="s">
        <v>1244</v>
      </c>
      <c r="C1143" s="19" t="s">
        <v>1611</v>
      </c>
      <c r="D1143" s="61" t="s">
        <v>1660</v>
      </c>
      <c r="E1143" s="19" t="s">
        <v>1661</v>
      </c>
      <c r="F1143" s="21"/>
      <c r="G1143" s="19" t="s">
        <v>887</v>
      </c>
      <c r="H1143" s="25" t="str">
        <f t="shared" si="100"/>
        <v>VT302</v>
      </c>
      <c r="I1143" s="25" t="str">
        <f t="shared" si="101"/>
        <v>M</v>
      </c>
      <c r="J1143" s="34"/>
      <c r="K1143" s="26"/>
      <c r="L1143" s="78">
        <f>IF(COUNTIFS($E$3:E1677,E1143)=1, K1143, 0)</f>
        <v>0</v>
      </c>
    </row>
    <row r="1144" spans="1:12" ht="41.25" customHeight="1">
      <c r="A1144" s="18" t="s">
        <v>1673</v>
      </c>
      <c r="B1144" s="19" t="s">
        <v>1244</v>
      </c>
      <c r="C1144" s="19" t="s">
        <v>1611</v>
      </c>
      <c r="D1144" s="61" t="s">
        <v>1660</v>
      </c>
      <c r="E1144" s="19" t="s">
        <v>1661</v>
      </c>
      <c r="F1144" s="21"/>
      <c r="G1144" s="19" t="s">
        <v>322</v>
      </c>
      <c r="H1144" s="25" t="str">
        <f t="shared" si="100"/>
        <v>GT207</v>
      </c>
      <c r="I1144" s="25" t="str">
        <f t="shared" si="101"/>
        <v>Non-M</v>
      </c>
      <c r="J1144" s="34"/>
      <c r="K1144" s="26"/>
      <c r="L1144" s="78">
        <f>IF(COUNTIFS($E$3:E1677,E1144)=1, K1144, 0)</f>
        <v>0</v>
      </c>
    </row>
    <row r="1145" spans="1:12" ht="41.25" customHeight="1">
      <c r="A1145" s="18" t="s">
        <v>1674</v>
      </c>
      <c r="B1145" s="19" t="s">
        <v>1244</v>
      </c>
      <c r="C1145" s="19" t="s">
        <v>1502</v>
      </c>
      <c r="D1145" s="61" t="s">
        <v>1361</v>
      </c>
      <c r="E1145" s="19" t="s">
        <v>1675</v>
      </c>
      <c r="F1145" s="21"/>
      <c r="G1145" s="19" t="s">
        <v>774</v>
      </c>
      <c r="H1145" s="25" t="str">
        <f t="shared" si="100"/>
        <v>CL500</v>
      </c>
      <c r="I1145" s="25" t="str">
        <f t="shared" si="101"/>
        <v>Non-M</v>
      </c>
      <c r="J1145" s="34"/>
      <c r="K1145" s="26"/>
      <c r="L1145" s="78">
        <f>IF(COUNTIFS($E$3:E1677,E1145)=1, K1145, 0)</f>
        <v>0</v>
      </c>
    </row>
    <row r="1146" spans="1:12" ht="41.25" customHeight="1">
      <c r="A1146" s="18" t="s">
        <v>1676</v>
      </c>
      <c r="B1146" s="19" t="s">
        <v>1244</v>
      </c>
      <c r="C1146" s="19" t="s">
        <v>1502</v>
      </c>
      <c r="D1146" s="61" t="s">
        <v>1361</v>
      </c>
      <c r="E1146" s="19" t="s">
        <v>1675</v>
      </c>
      <c r="F1146" s="21"/>
      <c r="G1146" s="19" t="s">
        <v>1050</v>
      </c>
      <c r="H1146" s="25" t="str">
        <f t="shared" si="100"/>
        <v>ZP101</v>
      </c>
      <c r="I1146" s="25" t="str">
        <f t="shared" si="101"/>
        <v>M</v>
      </c>
      <c r="J1146" s="34"/>
      <c r="K1146" s="26"/>
      <c r="L1146" s="78">
        <f>IF(COUNTIFS($E$3:E1677,E1146)=1, K1146, 0)</f>
        <v>0</v>
      </c>
    </row>
    <row r="1147" spans="1:12" ht="41.25" customHeight="1">
      <c r="A1147" s="18" t="s">
        <v>1677</v>
      </c>
      <c r="B1147" s="19" t="s">
        <v>1244</v>
      </c>
      <c r="C1147" s="19" t="s">
        <v>1502</v>
      </c>
      <c r="D1147" s="61" t="s">
        <v>1361</v>
      </c>
      <c r="E1147" s="19" t="s">
        <v>1675</v>
      </c>
      <c r="F1147" s="21"/>
      <c r="G1147" s="19" t="s">
        <v>469</v>
      </c>
      <c r="H1147" s="25" t="str">
        <f t="shared" si="100"/>
        <v>LP100</v>
      </c>
      <c r="I1147" s="25" t="str">
        <f t="shared" si="101"/>
        <v>Non-M</v>
      </c>
      <c r="J1147" s="34"/>
      <c r="K1147" s="26"/>
      <c r="L1147" s="78">
        <f>IF(COUNTIFS($E$3:E1677,E1147)=1, K1147, 0)</f>
        <v>0</v>
      </c>
    </row>
    <row r="1148" spans="1:12" ht="41.25" customHeight="1">
      <c r="A1148" s="18" t="s">
        <v>1678</v>
      </c>
      <c r="B1148" s="19" t="s">
        <v>1244</v>
      </c>
      <c r="C1148" s="19" t="s">
        <v>1502</v>
      </c>
      <c r="D1148" s="61" t="s">
        <v>1361</v>
      </c>
      <c r="E1148" s="19" t="s">
        <v>1675</v>
      </c>
      <c r="F1148" s="21"/>
      <c r="G1148" s="62" t="s">
        <v>1679</v>
      </c>
      <c r="H1148" s="25" t="str">
        <f t="shared" si="100"/>
        <v>PK100&amp;PK103</v>
      </c>
      <c r="I1148" s="25" t="str">
        <f t="shared" si="101"/>
        <v>Non-M</v>
      </c>
      <c r="J1148" s="34"/>
      <c r="K1148" s="26"/>
      <c r="L1148" s="78">
        <f>IF(COUNTIFS($E$3:E1677,E1148)=1, K1148, 0)</f>
        <v>0</v>
      </c>
    </row>
    <row r="1149" spans="1:12" ht="41.25" customHeight="1">
      <c r="A1149" s="18" t="s">
        <v>1680</v>
      </c>
      <c r="B1149" s="19" t="s">
        <v>1244</v>
      </c>
      <c r="C1149" s="19" t="s">
        <v>1502</v>
      </c>
      <c r="D1149" s="61" t="s">
        <v>1361</v>
      </c>
      <c r="E1149" s="19" t="s">
        <v>1675</v>
      </c>
      <c r="F1149" s="21"/>
      <c r="G1149" s="19" t="s">
        <v>739</v>
      </c>
      <c r="H1149" s="25" t="str">
        <f t="shared" si="100"/>
        <v>PK214</v>
      </c>
      <c r="I1149" s="25" t="str">
        <f t="shared" si="101"/>
        <v>Non-M</v>
      </c>
      <c r="J1149" s="34"/>
      <c r="K1149" s="26"/>
      <c r="L1149" s="78">
        <f>IF(COUNTIFS($E$3:E1677,E1149)=1, K1149, 0)</f>
        <v>0</v>
      </c>
    </row>
    <row r="1150" spans="1:12" ht="41.25" customHeight="1">
      <c r="A1150" s="18" t="s">
        <v>1681</v>
      </c>
      <c r="B1150" s="19" t="s">
        <v>1244</v>
      </c>
      <c r="C1150" s="19" t="s">
        <v>1502</v>
      </c>
      <c r="D1150" s="61" t="s">
        <v>1361</v>
      </c>
      <c r="E1150" s="19" t="s">
        <v>1675</v>
      </c>
      <c r="F1150" s="21"/>
      <c r="G1150" s="62" t="s">
        <v>1682</v>
      </c>
      <c r="H1150" s="25" t="str">
        <f t="shared" si="100"/>
        <v>PB202&amp;PB204</v>
      </c>
      <c r="I1150" s="25" t="str">
        <f t="shared" si="101"/>
        <v>Non-M</v>
      </c>
      <c r="J1150" s="34"/>
      <c r="K1150" s="26"/>
      <c r="L1150" s="78">
        <f>IF(COUNTIFS($E$3:E1677,E1150)=1, K1150, 0)</f>
        <v>0</v>
      </c>
    </row>
    <row r="1151" spans="1:12" ht="41.25" customHeight="1">
      <c r="A1151" s="18" t="s">
        <v>1683</v>
      </c>
      <c r="B1151" s="19" t="s">
        <v>1244</v>
      </c>
      <c r="C1151" s="19" t="s">
        <v>1502</v>
      </c>
      <c r="D1151" s="61" t="s">
        <v>1361</v>
      </c>
      <c r="E1151" s="19" t="s">
        <v>1675</v>
      </c>
      <c r="F1151" s="21"/>
      <c r="G1151" s="19" t="s">
        <v>224</v>
      </c>
      <c r="H1151" s="25" t="str">
        <f t="shared" ref="H1151:H1177" si="102">IF(RIGHT(G1151,1)="M", LEFT(G1151,LEN(G1151)-1), G1151)</f>
        <v>PB201</v>
      </c>
      <c r="I1151" s="25" t="str">
        <f t="shared" ref="I1151:I1177" si="103">IF(RIGHT(G1151,1)="M","M","Non-M")</f>
        <v>Non-M</v>
      </c>
      <c r="J1151" s="34"/>
      <c r="K1151" s="26"/>
      <c r="L1151" s="78">
        <f>IF(COUNTIFS($E$3:E1677,E1151)=1, K1151, 0)</f>
        <v>0</v>
      </c>
    </row>
    <row r="1152" spans="1:12" ht="41.25" customHeight="1">
      <c r="A1152" s="18" t="s">
        <v>1684</v>
      </c>
      <c r="B1152" s="19" t="s">
        <v>1244</v>
      </c>
      <c r="C1152" s="19" t="s">
        <v>1502</v>
      </c>
      <c r="D1152" s="61" t="s">
        <v>1361</v>
      </c>
      <c r="E1152" s="19" t="s">
        <v>1675</v>
      </c>
      <c r="F1152" s="21"/>
      <c r="G1152" s="62" t="s">
        <v>1685</v>
      </c>
      <c r="H1152" s="25" t="str">
        <f t="shared" si="102"/>
        <v>HM502</v>
      </c>
      <c r="I1152" s="25" t="str">
        <f t="shared" si="103"/>
        <v>M</v>
      </c>
      <c r="J1152" s="34"/>
      <c r="K1152" s="26"/>
      <c r="L1152" s="78">
        <f>IF(COUNTIFS($E$3:E1677,E1152)=1, K1152, 0)</f>
        <v>0</v>
      </c>
    </row>
    <row r="1153" spans="1:12" ht="41.25" customHeight="1">
      <c r="A1153" s="18" t="s">
        <v>1686</v>
      </c>
      <c r="B1153" s="19" t="s">
        <v>1244</v>
      </c>
      <c r="C1153" s="19" t="s">
        <v>1502</v>
      </c>
      <c r="D1153" s="61" t="s">
        <v>1361</v>
      </c>
      <c r="E1153" s="19" t="s">
        <v>1675</v>
      </c>
      <c r="F1153" s="21"/>
      <c r="G1153" s="62" t="s">
        <v>1687</v>
      </c>
      <c r="H1153" s="25" t="str">
        <f t="shared" si="102"/>
        <v>HM806&amp;HM805</v>
      </c>
      <c r="I1153" s="25" t="str">
        <f t="shared" si="103"/>
        <v>Non-M</v>
      </c>
      <c r="J1153" s="34"/>
      <c r="K1153" s="26"/>
      <c r="L1153" s="78">
        <f>IF(COUNTIFS($E$3:E1677,E1153)=1, K1153, 0)</f>
        <v>0</v>
      </c>
    </row>
    <row r="1154" spans="1:12" ht="41.25" customHeight="1">
      <c r="A1154" s="18" t="s">
        <v>1688</v>
      </c>
      <c r="B1154" s="19" t="s">
        <v>1244</v>
      </c>
      <c r="C1154" s="19" t="s">
        <v>1502</v>
      </c>
      <c r="D1154" s="61" t="s">
        <v>1361</v>
      </c>
      <c r="E1154" s="19" t="s">
        <v>1675</v>
      </c>
      <c r="F1154" s="21"/>
      <c r="G1154" s="19" t="s">
        <v>1190</v>
      </c>
      <c r="H1154" s="25" t="str">
        <f t="shared" si="102"/>
        <v>JS105</v>
      </c>
      <c r="I1154" s="25" t="str">
        <f t="shared" si="103"/>
        <v>M</v>
      </c>
      <c r="J1154" s="34" t="s">
        <v>1290</v>
      </c>
      <c r="K1154" s="26"/>
      <c r="L1154" s="78">
        <f>IF(COUNTIFS($E$3:E1677,E1154)=1, K1154, 0)</f>
        <v>0</v>
      </c>
    </row>
    <row r="1155" spans="1:12" ht="41.25" customHeight="1">
      <c r="A1155" s="18" t="s">
        <v>1689</v>
      </c>
      <c r="B1155" s="19" t="s">
        <v>1244</v>
      </c>
      <c r="C1155" s="19" t="s">
        <v>1502</v>
      </c>
      <c r="D1155" s="61" t="s">
        <v>1361</v>
      </c>
      <c r="E1155" s="19" t="s">
        <v>1675</v>
      </c>
      <c r="F1155" s="21"/>
      <c r="G1155" s="62" t="s">
        <v>22</v>
      </c>
      <c r="H1155" s="25" t="str">
        <f t="shared" si="102"/>
        <v>HM309</v>
      </c>
      <c r="I1155" s="25" t="str">
        <f t="shared" si="103"/>
        <v>Non-M</v>
      </c>
      <c r="J1155" s="34"/>
      <c r="K1155" s="26"/>
      <c r="L1155" s="78">
        <f>IF(COUNTIFS($E$3:E1677,E1155)=1, K1155, 0)</f>
        <v>0</v>
      </c>
    </row>
    <row r="1156" spans="1:12" ht="41.25" customHeight="1">
      <c r="A1156" s="18" t="s">
        <v>1690</v>
      </c>
      <c r="B1156" s="19" t="s">
        <v>1244</v>
      </c>
      <c r="C1156" s="19" t="s">
        <v>1502</v>
      </c>
      <c r="D1156" s="61" t="s">
        <v>1361</v>
      </c>
      <c r="E1156" s="19" t="s">
        <v>1675</v>
      </c>
      <c r="F1156" s="21"/>
      <c r="G1156" s="19" t="s">
        <v>1691</v>
      </c>
      <c r="H1156" s="25" t="str">
        <f t="shared" si="102"/>
        <v>JS117</v>
      </c>
      <c r="I1156" s="25" t="str">
        <f t="shared" si="103"/>
        <v>Non-M</v>
      </c>
      <c r="J1156" s="34"/>
      <c r="K1156" s="26"/>
      <c r="L1156" s="78">
        <f>IF(COUNTIFS($E$3:E1677,E1156)=1, K1156, 0)</f>
        <v>0</v>
      </c>
    </row>
    <row r="1157" spans="1:12" ht="41.25" customHeight="1">
      <c r="A1157" s="18" t="s">
        <v>1692</v>
      </c>
      <c r="B1157" s="19" t="s">
        <v>1244</v>
      </c>
      <c r="C1157" s="19" t="s">
        <v>1502</v>
      </c>
      <c r="D1157" s="61" t="s">
        <v>1361</v>
      </c>
      <c r="E1157" s="19" t="s">
        <v>1675</v>
      </c>
      <c r="F1157" s="21"/>
      <c r="G1157" s="19" t="s">
        <v>1627</v>
      </c>
      <c r="H1157" s="25" t="str">
        <f t="shared" si="102"/>
        <v>JS120</v>
      </c>
      <c r="I1157" s="25" t="str">
        <f t="shared" si="103"/>
        <v>Non-M</v>
      </c>
      <c r="J1157" s="34"/>
      <c r="K1157" s="26"/>
      <c r="L1157" s="78">
        <f>IF(COUNTIFS($E$3:E1677,E1157)=1, K1157, 0)</f>
        <v>0</v>
      </c>
    </row>
    <row r="1158" spans="1:12" ht="41.25" customHeight="1">
      <c r="A1158" s="18" t="s">
        <v>1693</v>
      </c>
      <c r="B1158" s="19" t="s">
        <v>13</v>
      </c>
      <c r="C1158" s="19" t="s">
        <v>870</v>
      </c>
      <c r="D1158" s="61" t="s">
        <v>1047</v>
      </c>
      <c r="E1158" s="19" t="s">
        <v>1694</v>
      </c>
      <c r="F1158" s="21"/>
      <c r="G1158" s="62" t="s">
        <v>304</v>
      </c>
      <c r="H1158" s="25" t="str">
        <f t="shared" si="102"/>
        <v>WB205</v>
      </c>
      <c r="I1158" s="25" t="str">
        <f t="shared" si="103"/>
        <v>M</v>
      </c>
      <c r="J1158" s="34"/>
      <c r="K1158" s="26">
        <v>14695</v>
      </c>
      <c r="L1158" s="78">
        <f>IF(COUNTIFS($E$3:E1677,E1158)=1, K1158, 0)</f>
        <v>0</v>
      </c>
    </row>
    <row r="1159" spans="1:12" ht="41.25" customHeight="1">
      <c r="A1159" s="18" t="s">
        <v>1695</v>
      </c>
      <c r="B1159" s="19" t="s">
        <v>13</v>
      </c>
      <c r="C1159" s="19" t="s">
        <v>870</v>
      </c>
      <c r="D1159" s="61" t="s">
        <v>1047</v>
      </c>
      <c r="E1159" s="19" t="s">
        <v>1694</v>
      </c>
      <c r="F1159" s="21"/>
      <c r="G1159" s="19" t="s">
        <v>61</v>
      </c>
      <c r="H1159" s="25" t="str">
        <f t="shared" si="102"/>
        <v>DC101</v>
      </c>
      <c r="I1159" s="25" t="str">
        <f t="shared" si="103"/>
        <v>Non-M</v>
      </c>
      <c r="J1159" s="34"/>
      <c r="K1159" s="26">
        <v>14695</v>
      </c>
      <c r="L1159" s="78">
        <f>IF(COUNTIFS($E$3:E1677,E1159)=1, K1159, 0)</f>
        <v>0</v>
      </c>
    </row>
    <row r="1160" spans="1:12" ht="41.25" customHeight="1">
      <c r="A1160" s="18" t="s">
        <v>1696</v>
      </c>
      <c r="B1160" s="19" t="s">
        <v>13</v>
      </c>
      <c r="C1160" s="19" t="s">
        <v>870</v>
      </c>
      <c r="D1160" s="61" t="s">
        <v>1047</v>
      </c>
      <c r="E1160" s="19" t="s">
        <v>1694</v>
      </c>
      <c r="F1160" s="21"/>
      <c r="G1160" s="19" t="s">
        <v>94</v>
      </c>
      <c r="H1160" s="25" t="str">
        <f t="shared" si="102"/>
        <v>DC202</v>
      </c>
      <c r="I1160" s="25" t="str">
        <f t="shared" si="103"/>
        <v>Non-M</v>
      </c>
      <c r="J1160" s="34"/>
      <c r="K1160" s="26">
        <v>14695</v>
      </c>
      <c r="L1160" s="78">
        <f>IF(COUNTIFS($E$3:E1677,E1160)=1, K1160, 0)</f>
        <v>0</v>
      </c>
    </row>
    <row r="1161" spans="1:12" ht="41.25" customHeight="1">
      <c r="A1161" s="18" t="s">
        <v>1697</v>
      </c>
      <c r="B1161" s="19" t="s">
        <v>13</v>
      </c>
      <c r="C1161" s="19" t="s">
        <v>870</v>
      </c>
      <c r="D1161" s="61" t="s">
        <v>1047</v>
      </c>
      <c r="E1161" s="19" t="s">
        <v>1694</v>
      </c>
      <c r="F1161" s="21"/>
      <c r="G1161" s="19" t="s">
        <v>96</v>
      </c>
      <c r="H1161" s="25" t="str">
        <f t="shared" si="102"/>
        <v>DC300</v>
      </c>
      <c r="I1161" s="25" t="str">
        <f t="shared" si="103"/>
        <v>Non-M</v>
      </c>
      <c r="J1161" s="34"/>
      <c r="K1161" s="26">
        <v>14695</v>
      </c>
      <c r="L1161" s="78">
        <f>IF(COUNTIFS($E$3:E1677,E1161)=1, K1161, 0)</f>
        <v>0</v>
      </c>
    </row>
    <row r="1162" spans="1:12" ht="41.25" customHeight="1">
      <c r="A1162" s="18" t="s">
        <v>1698</v>
      </c>
      <c r="B1162" s="19" t="s">
        <v>13</v>
      </c>
      <c r="C1162" s="19" t="s">
        <v>870</v>
      </c>
      <c r="D1162" s="61" t="s">
        <v>1047</v>
      </c>
      <c r="E1162" s="19" t="s">
        <v>1694</v>
      </c>
      <c r="F1162" s="21"/>
      <c r="G1162" s="19" t="s">
        <v>152</v>
      </c>
      <c r="H1162" s="25" t="str">
        <f t="shared" si="102"/>
        <v>DC400</v>
      </c>
      <c r="I1162" s="25" t="str">
        <f t="shared" si="103"/>
        <v>Non-M</v>
      </c>
      <c r="J1162" s="34"/>
      <c r="K1162" s="26">
        <v>14695</v>
      </c>
      <c r="L1162" s="78">
        <f>IF(COUNTIFS($E$3:E1677,E1162)=1, K1162, 0)</f>
        <v>0</v>
      </c>
    </row>
    <row r="1163" spans="1:12" ht="41.25" customHeight="1">
      <c r="A1163" s="18" t="s">
        <v>1699</v>
      </c>
      <c r="B1163" s="19" t="s">
        <v>13</v>
      </c>
      <c r="C1163" s="19" t="s">
        <v>870</v>
      </c>
      <c r="D1163" s="61" t="s">
        <v>1047</v>
      </c>
      <c r="E1163" s="19" t="s">
        <v>1694</v>
      </c>
      <c r="F1163" s="21"/>
      <c r="G1163" s="19" t="s">
        <v>99</v>
      </c>
      <c r="H1163" s="25" t="str">
        <f t="shared" si="102"/>
        <v>PK201</v>
      </c>
      <c r="I1163" s="25" t="str">
        <f t="shared" si="103"/>
        <v>Non-M</v>
      </c>
      <c r="J1163" s="34"/>
      <c r="K1163" s="26">
        <v>14695</v>
      </c>
      <c r="L1163" s="78">
        <f>IF(COUNTIFS($E$3:E1677,E1163)=1, K1163, 0)</f>
        <v>0</v>
      </c>
    </row>
    <row r="1164" spans="1:12" ht="41.25" customHeight="1">
      <c r="A1164" s="18" t="s">
        <v>1700</v>
      </c>
      <c r="B1164" s="19" t="s">
        <v>13</v>
      </c>
      <c r="C1164" s="19" t="s">
        <v>870</v>
      </c>
      <c r="D1164" s="61" t="s">
        <v>1047</v>
      </c>
      <c r="E1164" s="19" t="s">
        <v>1694</v>
      </c>
      <c r="F1164" s="21"/>
      <c r="G1164" s="19" t="s">
        <v>155</v>
      </c>
      <c r="H1164" s="25" t="str">
        <f t="shared" si="102"/>
        <v>PB204</v>
      </c>
      <c r="I1164" s="25" t="str">
        <f t="shared" si="103"/>
        <v>Non-M</v>
      </c>
      <c r="J1164" s="34"/>
      <c r="K1164" s="26">
        <v>14695</v>
      </c>
      <c r="L1164" s="78">
        <f>IF(COUNTIFS($E$3:E1677,E1164)=1, K1164, 0)</f>
        <v>0</v>
      </c>
    </row>
    <row r="1165" spans="1:12" ht="41.25" customHeight="1">
      <c r="A1165" s="18" t="s">
        <v>1701</v>
      </c>
      <c r="B1165" s="19" t="s">
        <v>13</v>
      </c>
      <c r="C1165" s="19" t="s">
        <v>870</v>
      </c>
      <c r="D1165" s="61" t="s">
        <v>1047</v>
      </c>
      <c r="E1165" s="19" t="s">
        <v>1694</v>
      </c>
      <c r="F1165" s="21"/>
      <c r="G1165" s="19" t="s">
        <v>1344</v>
      </c>
      <c r="H1165" s="25" t="str">
        <f t="shared" si="102"/>
        <v>JS105</v>
      </c>
      <c r="I1165" s="25" t="str">
        <f t="shared" si="103"/>
        <v>Non-M</v>
      </c>
      <c r="J1165" s="34"/>
      <c r="K1165" s="26">
        <v>14695</v>
      </c>
      <c r="L1165" s="78">
        <f>IF(COUNTIFS($E$3:E1677,E1165)=1, K1165, 0)</f>
        <v>0</v>
      </c>
    </row>
    <row r="1166" spans="1:12" ht="41.25" customHeight="1">
      <c r="A1166" s="18" t="s">
        <v>1702</v>
      </c>
      <c r="B1166" s="19" t="s">
        <v>13</v>
      </c>
      <c r="C1166" s="19" t="s">
        <v>870</v>
      </c>
      <c r="D1166" s="61" t="s">
        <v>1047</v>
      </c>
      <c r="E1166" s="19" t="s">
        <v>1694</v>
      </c>
      <c r="F1166" s="21"/>
      <c r="G1166" s="19" t="s">
        <v>1627</v>
      </c>
      <c r="H1166" s="25" t="str">
        <f t="shared" si="102"/>
        <v>JS120</v>
      </c>
      <c r="I1166" s="25" t="str">
        <f t="shared" si="103"/>
        <v>Non-M</v>
      </c>
      <c r="J1166" s="34"/>
      <c r="K1166" s="26">
        <v>14695</v>
      </c>
      <c r="L1166" s="78">
        <f>IF(COUNTIFS($E$3:E1677,E1166)=1,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870</v>
      </c>
      <c r="D1167" s="61" t="s">
        <v>1047</v>
      </c>
      <c r="E1167" s="19" t="s">
        <v>1694</v>
      </c>
      <c r="F1167" s="21"/>
      <c r="G1167" s="19" t="s">
        <v>1704</v>
      </c>
      <c r="H1167" s="25" t="str">
        <f t="shared" si="102"/>
        <v>HM103</v>
      </c>
      <c r="I1167" s="25" t="str">
        <f t="shared" si="103"/>
        <v>M</v>
      </c>
      <c r="J1167" s="34" t="s">
        <v>1705</v>
      </c>
      <c r="K1167" s="26">
        <v>14695</v>
      </c>
      <c r="L1167" s="78">
        <f>IF(COUNTIFS($E$3:E1677,E1167)=1, K1167, 0)</f>
        <v>0</v>
      </c>
    </row>
    <row r="1168" spans="1:12" ht="41.25" customHeight="1">
      <c r="A1168" s="18" t="s">
        <v>1706</v>
      </c>
      <c r="B1168" s="19" t="s">
        <v>1244</v>
      </c>
      <c r="C1168" s="19" t="s">
        <v>870</v>
      </c>
      <c r="D1168" s="61" t="s">
        <v>1707</v>
      </c>
      <c r="E1168" s="19" t="s">
        <v>1708</v>
      </c>
      <c r="F1168" s="21"/>
      <c r="G1168" s="19" t="s">
        <v>700</v>
      </c>
      <c r="H1168" s="25" t="str">
        <f t="shared" si="102"/>
        <v>WB202</v>
      </c>
      <c r="I1168" s="25" t="str">
        <f t="shared" si="103"/>
        <v>M</v>
      </c>
      <c r="J1168" s="34"/>
      <c r="K1168" s="26"/>
      <c r="L1168" s="78">
        <f>IF(COUNTIFS($E$3:E1677,E1168)=1, K1168, 0)</f>
        <v>0</v>
      </c>
    </row>
    <row r="1169" spans="1:12" ht="41.25" customHeight="1">
      <c r="A1169" s="18" t="s">
        <v>1709</v>
      </c>
      <c r="B1169" s="19" t="s">
        <v>1244</v>
      </c>
      <c r="C1169" s="19" t="s">
        <v>870</v>
      </c>
      <c r="D1169" s="61" t="s">
        <v>1707</v>
      </c>
      <c r="E1169" s="19" t="s">
        <v>1708</v>
      </c>
      <c r="F1169" s="21"/>
      <c r="G1169" s="19" t="s">
        <v>152</v>
      </c>
      <c r="H1169" s="25" t="str">
        <f t="shared" si="102"/>
        <v>DC400</v>
      </c>
      <c r="I1169" s="25" t="str">
        <f t="shared" si="103"/>
        <v>Non-M</v>
      </c>
      <c r="J1169" s="34"/>
      <c r="K1169" s="26"/>
      <c r="L1169" s="78">
        <f>IF(COUNTIFS($E$3:E1677,E1169)=1, K1169, 0)</f>
        <v>0</v>
      </c>
    </row>
    <row r="1170" spans="1:12" ht="41.25" customHeight="1">
      <c r="A1170" s="18" t="s">
        <v>1710</v>
      </c>
      <c r="B1170" s="19" t="s">
        <v>1244</v>
      </c>
      <c r="C1170" s="19" t="s">
        <v>870</v>
      </c>
      <c r="D1170" s="61" t="s">
        <v>1707</v>
      </c>
      <c r="E1170" s="19" t="s">
        <v>1708</v>
      </c>
      <c r="F1170" s="21"/>
      <c r="G1170" s="19" t="s">
        <v>1711</v>
      </c>
      <c r="H1170" s="25" t="str">
        <f t="shared" si="102"/>
        <v>LP203</v>
      </c>
      <c r="I1170" s="25" t="str">
        <f t="shared" si="103"/>
        <v>Non-M</v>
      </c>
      <c r="J1170" s="34"/>
      <c r="K1170" s="26"/>
      <c r="L1170" s="78">
        <f>IF(COUNTIFS($E$3:E1677,E1170)=1, K1170, 0)</f>
        <v>0</v>
      </c>
    </row>
    <row r="1171" spans="1:12" ht="41.25" customHeight="1">
      <c r="A1171" s="18" t="s">
        <v>1712</v>
      </c>
      <c r="B1171" s="19" t="s">
        <v>1244</v>
      </c>
      <c r="C1171" s="19" t="s">
        <v>870</v>
      </c>
      <c r="D1171" s="61" t="s">
        <v>1707</v>
      </c>
      <c r="E1171" s="19" t="s">
        <v>1708</v>
      </c>
      <c r="F1171" s="21"/>
      <c r="G1171" s="62" t="s">
        <v>1713</v>
      </c>
      <c r="H1171" s="25" t="str">
        <f t="shared" si="102"/>
        <v>ST300</v>
      </c>
      <c r="I1171" s="25" t="str">
        <f t="shared" si="103"/>
        <v>Non-M</v>
      </c>
      <c r="J1171" s="34"/>
      <c r="K1171" s="26"/>
      <c r="L1171" s="78">
        <f>IF(COUNTIFS($E$3:E1677,E1171)=1, K1171, 0)</f>
        <v>0</v>
      </c>
    </row>
    <row r="1172" spans="1:12" ht="41.25" customHeight="1">
      <c r="A1172" s="18" t="s">
        <v>1714</v>
      </c>
      <c r="B1172" s="19" t="s">
        <v>1244</v>
      </c>
      <c r="C1172" s="19" t="s">
        <v>870</v>
      </c>
      <c r="D1172" s="61" t="s">
        <v>1707</v>
      </c>
      <c r="E1172" s="19" t="s">
        <v>1708</v>
      </c>
      <c r="F1172" s="21"/>
      <c r="G1172" s="19" t="s">
        <v>1596</v>
      </c>
      <c r="H1172" s="25" t="str">
        <f t="shared" si="102"/>
        <v>LP104</v>
      </c>
      <c r="I1172" s="25" t="str">
        <f t="shared" si="103"/>
        <v>Non-M</v>
      </c>
      <c r="J1172" s="34"/>
      <c r="K1172" s="26"/>
      <c r="L1172" s="78">
        <f>IF(COUNTIFS($E$3:E1677,E1172)=1, K1172, 0)</f>
        <v>0</v>
      </c>
    </row>
    <row r="1173" spans="1:12" ht="41.25" customHeight="1">
      <c r="A1173" s="18" t="s">
        <v>1715</v>
      </c>
      <c r="B1173" s="19" t="s">
        <v>1244</v>
      </c>
      <c r="C1173" s="19" t="s">
        <v>870</v>
      </c>
      <c r="D1173" s="61" t="s">
        <v>1707</v>
      </c>
      <c r="E1173" s="19" t="s">
        <v>1708</v>
      </c>
      <c r="F1173" s="21"/>
      <c r="G1173" s="19" t="s">
        <v>965</v>
      </c>
      <c r="H1173" s="25" t="str">
        <f t="shared" si="102"/>
        <v>PK304</v>
      </c>
      <c r="I1173" s="25" t="str">
        <f t="shared" si="103"/>
        <v>Non-M</v>
      </c>
      <c r="J1173" s="34"/>
      <c r="K1173" s="26"/>
      <c r="L1173" s="78">
        <f>IF(COUNTIFS($E$3:E1677,E1173)=1, K1173, 0)</f>
        <v>0</v>
      </c>
    </row>
    <row r="1174" spans="1:12" ht="41.25" customHeight="1">
      <c r="A1174" s="18" t="s">
        <v>1716</v>
      </c>
      <c r="B1174" s="19" t="s">
        <v>1244</v>
      </c>
      <c r="C1174" s="19" t="s">
        <v>870</v>
      </c>
      <c r="D1174" s="61" t="s">
        <v>1707</v>
      </c>
      <c r="E1174" s="19" t="s">
        <v>1708</v>
      </c>
      <c r="F1174" s="21"/>
      <c r="G1174" s="19" t="s">
        <v>1717</v>
      </c>
      <c r="H1174" s="25" t="str">
        <f t="shared" si="102"/>
        <v>PB304</v>
      </c>
      <c r="I1174" s="25" t="str">
        <f t="shared" si="103"/>
        <v>Non-M</v>
      </c>
      <c r="J1174" s="34"/>
      <c r="K1174" s="26"/>
      <c r="L1174" s="78">
        <f>IF(COUNTIFS($E$3:E1677,E1174)=1, K1174, 0)</f>
        <v>0</v>
      </c>
    </row>
    <row r="1175" spans="1:12" ht="41.25" customHeight="1">
      <c r="A1175" s="18" t="s">
        <v>1718</v>
      </c>
      <c r="B1175" s="19" t="s">
        <v>1244</v>
      </c>
      <c r="C1175" s="19" t="s">
        <v>870</v>
      </c>
      <c r="D1175" s="61" t="s">
        <v>1707</v>
      </c>
      <c r="E1175" s="19" t="s">
        <v>1708</v>
      </c>
      <c r="F1175" s="21"/>
      <c r="G1175" s="19" t="s">
        <v>71</v>
      </c>
      <c r="H1175" s="25" t="str">
        <f t="shared" si="102"/>
        <v>HM500</v>
      </c>
      <c r="I1175" s="25" t="str">
        <f t="shared" si="103"/>
        <v>Non-M</v>
      </c>
      <c r="J1175" s="34"/>
      <c r="K1175" s="26"/>
      <c r="L1175" s="78">
        <f>IF(COUNTIFS($E$3:E1677,E1175)=1, K1175, 0)</f>
        <v>0</v>
      </c>
    </row>
    <row r="1176" spans="1:12" ht="41.25" customHeight="1">
      <c r="A1176" s="18" t="s">
        <v>1719</v>
      </c>
      <c r="B1176" s="19" t="s">
        <v>1244</v>
      </c>
      <c r="C1176" s="19" t="s">
        <v>870</v>
      </c>
      <c r="D1176" s="61" t="s">
        <v>1707</v>
      </c>
      <c r="E1176" s="19" t="s">
        <v>1708</v>
      </c>
      <c r="F1176" s="21"/>
      <c r="G1176" s="19" t="s">
        <v>120</v>
      </c>
      <c r="H1176" s="25" t="str">
        <f t="shared" si="102"/>
        <v>JS124</v>
      </c>
      <c r="I1176" s="25" t="str">
        <f t="shared" si="103"/>
        <v>Non-M</v>
      </c>
      <c r="J1176" s="34"/>
      <c r="K1176" s="26"/>
      <c r="L1176" s="78">
        <f>IF(COUNTIFS($E$3:E1677,E1176)=1, K1176, 0)</f>
        <v>0</v>
      </c>
    </row>
    <row r="1177" spans="1:12" ht="41.25" customHeight="1">
      <c r="A1177" s="18" t="s">
        <v>1720</v>
      </c>
      <c r="B1177" s="19" t="s">
        <v>1244</v>
      </c>
      <c r="C1177" s="19" t="s">
        <v>870</v>
      </c>
      <c r="D1177" s="61" t="s">
        <v>1707</v>
      </c>
      <c r="E1177" s="19" t="s">
        <v>1708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IF(COUNTIFS($E$3:E1677,E1177)=1, K1177, 0)</f>
        <v>0</v>
      </c>
    </row>
    <row r="1178" spans="1:12" ht="41.25" customHeight="1">
      <c r="A1178" s="18" t="s">
        <v>1721</v>
      </c>
      <c r="B1178" s="19" t="s">
        <v>1244</v>
      </c>
      <c r="C1178" s="19" t="s">
        <v>202</v>
      </c>
      <c r="D1178" s="61" t="s">
        <v>1447</v>
      </c>
      <c r="E1178" s="19" t="s">
        <v>1722</v>
      </c>
      <c r="F1178" s="21"/>
      <c r="G1178" s="62" t="s">
        <v>1723</v>
      </c>
      <c r="H1178" s="25" t="str">
        <f t="shared" ref="H1178:H1209" si="104">IF(RIGHT(G1178,1)="M", LEFT(G1178,LEN(G1178)-1), G1178)</f>
        <v>WB210</v>
      </c>
      <c r="I1178" s="25" t="str">
        <f t="shared" ref="I1178:I1209" si="105">IF(RIGHT(G1178,1)="M","M","Non-M")</f>
        <v>Non-M</v>
      </c>
      <c r="J1178" s="34"/>
      <c r="K1178" s="26"/>
      <c r="L1178" s="78">
        <f>IF(COUNTIFS($E$3:E1677,E1178)=1, K1178, 0)</f>
        <v>0</v>
      </c>
    </row>
    <row r="1179" spans="1:12" ht="41.25" customHeight="1">
      <c r="A1179" s="18" t="s">
        <v>1724</v>
      </c>
      <c r="B1179" s="19" t="s">
        <v>1244</v>
      </c>
      <c r="C1179" s="19" t="s">
        <v>202</v>
      </c>
      <c r="D1179" s="61" t="s">
        <v>1447</v>
      </c>
      <c r="E1179" s="19" t="s">
        <v>1722</v>
      </c>
      <c r="F1179" s="21"/>
      <c r="G1179" s="19" t="s">
        <v>61</v>
      </c>
      <c r="H1179" s="25" t="str">
        <f t="shared" si="104"/>
        <v>DC101</v>
      </c>
      <c r="I1179" s="25" t="str">
        <f t="shared" si="105"/>
        <v>Non-M</v>
      </c>
      <c r="J1179" s="34"/>
      <c r="K1179" s="26"/>
      <c r="L1179" s="78">
        <f>IF(COUNTIFS($E$3:E1677,E1179)=1, K1179, 0)</f>
        <v>0</v>
      </c>
    </row>
    <row r="1180" spans="1:12" ht="41.25" customHeight="1">
      <c r="A1180" s="18" t="s">
        <v>1725</v>
      </c>
      <c r="B1180" s="19" t="s">
        <v>1244</v>
      </c>
      <c r="C1180" s="19" t="s">
        <v>202</v>
      </c>
      <c r="D1180" s="61" t="s">
        <v>1447</v>
      </c>
      <c r="E1180" s="19" t="s">
        <v>1722</v>
      </c>
      <c r="F1180" s="21"/>
      <c r="G1180" s="19" t="s">
        <v>96</v>
      </c>
      <c r="H1180" s="25" t="str">
        <f t="shared" si="104"/>
        <v>DC300</v>
      </c>
      <c r="I1180" s="25" t="str">
        <f t="shared" si="105"/>
        <v>Non-M</v>
      </c>
      <c r="J1180" s="34"/>
      <c r="K1180" s="26"/>
      <c r="L1180" s="78">
        <f>IF(COUNTIFS($E$3:E1677,E1180)=1, K1180, 0)</f>
        <v>0</v>
      </c>
    </row>
    <row r="1181" spans="1:12" ht="41.25" customHeight="1">
      <c r="A1181" s="18" t="s">
        <v>1726</v>
      </c>
      <c r="B1181" s="19" t="s">
        <v>1244</v>
      </c>
      <c r="C1181" s="19" t="s">
        <v>202</v>
      </c>
      <c r="D1181" s="61" t="s">
        <v>1447</v>
      </c>
      <c r="E1181" s="19" t="s">
        <v>1722</v>
      </c>
      <c r="F1181" s="21"/>
      <c r="G1181" s="19" t="s">
        <v>94</v>
      </c>
      <c r="H1181" s="25" t="str">
        <f t="shared" si="104"/>
        <v>DC202</v>
      </c>
      <c r="I1181" s="25" t="str">
        <f t="shared" si="105"/>
        <v>Non-M</v>
      </c>
      <c r="J1181" s="34"/>
      <c r="K1181" s="26"/>
      <c r="L1181" s="78">
        <f>IF(COUNTIFS($E$3:E1677,E1181)=1, K1181, 0)</f>
        <v>0</v>
      </c>
    </row>
    <row r="1182" spans="1:12" ht="41.25" customHeight="1">
      <c r="A1182" s="18" t="s">
        <v>1727</v>
      </c>
      <c r="B1182" s="19" t="s">
        <v>1244</v>
      </c>
      <c r="C1182" s="19" t="s">
        <v>202</v>
      </c>
      <c r="D1182" s="61" t="s">
        <v>1447</v>
      </c>
      <c r="E1182" s="19" t="s">
        <v>1722</v>
      </c>
      <c r="F1182" s="21"/>
      <c r="G1182" s="19" t="s">
        <v>152</v>
      </c>
      <c r="H1182" s="25" t="str">
        <f t="shared" si="104"/>
        <v>DC400</v>
      </c>
      <c r="I1182" s="25" t="str">
        <f t="shared" si="105"/>
        <v>Non-M</v>
      </c>
      <c r="J1182" s="34"/>
      <c r="K1182" s="26"/>
      <c r="L1182" s="78">
        <f>IF(COUNTIFS($E$3:E1677,E1182)=1, K1182, 0)</f>
        <v>0</v>
      </c>
    </row>
    <row r="1183" spans="1:12" ht="41.25" customHeight="1">
      <c r="A1183" s="18" t="s">
        <v>1728</v>
      </c>
      <c r="B1183" s="19" t="s">
        <v>1244</v>
      </c>
      <c r="C1183" s="19" t="s">
        <v>202</v>
      </c>
      <c r="D1183" s="61" t="s">
        <v>1447</v>
      </c>
      <c r="E1183" s="19" t="s">
        <v>1722</v>
      </c>
      <c r="F1183" s="21"/>
      <c r="G1183" s="19" t="s">
        <v>568</v>
      </c>
      <c r="H1183" s="25" t="str">
        <f t="shared" si="104"/>
        <v>PK200</v>
      </c>
      <c r="I1183" s="25" t="str">
        <f t="shared" si="105"/>
        <v>Non-M</v>
      </c>
      <c r="J1183" s="34"/>
      <c r="K1183" s="26"/>
      <c r="L1183" s="78">
        <f>IF(COUNTIFS($E$3:E1677,E1183)=1, K1183, 0)</f>
        <v>0</v>
      </c>
    </row>
    <row r="1184" spans="1:12" ht="41.25" customHeight="1">
      <c r="A1184" s="18" t="s">
        <v>1729</v>
      </c>
      <c r="B1184" s="19" t="s">
        <v>1244</v>
      </c>
      <c r="C1184" s="19" t="s">
        <v>202</v>
      </c>
      <c r="D1184" s="61" t="s">
        <v>1447</v>
      </c>
      <c r="E1184" s="19" t="s">
        <v>1722</v>
      </c>
      <c r="F1184" s="21"/>
      <c r="G1184" s="19" t="s">
        <v>155</v>
      </c>
      <c r="H1184" s="25" t="str">
        <f t="shared" si="104"/>
        <v>PB204</v>
      </c>
      <c r="I1184" s="25" t="str">
        <f t="shared" si="105"/>
        <v>Non-M</v>
      </c>
      <c r="J1184" s="34"/>
      <c r="K1184" s="26"/>
      <c r="L1184" s="78">
        <f>IF(COUNTIFS($E$3:E1677,E1184)=1, K1184, 0)</f>
        <v>0</v>
      </c>
    </row>
    <row r="1185" spans="1:12" ht="41.25" customHeight="1">
      <c r="A1185" s="18" t="s">
        <v>1730</v>
      </c>
      <c r="B1185" s="19" t="s">
        <v>1244</v>
      </c>
      <c r="C1185" s="19" t="s">
        <v>202</v>
      </c>
      <c r="D1185" s="61" t="s">
        <v>1447</v>
      </c>
      <c r="E1185" s="19" t="s">
        <v>1722</v>
      </c>
      <c r="F1185" s="21"/>
      <c r="G1185" s="19" t="s">
        <v>1731</v>
      </c>
      <c r="H1185" s="25" t="str">
        <f t="shared" si="104"/>
        <v>GT208&amp;GT401</v>
      </c>
      <c r="I1185" s="25" t="str">
        <f t="shared" si="105"/>
        <v>Non-M</v>
      </c>
      <c r="J1185" s="34"/>
      <c r="K1185" s="26"/>
      <c r="L1185" s="78">
        <f>IF(COUNTIFS($E$3:E1677,E1185)=1, K1185, 0)</f>
        <v>0</v>
      </c>
    </row>
    <row r="1186" spans="1:12" ht="41.25" customHeight="1">
      <c r="A1186" s="18" t="s">
        <v>1732</v>
      </c>
      <c r="B1186" s="19" t="s">
        <v>1244</v>
      </c>
      <c r="C1186" s="19" t="s">
        <v>202</v>
      </c>
      <c r="D1186" s="61" t="s">
        <v>1447</v>
      </c>
      <c r="E1186" s="19" t="s">
        <v>1722</v>
      </c>
      <c r="F1186" s="21"/>
      <c r="G1186" s="62" t="s">
        <v>1733</v>
      </c>
      <c r="H1186" s="25" t="str">
        <f t="shared" si="104"/>
        <v>HM306</v>
      </c>
      <c r="I1186" s="25" t="str">
        <f t="shared" si="105"/>
        <v>Non-M</v>
      </c>
      <c r="J1186" s="34"/>
      <c r="K1186" s="26"/>
      <c r="L1186" s="78">
        <f>IF(COUNTIFS($E$3:E1677,E1186)=1, K1186, 0)</f>
        <v>0</v>
      </c>
    </row>
    <row r="1187" spans="1:12" ht="41.25" customHeight="1">
      <c r="A1187" s="18" t="s">
        <v>1734</v>
      </c>
      <c r="B1187" s="19" t="s">
        <v>1244</v>
      </c>
      <c r="C1187" s="19" t="s">
        <v>202</v>
      </c>
      <c r="D1187" s="61" t="s">
        <v>1447</v>
      </c>
      <c r="E1187" s="19" t="s">
        <v>1722</v>
      </c>
      <c r="F1187" s="21"/>
      <c r="G1187" s="19" t="s">
        <v>1344</v>
      </c>
      <c r="H1187" s="25" t="str">
        <f t="shared" si="104"/>
        <v>JS105</v>
      </c>
      <c r="I1187" s="25" t="str">
        <f t="shared" si="105"/>
        <v>Non-M</v>
      </c>
      <c r="J1187" s="34"/>
      <c r="K1187" s="26"/>
      <c r="L1187" s="78">
        <f>IF(COUNTIFS($E$3:E1677,E1187)=1, K1187, 0)</f>
        <v>0</v>
      </c>
    </row>
    <row r="1188" spans="1:12" ht="41.25" customHeight="1">
      <c r="A1188" s="18" t="s">
        <v>1735</v>
      </c>
      <c r="B1188" s="19" t="s">
        <v>1045</v>
      </c>
      <c r="C1188" s="19" t="s">
        <v>1199</v>
      </c>
      <c r="D1188" s="61" t="s">
        <v>1309</v>
      </c>
      <c r="E1188" s="19" t="s">
        <v>1736</v>
      </c>
      <c r="F1188" s="21"/>
      <c r="G1188" s="19" t="s">
        <v>924</v>
      </c>
      <c r="H1188" s="25" t="str">
        <f t="shared" si="104"/>
        <v>WB503</v>
      </c>
      <c r="I1188" s="25" t="str">
        <f t="shared" si="105"/>
        <v>Non-M</v>
      </c>
      <c r="J1188" s="34"/>
      <c r="K1188" s="26"/>
      <c r="L1188" s="78">
        <f>IF(COUNTIFS($E$3:E1677,E1188)=1, K1188, 0)</f>
        <v>0</v>
      </c>
    </row>
    <row r="1189" spans="1:12" ht="41.25" customHeight="1">
      <c r="A1189" s="18" t="s">
        <v>1737</v>
      </c>
      <c r="B1189" s="19" t="s">
        <v>1045</v>
      </c>
      <c r="C1189" s="19" t="s">
        <v>1199</v>
      </c>
      <c r="D1189" s="61" t="s">
        <v>1309</v>
      </c>
      <c r="E1189" s="19" t="s">
        <v>1736</v>
      </c>
      <c r="F1189" s="21"/>
      <c r="G1189" s="19" t="s">
        <v>61</v>
      </c>
      <c r="H1189" s="25" t="str">
        <f t="shared" si="104"/>
        <v>DC101</v>
      </c>
      <c r="I1189" s="25" t="str">
        <f t="shared" si="105"/>
        <v>Non-M</v>
      </c>
      <c r="J1189" s="34"/>
      <c r="K1189" s="26"/>
      <c r="L1189" s="78">
        <f>IF(COUNTIFS($E$3:E1677,E1189)=1, K1189, 0)</f>
        <v>0</v>
      </c>
    </row>
    <row r="1190" spans="1:12" ht="41.25" customHeight="1">
      <c r="A1190" s="18" t="s">
        <v>1738</v>
      </c>
      <c r="B1190" s="19" t="s">
        <v>1045</v>
      </c>
      <c r="C1190" s="19" t="s">
        <v>1199</v>
      </c>
      <c r="D1190" s="61" t="s">
        <v>1309</v>
      </c>
      <c r="E1190" s="19" t="s">
        <v>1736</v>
      </c>
      <c r="F1190" s="21"/>
      <c r="G1190" s="19" t="s">
        <v>94</v>
      </c>
      <c r="H1190" s="25" t="str">
        <f t="shared" si="104"/>
        <v>DC202</v>
      </c>
      <c r="I1190" s="25" t="str">
        <f t="shared" si="105"/>
        <v>Non-M</v>
      </c>
      <c r="J1190" s="34"/>
      <c r="K1190" s="26"/>
      <c r="L1190" s="78">
        <f>IF(COUNTIFS($E$3:E1677,E1190)=1, K1190, 0)</f>
        <v>0</v>
      </c>
    </row>
    <row r="1191" spans="1:12" ht="41.25" customHeight="1">
      <c r="A1191" s="18" t="s">
        <v>1739</v>
      </c>
      <c r="B1191" s="19" t="s">
        <v>1045</v>
      </c>
      <c r="C1191" s="19" t="s">
        <v>1199</v>
      </c>
      <c r="D1191" s="61" t="s">
        <v>1309</v>
      </c>
      <c r="E1191" s="19" t="s">
        <v>1736</v>
      </c>
      <c r="F1191" s="21"/>
      <c r="G1191" s="19" t="s">
        <v>96</v>
      </c>
      <c r="H1191" s="25" t="str">
        <f t="shared" si="104"/>
        <v>DC300</v>
      </c>
      <c r="I1191" s="25" t="str">
        <f t="shared" si="105"/>
        <v>Non-M</v>
      </c>
      <c r="J1191" s="34"/>
      <c r="K1191" s="26"/>
      <c r="L1191" s="78">
        <f>IF(COUNTIFS($E$3:E1677,E1191)=1, K1191, 0)</f>
        <v>0</v>
      </c>
    </row>
    <row r="1192" spans="1:12" ht="41.25" customHeight="1">
      <c r="A1192" s="18" t="s">
        <v>1740</v>
      </c>
      <c r="B1192" s="19" t="s">
        <v>1045</v>
      </c>
      <c r="C1192" s="19" t="s">
        <v>1199</v>
      </c>
      <c r="D1192" s="61" t="s">
        <v>1309</v>
      </c>
      <c r="E1192" s="19" t="s">
        <v>1736</v>
      </c>
      <c r="F1192" s="21"/>
      <c r="G1192" s="19" t="s">
        <v>152</v>
      </c>
      <c r="H1192" s="25" t="str">
        <f t="shared" si="104"/>
        <v>DC400</v>
      </c>
      <c r="I1192" s="25" t="str">
        <f t="shared" si="105"/>
        <v>Non-M</v>
      </c>
      <c r="J1192" s="34"/>
      <c r="K1192" s="26"/>
      <c r="L1192" s="78">
        <f>IF(COUNTIFS($E$3:E1677,E1192)=1, K1192, 0)</f>
        <v>0</v>
      </c>
    </row>
    <row r="1193" spans="1:12" ht="41.25" customHeight="1">
      <c r="A1193" s="18" t="s">
        <v>1741</v>
      </c>
      <c r="B1193" s="19" t="s">
        <v>1045</v>
      </c>
      <c r="C1193" s="19" t="s">
        <v>1199</v>
      </c>
      <c r="D1193" s="61" t="s">
        <v>1309</v>
      </c>
      <c r="E1193" s="19" t="s">
        <v>1736</v>
      </c>
      <c r="F1193" s="21"/>
      <c r="G1193" s="19" t="s">
        <v>99</v>
      </c>
      <c r="H1193" s="25" t="str">
        <f t="shared" si="104"/>
        <v>PK201</v>
      </c>
      <c r="I1193" s="25" t="str">
        <f t="shared" si="105"/>
        <v>Non-M</v>
      </c>
      <c r="J1193" s="34"/>
      <c r="K1193" s="26"/>
      <c r="L1193" s="78">
        <f>IF(COUNTIFS($E$3:E1677,E1193)=1, K1193, 0)</f>
        <v>0</v>
      </c>
    </row>
    <row r="1194" spans="1:12" ht="41.25" customHeight="1">
      <c r="A1194" s="18" t="s">
        <v>1742</v>
      </c>
      <c r="B1194" s="19" t="s">
        <v>1045</v>
      </c>
      <c r="C1194" s="19" t="s">
        <v>1199</v>
      </c>
      <c r="D1194" s="61" t="s">
        <v>1309</v>
      </c>
      <c r="E1194" s="19" t="s">
        <v>1736</v>
      </c>
      <c r="F1194" s="21"/>
      <c r="G1194" s="19" t="s">
        <v>155</v>
      </c>
      <c r="H1194" s="25" t="str">
        <f t="shared" si="104"/>
        <v>PB204</v>
      </c>
      <c r="I1194" s="25" t="str">
        <f t="shared" si="105"/>
        <v>Non-M</v>
      </c>
      <c r="J1194" s="34"/>
      <c r="K1194" s="26"/>
      <c r="L1194" s="78">
        <f>IF(COUNTIFS($E$3:E1677,E1194)=1, K1194, 0)</f>
        <v>0</v>
      </c>
    </row>
    <row r="1195" spans="1:12" ht="41.25" customHeight="1">
      <c r="A1195" s="18" t="s">
        <v>1743</v>
      </c>
      <c r="B1195" s="19" t="s">
        <v>1045</v>
      </c>
      <c r="C1195" s="19" t="s">
        <v>1199</v>
      </c>
      <c r="D1195" s="61" t="s">
        <v>1309</v>
      </c>
      <c r="E1195" s="19" t="s">
        <v>1736</v>
      </c>
      <c r="F1195" s="21"/>
      <c r="G1195" s="62" t="s">
        <v>1744</v>
      </c>
      <c r="H1195" s="25" t="str">
        <f t="shared" si="104"/>
        <v>GT203</v>
      </c>
      <c r="I1195" s="25" t="str">
        <f t="shared" si="105"/>
        <v>Non-M</v>
      </c>
      <c r="J1195" s="34"/>
      <c r="K1195" s="26"/>
      <c r="L1195" s="78">
        <f>IF(COUNTIFS($E$3:E1677,E1195)=1, K1195, 0)</f>
        <v>0</v>
      </c>
    </row>
    <row r="1196" spans="1:12" ht="41.25" customHeight="1">
      <c r="A1196" s="18" t="s">
        <v>1745</v>
      </c>
      <c r="B1196" s="19" t="s">
        <v>1045</v>
      </c>
      <c r="C1196" s="19" t="s">
        <v>1199</v>
      </c>
      <c r="D1196" s="61" t="s">
        <v>1309</v>
      </c>
      <c r="E1196" s="19" t="s">
        <v>1736</v>
      </c>
      <c r="F1196" s="21"/>
      <c r="G1196" s="19" t="s">
        <v>827</v>
      </c>
      <c r="H1196" s="25" t="str">
        <f t="shared" si="104"/>
        <v>HM422</v>
      </c>
      <c r="I1196" s="25" t="str">
        <f t="shared" si="105"/>
        <v>Non-M</v>
      </c>
      <c r="J1196" s="34"/>
      <c r="K1196" s="26"/>
      <c r="L1196" s="78">
        <f>IF(COUNTIFS($E$3:E1677,E1196)=1, K1196, 0)</f>
        <v>0</v>
      </c>
    </row>
    <row r="1197" spans="1:12" ht="41.25" customHeight="1">
      <c r="A1197" s="18" t="s">
        <v>1746</v>
      </c>
      <c r="B1197" s="19" t="s">
        <v>1045</v>
      </c>
      <c r="C1197" s="19" t="s">
        <v>1199</v>
      </c>
      <c r="D1197" s="61" t="s">
        <v>1309</v>
      </c>
      <c r="E1197" s="19" t="s">
        <v>1736</v>
      </c>
      <c r="F1197" s="21"/>
      <c r="G1197" s="19" t="s">
        <v>401</v>
      </c>
      <c r="H1197" s="25" t="str">
        <f t="shared" si="104"/>
        <v>VT805</v>
      </c>
      <c r="I1197" s="25" t="str">
        <f t="shared" si="105"/>
        <v>Non-M</v>
      </c>
      <c r="J1197" s="34"/>
      <c r="K1197" s="26"/>
      <c r="L1197" s="78">
        <f>IF(COUNTIFS($E$3:E1677,E1197)=1, K1197, 0)</f>
        <v>0</v>
      </c>
    </row>
    <row r="1198" spans="1:12" ht="41.25" customHeight="1">
      <c r="A1198" s="18" t="s">
        <v>1747</v>
      </c>
      <c r="B1198" s="19" t="s">
        <v>1045</v>
      </c>
      <c r="C1198" s="19" t="s">
        <v>1199</v>
      </c>
      <c r="D1198" s="61" t="s">
        <v>1309</v>
      </c>
      <c r="E1198" s="19" t="s">
        <v>1736</v>
      </c>
      <c r="F1198" s="21"/>
      <c r="G1198" s="19" t="s">
        <v>1344</v>
      </c>
      <c r="H1198" s="25" t="str">
        <f t="shared" si="104"/>
        <v>JS105</v>
      </c>
      <c r="I1198" s="25" t="str">
        <f t="shared" si="105"/>
        <v>Non-M</v>
      </c>
      <c r="J1198" s="34"/>
      <c r="K1198" s="26"/>
      <c r="L1198" s="78">
        <f>IF(COUNTIFS($E$3:E1677,E1198)=1, K1198, 0)</f>
        <v>0</v>
      </c>
    </row>
    <row r="1199" spans="1:12" ht="41.25" customHeight="1">
      <c r="A1199" s="18" t="s">
        <v>1748</v>
      </c>
      <c r="B1199" s="19" t="s">
        <v>1045</v>
      </c>
      <c r="C1199" s="19" t="s">
        <v>1199</v>
      </c>
      <c r="D1199" s="61" t="s">
        <v>1309</v>
      </c>
      <c r="E1199" s="19" t="s">
        <v>1736</v>
      </c>
      <c r="F1199" s="21"/>
      <c r="G1199" s="19" t="s">
        <v>120</v>
      </c>
      <c r="H1199" s="25" t="str">
        <f t="shared" si="104"/>
        <v>JS124</v>
      </c>
      <c r="I1199" s="25" t="str">
        <f t="shared" si="105"/>
        <v>Non-M</v>
      </c>
      <c r="J1199" s="34"/>
      <c r="K1199" s="26"/>
      <c r="L1199" s="78">
        <f>IF(COUNTIFS($E$3:E1677,E1199)=1, K1199, 0)</f>
        <v>0</v>
      </c>
    </row>
    <row r="1200" spans="1:12" ht="41.25" customHeight="1">
      <c r="A1200" s="18" t="s">
        <v>1749</v>
      </c>
      <c r="B1200" s="19" t="s">
        <v>1244</v>
      </c>
      <c r="C1200" s="19" t="s">
        <v>1502</v>
      </c>
      <c r="D1200" s="61" t="s">
        <v>1447</v>
      </c>
      <c r="E1200" s="19" t="s">
        <v>1750</v>
      </c>
      <c r="F1200" s="21"/>
      <c r="G1200" s="19" t="s">
        <v>1751</v>
      </c>
      <c r="H1200" s="25" t="str">
        <f t="shared" si="104"/>
        <v>ZP105</v>
      </c>
      <c r="I1200" s="25" t="str">
        <f t="shared" si="105"/>
        <v>Non-M</v>
      </c>
      <c r="J1200" s="34"/>
      <c r="K1200" s="26"/>
      <c r="L1200" s="78">
        <f>IF(COUNTIFS($E$3:E1677,E1200)=1, K1200, 0)</f>
        <v>0</v>
      </c>
    </row>
    <row r="1201" spans="1:12" ht="41.25" customHeight="1">
      <c r="A1201" s="18" t="s">
        <v>1752</v>
      </c>
      <c r="B1201" s="19" t="s">
        <v>1244</v>
      </c>
      <c r="C1201" s="19" t="s">
        <v>1502</v>
      </c>
      <c r="D1201" s="61" t="s">
        <v>1447</v>
      </c>
      <c r="E1201" s="19" t="s">
        <v>1750</v>
      </c>
      <c r="F1201" s="21"/>
      <c r="G1201" s="62" t="s">
        <v>1753</v>
      </c>
      <c r="H1201" s="25" t="str">
        <f t="shared" si="104"/>
        <v>HM419&amp;HM420</v>
      </c>
      <c r="I1201" s="25" t="str">
        <f t="shared" si="105"/>
        <v>Non-M</v>
      </c>
      <c r="J1201" s="34"/>
      <c r="K1201" s="26"/>
      <c r="L1201" s="78">
        <f>IF(COUNTIFS($E$3:E1677,E1201)=1, K1201, 0)</f>
        <v>0</v>
      </c>
    </row>
    <row r="1202" spans="1:12" ht="41.25" customHeight="1">
      <c r="A1202" s="18" t="s">
        <v>1754</v>
      </c>
      <c r="B1202" s="19" t="s">
        <v>1244</v>
      </c>
      <c r="C1202" s="19" t="s">
        <v>1502</v>
      </c>
      <c r="D1202" s="61" t="s">
        <v>1447</v>
      </c>
      <c r="E1202" s="19" t="s">
        <v>1750</v>
      </c>
      <c r="F1202" s="21"/>
      <c r="G1202" s="19" t="s">
        <v>1178</v>
      </c>
      <c r="H1202" s="25" t="str">
        <f t="shared" si="104"/>
        <v>PK105</v>
      </c>
      <c r="I1202" s="25" t="str">
        <f t="shared" si="105"/>
        <v>M</v>
      </c>
      <c r="J1202" s="34" t="s">
        <v>1755</v>
      </c>
      <c r="K1202" s="26"/>
      <c r="L1202" s="78">
        <f>IF(COUNTIFS($E$3:E1677,E1202)=1, K1202, 0)</f>
        <v>0</v>
      </c>
    </row>
    <row r="1203" spans="1:12" ht="41.25" customHeight="1">
      <c r="A1203" s="18" t="s">
        <v>1756</v>
      </c>
      <c r="B1203" s="19" t="s">
        <v>1244</v>
      </c>
      <c r="C1203" s="19" t="s">
        <v>1502</v>
      </c>
      <c r="D1203" s="61" t="s">
        <v>1447</v>
      </c>
      <c r="E1203" s="19" t="s">
        <v>1750</v>
      </c>
      <c r="F1203" s="21"/>
      <c r="G1203" s="19" t="s">
        <v>224</v>
      </c>
      <c r="H1203" s="25" t="str">
        <f t="shared" si="104"/>
        <v>PB201</v>
      </c>
      <c r="I1203" s="25" t="str">
        <f t="shared" si="105"/>
        <v>Non-M</v>
      </c>
      <c r="J1203" s="34"/>
      <c r="K1203" s="26"/>
      <c r="L1203" s="78">
        <f>IF(COUNTIFS($E$3:E1677,E1203)=1, K1203, 0)</f>
        <v>0</v>
      </c>
    </row>
    <row r="1204" spans="1:12" ht="41.25" customHeight="1">
      <c r="A1204" s="18" t="s">
        <v>1757</v>
      </c>
      <c r="B1204" s="19" t="s">
        <v>1244</v>
      </c>
      <c r="C1204" s="19" t="s">
        <v>1502</v>
      </c>
      <c r="D1204" s="61" t="s">
        <v>1447</v>
      </c>
      <c r="E1204" s="19" t="s">
        <v>1750</v>
      </c>
      <c r="F1204" s="21"/>
      <c r="G1204" s="19" t="s">
        <v>1758</v>
      </c>
      <c r="H1204" s="25" t="str">
        <f t="shared" si="104"/>
        <v>HM213</v>
      </c>
      <c r="I1204" s="25" t="str">
        <f t="shared" si="105"/>
        <v>M</v>
      </c>
      <c r="J1204" s="34" t="s">
        <v>1759</v>
      </c>
      <c r="K1204" s="26"/>
      <c r="L1204" s="78">
        <f>IF(COUNTIFS($E$3:E1677,E1204)=1, K1204, 0)</f>
        <v>0</v>
      </c>
    </row>
    <row r="1205" spans="1:12" ht="41.25" customHeight="1">
      <c r="A1205" s="18" t="s">
        <v>1760</v>
      </c>
      <c r="B1205" s="19" t="s">
        <v>1244</v>
      </c>
      <c r="C1205" s="19" t="s">
        <v>1502</v>
      </c>
      <c r="D1205" s="61" t="s">
        <v>1447</v>
      </c>
      <c r="E1205" s="19" t="s">
        <v>1750</v>
      </c>
      <c r="F1205" s="21"/>
      <c r="G1205" s="19" t="s">
        <v>1461</v>
      </c>
      <c r="H1205" s="25" t="str">
        <f t="shared" si="104"/>
        <v>JS401</v>
      </c>
      <c r="I1205" s="25" t="str">
        <f t="shared" si="105"/>
        <v>Non-M</v>
      </c>
      <c r="J1205" s="34"/>
      <c r="K1205" s="26"/>
      <c r="L1205" s="78">
        <f>IF(COUNTIFS($E$3:E1677,E1205)=1, K1205, 0)</f>
        <v>0</v>
      </c>
    </row>
    <row r="1206" spans="1:12" ht="41.25" customHeight="1">
      <c r="A1206" s="18" t="s">
        <v>1761</v>
      </c>
      <c r="B1206" s="19" t="s">
        <v>1244</v>
      </c>
      <c r="C1206" s="19" t="s">
        <v>1502</v>
      </c>
      <c r="D1206" s="61" t="s">
        <v>1447</v>
      </c>
      <c r="E1206" s="19" t="s">
        <v>1750</v>
      </c>
      <c r="F1206" s="21"/>
      <c r="G1206" s="19" t="s">
        <v>1344</v>
      </c>
      <c r="H1206" s="25" t="str">
        <f t="shared" si="104"/>
        <v>JS105</v>
      </c>
      <c r="I1206" s="25" t="str">
        <f t="shared" si="105"/>
        <v>Non-M</v>
      </c>
      <c r="J1206" s="34"/>
      <c r="K1206" s="26"/>
      <c r="L1206" s="78">
        <f>IF(COUNTIFS($E$3:E1677,E1206)=1, K1206, 0)</f>
        <v>0</v>
      </c>
    </row>
    <row r="1207" spans="1:12" ht="41.25" customHeight="1">
      <c r="A1207" s="18" t="s">
        <v>1762</v>
      </c>
      <c r="B1207" s="19" t="s">
        <v>1244</v>
      </c>
      <c r="C1207" s="19" t="s">
        <v>1502</v>
      </c>
      <c r="D1207" s="61" t="s">
        <v>1447</v>
      </c>
      <c r="E1207" s="19" t="s">
        <v>1750</v>
      </c>
      <c r="F1207" s="21"/>
      <c r="G1207" s="19" t="s">
        <v>120</v>
      </c>
      <c r="H1207" s="25" t="str">
        <f t="shared" si="104"/>
        <v>JS124</v>
      </c>
      <c r="I1207" s="25" t="str">
        <f t="shared" si="105"/>
        <v>Non-M</v>
      </c>
      <c r="J1207" s="34"/>
      <c r="K1207" s="26"/>
      <c r="L1207" s="78">
        <f>IF(COUNTIFS($E$3:E1677,E1207)=1, K1207, 0)</f>
        <v>0</v>
      </c>
    </row>
    <row r="1208" spans="1:12" ht="41.25" customHeight="1">
      <c r="A1208" s="18" t="s">
        <v>1763</v>
      </c>
      <c r="B1208" s="19" t="s">
        <v>1244</v>
      </c>
      <c r="C1208" s="19" t="s">
        <v>1502</v>
      </c>
      <c r="D1208" s="61" t="s">
        <v>1447</v>
      </c>
      <c r="E1208" s="19" t="s">
        <v>1764</v>
      </c>
      <c r="F1208" s="21"/>
      <c r="G1208" s="63" t="s">
        <v>1765</v>
      </c>
      <c r="H1208" s="25" t="str">
        <f t="shared" si="104"/>
        <v>WB505&amp;WB309</v>
      </c>
      <c r="I1208" s="25" t="str">
        <f t="shared" si="105"/>
        <v>Non-M</v>
      </c>
      <c r="J1208" s="64" t="s">
        <v>1766</v>
      </c>
      <c r="K1208" s="26"/>
      <c r="L1208" s="78">
        <f>IF(COUNTIFS($E$3:E1677,E1208)=1, K1208, 0)</f>
        <v>0</v>
      </c>
    </row>
    <row r="1209" spans="1:12" ht="41.25" customHeight="1">
      <c r="A1209" s="18" t="s">
        <v>1767</v>
      </c>
      <c r="B1209" s="19" t="s">
        <v>1244</v>
      </c>
      <c r="C1209" s="19" t="s">
        <v>1502</v>
      </c>
      <c r="D1209" s="61" t="s">
        <v>1447</v>
      </c>
      <c r="E1209" s="19" t="s">
        <v>1764</v>
      </c>
      <c r="F1209" s="21"/>
      <c r="G1209" s="65" t="s">
        <v>1768</v>
      </c>
      <c r="H1209" s="25" t="str">
        <f t="shared" si="104"/>
        <v>WU401</v>
      </c>
      <c r="I1209" s="25" t="str">
        <f t="shared" si="105"/>
        <v>M</v>
      </c>
      <c r="J1209" s="64" t="s">
        <v>1769</v>
      </c>
      <c r="K1209" s="26"/>
      <c r="L1209" s="78">
        <f>IF(COUNTIFS($E$3:E1677,E1209)=1, K1209, 0)</f>
        <v>0</v>
      </c>
    </row>
    <row r="1210" spans="1:12" ht="41.25" customHeight="1">
      <c r="A1210" s="18" t="s">
        <v>1770</v>
      </c>
      <c r="B1210" s="19" t="s">
        <v>1244</v>
      </c>
      <c r="C1210" s="19" t="s">
        <v>1502</v>
      </c>
      <c r="D1210" s="61" t="s">
        <v>1447</v>
      </c>
      <c r="E1210" s="19" t="s">
        <v>1764</v>
      </c>
      <c r="F1210" s="21"/>
      <c r="G1210" s="19" t="s">
        <v>568</v>
      </c>
      <c r="H1210" s="25" t="str">
        <f t="shared" ref="H1210:H1241" si="106">IF(RIGHT(G1210,1)="M", LEFT(G1210,LEN(G1210)-1), G1210)</f>
        <v>PK200</v>
      </c>
      <c r="I1210" s="25" t="str">
        <f t="shared" ref="I1210:I1241" si="107">IF(RIGHT(G1210,1)="M","M","Non-M")</f>
        <v>Non-M</v>
      </c>
      <c r="J1210" s="34"/>
      <c r="K1210" s="26"/>
      <c r="L1210" s="78">
        <f>IF(COUNTIFS($E$3:E1677,E1210)=1, K1210, 0)</f>
        <v>0</v>
      </c>
    </row>
    <row r="1211" spans="1:12" ht="41.25" customHeight="1">
      <c r="A1211" s="18" t="s">
        <v>1771</v>
      </c>
      <c r="B1211" s="19" t="s">
        <v>1244</v>
      </c>
      <c r="C1211" s="19" t="s">
        <v>1502</v>
      </c>
      <c r="D1211" s="61" t="s">
        <v>1447</v>
      </c>
      <c r="E1211" s="19" t="s">
        <v>1764</v>
      </c>
      <c r="F1211" s="21"/>
      <c r="G1211" s="19" t="s">
        <v>155</v>
      </c>
      <c r="H1211" s="25" t="str">
        <f t="shared" si="106"/>
        <v>PB204</v>
      </c>
      <c r="I1211" s="25" t="str">
        <f t="shared" si="107"/>
        <v>Non-M</v>
      </c>
      <c r="J1211" s="34"/>
      <c r="K1211" s="26"/>
      <c r="L1211" s="78">
        <f>IF(COUNTIFS($E$3:E1677,E1211)=1, K1211, 0)</f>
        <v>0</v>
      </c>
    </row>
    <row r="1212" spans="1:12" ht="41.25" customHeight="1">
      <c r="A1212" s="18" t="s">
        <v>1772</v>
      </c>
      <c r="B1212" s="19" t="s">
        <v>1244</v>
      </c>
      <c r="C1212" s="19" t="s">
        <v>1502</v>
      </c>
      <c r="D1212" s="61" t="s">
        <v>1447</v>
      </c>
      <c r="E1212" s="19" t="s">
        <v>1764</v>
      </c>
      <c r="F1212" s="21"/>
      <c r="G1212" s="19" t="s">
        <v>678</v>
      </c>
      <c r="H1212" s="25" t="str">
        <f t="shared" si="106"/>
        <v>JS107</v>
      </c>
      <c r="I1212" s="25" t="str">
        <f t="shared" si="107"/>
        <v>Non-M</v>
      </c>
      <c r="J1212" s="34"/>
      <c r="K1212" s="26"/>
      <c r="L1212" s="78">
        <f>IF(COUNTIFS($E$3:E1677,E1212)=1, K1212, 0)</f>
        <v>0</v>
      </c>
    </row>
    <row r="1213" spans="1:12" ht="41.25" customHeight="1">
      <c r="A1213" s="18" t="s">
        <v>1773</v>
      </c>
      <c r="B1213" s="19" t="s">
        <v>1244</v>
      </c>
      <c r="C1213" s="19" t="s">
        <v>1502</v>
      </c>
      <c r="D1213" s="61" t="s">
        <v>1447</v>
      </c>
      <c r="E1213" s="19" t="s">
        <v>1764</v>
      </c>
      <c r="F1213" s="21"/>
      <c r="G1213" s="19" t="s">
        <v>1774</v>
      </c>
      <c r="H1213" s="25" t="str">
        <f t="shared" si="106"/>
        <v>PT200</v>
      </c>
      <c r="I1213" s="25" t="str">
        <f t="shared" si="107"/>
        <v>M</v>
      </c>
      <c r="J1213" s="34"/>
      <c r="K1213" s="26"/>
      <c r="L1213" s="78">
        <f>IF(COUNTIFS($E$3:E1677,E1213)=1, K1213, 0)</f>
        <v>0</v>
      </c>
    </row>
    <row r="1214" spans="1:12" ht="41.25" customHeight="1">
      <c r="A1214" s="18" t="s">
        <v>1775</v>
      </c>
      <c r="B1214" s="19" t="s">
        <v>1244</v>
      </c>
      <c r="C1214" s="19" t="s">
        <v>1502</v>
      </c>
      <c r="D1214" s="61" t="s">
        <v>1447</v>
      </c>
      <c r="E1214" s="19" t="s">
        <v>1764</v>
      </c>
      <c r="F1214" s="21"/>
      <c r="G1214" s="62" t="s">
        <v>103</v>
      </c>
      <c r="H1214" s="25" t="str">
        <f t="shared" si="106"/>
        <v>HM801</v>
      </c>
      <c r="I1214" s="25" t="str">
        <f t="shared" si="107"/>
        <v>M</v>
      </c>
      <c r="J1214" s="34"/>
      <c r="K1214" s="26"/>
      <c r="L1214" s="78">
        <f>IF(COUNTIFS($E$3:E1677,E1214)=1, K1214, 0)</f>
        <v>0</v>
      </c>
    </row>
    <row r="1215" spans="1:12" ht="41.25" customHeight="1">
      <c r="A1215" s="18" t="s">
        <v>1776</v>
      </c>
      <c r="B1215" s="19" t="s">
        <v>1244</v>
      </c>
      <c r="C1215" s="19" t="s">
        <v>1502</v>
      </c>
      <c r="D1215" s="61" t="s">
        <v>1447</v>
      </c>
      <c r="E1215" s="19" t="s">
        <v>1764</v>
      </c>
      <c r="F1215" s="21"/>
      <c r="G1215" s="19" t="s">
        <v>577</v>
      </c>
      <c r="H1215" s="25" t="str">
        <f t="shared" si="106"/>
        <v>HM502</v>
      </c>
      <c r="I1215" s="25" t="str">
        <f t="shared" si="107"/>
        <v>Non-M</v>
      </c>
      <c r="J1215" s="34"/>
      <c r="K1215" s="26"/>
      <c r="L1215" s="78">
        <f>IF(COUNTIFS($E$3:E1677,E1215)=1, K1215, 0)</f>
        <v>0</v>
      </c>
    </row>
    <row r="1216" spans="1:12" ht="41.25" customHeight="1">
      <c r="A1216" s="18" t="s">
        <v>1777</v>
      </c>
      <c r="B1216" s="19" t="s">
        <v>1244</v>
      </c>
      <c r="C1216" s="19" t="s">
        <v>870</v>
      </c>
      <c r="D1216" s="61" t="s">
        <v>1361</v>
      </c>
      <c r="E1216" s="19" t="s">
        <v>1778</v>
      </c>
      <c r="F1216" s="21"/>
      <c r="G1216" s="19" t="s">
        <v>700</v>
      </c>
      <c r="H1216" s="25" t="str">
        <f t="shared" si="106"/>
        <v>WB202</v>
      </c>
      <c r="I1216" s="25" t="str">
        <f t="shared" si="107"/>
        <v>M</v>
      </c>
      <c r="J1216" s="34"/>
      <c r="K1216" s="26"/>
      <c r="L1216" s="78">
        <f>IF(COUNTIFS($E$3:E1677,E1216)=1, K1216, 0)</f>
        <v>0</v>
      </c>
    </row>
    <row r="1217" spans="1:12" ht="41.25" customHeight="1">
      <c r="A1217" s="18" t="s">
        <v>1779</v>
      </c>
      <c r="B1217" s="19" t="s">
        <v>1244</v>
      </c>
      <c r="C1217" s="19" t="s">
        <v>870</v>
      </c>
      <c r="D1217" s="61" t="s">
        <v>1361</v>
      </c>
      <c r="E1217" s="19" t="s">
        <v>1778</v>
      </c>
      <c r="F1217" s="21"/>
      <c r="G1217" s="19" t="s">
        <v>152</v>
      </c>
      <c r="H1217" s="25" t="str">
        <f t="shared" si="106"/>
        <v>DC400</v>
      </c>
      <c r="I1217" s="25" t="str">
        <f t="shared" si="107"/>
        <v>Non-M</v>
      </c>
      <c r="J1217" s="34"/>
      <c r="K1217" s="26"/>
      <c r="L1217" s="78">
        <f>IF(COUNTIFS($E$3:E1677,E1217)=1, K1217, 0)</f>
        <v>0</v>
      </c>
    </row>
    <row r="1218" spans="1:12" ht="41.25" customHeight="1">
      <c r="A1218" s="18" t="s">
        <v>1780</v>
      </c>
      <c r="B1218" s="19" t="s">
        <v>1244</v>
      </c>
      <c r="C1218" s="19" t="s">
        <v>870</v>
      </c>
      <c r="D1218" s="61" t="s">
        <v>1361</v>
      </c>
      <c r="E1218" s="19" t="s">
        <v>1778</v>
      </c>
      <c r="F1218" s="21"/>
      <c r="G1218" s="19" t="s">
        <v>1487</v>
      </c>
      <c r="H1218" s="25" t="str">
        <f t="shared" si="106"/>
        <v>LP104</v>
      </c>
      <c r="I1218" s="25" t="str">
        <f t="shared" si="107"/>
        <v>M</v>
      </c>
      <c r="J1218" s="34"/>
      <c r="K1218" s="26"/>
      <c r="L1218" s="78">
        <f>IF(COUNTIFS($E$3:E1677,E1218)=1, K1218, 0)</f>
        <v>0</v>
      </c>
    </row>
    <row r="1219" spans="1:12" ht="41.25" customHeight="1">
      <c r="A1219" s="18" t="s">
        <v>1781</v>
      </c>
      <c r="B1219" s="19" t="s">
        <v>1244</v>
      </c>
      <c r="C1219" s="19" t="s">
        <v>870</v>
      </c>
      <c r="D1219" s="61" t="s">
        <v>1361</v>
      </c>
      <c r="E1219" s="19" t="s">
        <v>1778</v>
      </c>
      <c r="F1219" s="21"/>
      <c r="G1219" s="19" t="s">
        <v>739</v>
      </c>
      <c r="H1219" s="25" t="str">
        <f t="shared" si="106"/>
        <v>PK214</v>
      </c>
      <c r="I1219" s="25" t="str">
        <f t="shared" si="107"/>
        <v>Non-M</v>
      </c>
      <c r="J1219" s="34"/>
      <c r="K1219" s="26"/>
      <c r="L1219" s="78">
        <f>IF(COUNTIFS($E$3:E1677,E1219)=1, K1219, 0)</f>
        <v>0</v>
      </c>
    </row>
    <row r="1220" spans="1:12" ht="41.25" customHeight="1">
      <c r="A1220" s="18" t="s">
        <v>1782</v>
      </c>
      <c r="B1220" s="19" t="s">
        <v>1244</v>
      </c>
      <c r="C1220" s="19" t="s">
        <v>870</v>
      </c>
      <c r="D1220" s="61" t="s">
        <v>1361</v>
      </c>
      <c r="E1220" s="19" t="s">
        <v>1778</v>
      </c>
      <c r="F1220" s="21"/>
      <c r="G1220" s="19" t="s">
        <v>155</v>
      </c>
      <c r="H1220" s="25" t="str">
        <f t="shared" si="106"/>
        <v>PB204</v>
      </c>
      <c r="I1220" s="25" t="str">
        <f t="shared" si="107"/>
        <v>Non-M</v>
      </c>
      <c r="J1220" s="34"/>
      <c r="K1220" s="26"/>
      <c r="L1220" s="78">
        <f>IF(COUNTIFS($E$3:E1677,E1220)=1, K1220, 0)</f>
        <v>0</v>
      </c>
    </row>
    <row r="1221" spans="1:12" ht="41.25" customHeight="1">
      <c r="A1221" s="18" t="s">
        <v>1783</v>
      </c>
      <c r="B1221" s="19" t="s">
        <v>1244</v>
      </c>
      <c r="C1221" s="19" t="s">
        <v>870</v>
      </c>
      <c r="D1221" s="61" t="s">
        <v>1361</v>
      </c>
      <c r="E1221" s="19" t="s">
        <v>1778</v>
      </c>
      <c r="F1221" s="21"/>
      <c r="G1221" s="19" t="s">
        <v>204</v>
      </c>
      <c r="H1221" s="25" t="str">
        <f t="shared" si="106"/>
        <v>HM503</v>
      </c>
      <c r="I1221" s="25" t="str">
        <f t="shared" si="107"/>
        <v>Non-M</v>
      </c>
      <c r="J1221" s="34"/>
      <c r="K1221" s="26"/>
      <c r="L1221" s="78">
        <f>IF(COUNTIFS($E$3:E1677,E1221)=1, K1221, 0)</f>
        <v>0</v>
      </c>
    </row>
    <row r="1222" spans="1:12" ht="41.25" customHeight="1">
      <c r="A1222" s="18" t="s">
        <v>1784</v>
      </c>
      <c r="B1222" s="19" t="s">
        <v>1244</v>
      </c>
      <c r="C1222" s="19" t="s">
        <v>870</v>
      </c>
      <c r="D1222" s="61" t="s">
        <v>1361</v>
      </c>
      <c r="E1222" s="19" t="s">
        <v>1778</v>
      </c>
      <c r="F1222" s="21"/>
      <c r="G1222" s="19" t="s">
        <v>1344</v>
      </c>
      <c r="H1222" s="25" t="str">
        <f t="shared" si="106"/>
        <v>JS105</v>
      </c>
      <c r="I1222" s="25" t="str">
        <f t="shared" si="107"/>
        <v>Non-M</v>
      </c>
      <c r="J1222" s="34"/>
      <c r="K1222" s="26"/>
      <c r="L1222" s="78">
        <f>IF(COUNTIFS($E$3:E1677,E1222)=1, K1222, 0)</f>
        <v>0</v>
      </c>
    </row>
    <row r="1223" spans="1:12" ht="41.25" customHeight="1">
      <c r="A1223" s="18" t="s">
        <v>1785</v>
      </c>
      <c r="B1223" s="19" t="s">
        <v>1244</v>
      </c>
      <c r="C1223" s="19" t="s">
        <v>870</v>
      </c>
      <c r="D1223" s="61" t="s">
        <v>1361</v>
      </c>
      <c r="E1223" s="19" t="s">
        <v>1778</v>
      </c>
      <c r="F1223" s="21"/>
      <c r="G1223" s="19" t="s">
        <v>212</v>
      </c>
      <c r="H1223" s="25" t="str">
        <f t="shared" si="106"/>
        <v>LP211</v>
      </c>
      <c r="I1223" s="25" t="str">
        <f t="shared" si="107"/>
        <v>Non-M</v>
      </c>
      <c r="J1223" s="34"/>
      <c r="K1223" s="26"/>
      <c r="L1223" s="78">
        <f>IF(COUNTIFS($E$3:E1677,E1223)=1, K1223, 0)</f>
        <v>0</v>
      </c>
    </row>
    <row r="1224" spans="1:12" ht="41.25" customHeight="1">
      <c r="A1224" s="18" t="s">
        <v>1786</v>
      </c>
      <c r="B1224" s="19" t="s">
        <v>1244</v>
      </c>
      <c r="C1224" s="19" t="s">
        <v>1502</v>
      </c>
      <c r="D1224" s="61" t="s">
        <v>1641</v>
      </c>
      <c r="E1224" s="19" t="s">
        <v>1787</v>
      </c>
      <c r="F1224" s="21"/>
      <c r="G1224" s="19" t="s">
        <v>412</v>
      </c>
      <c r="H1224" s="25" t="str">
        <f t="shared" si="106"/>
        <v>WB306</v>
      </c>
      <c r="I1224" s="25" t="str">
        <f t="shared" si="107"/>
        <v>Non-M</v>
      </c>
      <c r="J1224" s="34"/>
      <c r="K1224" s="26"/>
      <c r="L1224" s="78">
        <f>IF(COUNTIFS($E$3:E1677,E1224)=1, K1224, 0)</f>
        <v>0</v>
      </c>
    </row>
    <row r="1225" spans="1:12" ht="41.25" customHeight="1">
      <c r="A1225" s="18" t="s">
        <v>1788</v>
      </c>
      <c r="B1225" s="19" t="s">
        <v>1244</v>
      </c>
      <c r="C1225" s="19" t="s">
        <v>1502</v>
      </c>
      <c r="D1225" s="61" t="s">
        <v>1641</v>
      </c>
      <c r="E1225" s="19" t="s">
        <v>1787</v>
      </c>
      <c r="F1225" s="21"/>
      <c r="G1225" s="19" t="s">
        <v>414</v>
      </c>
      <c r="H1225" s="25" t="str">
        <f t="shared" si="106"/>
        <v>LP202</v>
      </c>
      <c r="I1225" s="25" t="str">
        <f t="shared" si="107"/>
        <v>Non-M</v>
      </c>
      <c r="J1225" s="34"/>
      <c r="K1225" s="26"/>
      <c r="L1225" s="78">
        <f>IF(COUNTIFS($E$3:E1677,E1225)=1, K1225, 0)</f>
        <v>0</v>
      </c>
    </row>
    <row r="1226" spans="1:12" ht="41.25" customHeight="1">
      <c r="A1226" s="18" t="s">
        <v>1789</v>
      </c>
      <c r="B1226" s="19" t="s">
        <v>1244</v>
      </c>
      <c r="C1226" s="19" t="s">
        <v>1502</v>
      </c>
      <c r="D1226" s="61" t="s">
        <v>1641</v>
      </c>
      <c r="E1226" s="19" t="s">
        <v>1787</v>
      </c>
      <c r="F1226" s="21"/>
      <c r="G1226" s="19" t="s">
        <v>1790</v>
      </c>
      <c r="H1226" s="25" t="str">
        <f t="shared" si="106"/>
        <v>WU202</v>
      </c>
      <c r="I1226" s="25" t="str">
        <f t="shared" si="107"/>
        <v>M</v>
      </c>
      <c r="J1226" s="34" t="s">
        <v>1791</v>
      </c>
      <c r="K1226" s="26"/>
      <c r="L1226" s="78">
        <f>IF(COUNTIFS($E$3:E1677,E1226)=1, K1226, 0)</f>
        <v>0</v>
      </c>
    </row>
    <row r="1227" spans="1:12" ht="41.25" customHeight="1">
      <c r="A1227" s="18" t="s">
        <v>1792</v>
      </c>
      <c r="B1227" s="19" t="s">
        <v>1244</v>
      </c>
      <c r="C1227" s="19" t="s">
        <v>1502</v>
      </c>
      <c r="D1227" s="61" t="s">
        <v>1641</v>
      </c>
      <c r="E1227" s="19" t="s">
        <v>1787</v>
      </c>
      <c r="F1227" s="21"/>
      <c r="G1227" s="19" t="s">
        <v>71</v>
      </c>
      <c r="H1227" s="25" t="str">
        <f t="shared" si="106"/>
        <v>HM500</v>
      </c>
      <c r="I1227" s="25" t="str">
        <f t="shared" si="107"/>
        <v>Non-M</v>
      </c>
      <c r="J1227" s="34"/>
      <c r="K1227" s="26"/>
      <c r="L1227" s="78">
        <f>IF(COUNTIFS($E$3:E1677,E1227)=1, K1227, 0)</f>
        <v>0</v>
      </c>
    </row>
    <row r="1228" spans="1:12" ht="41.25" customHeight="1">
      <c r="A1228" s="18" t="s">
        <v>1793</v>
      </c>
      <c r="B1228" s="19" t="s">
        <v>1244</v>
      </c>
      <c r="C1228" s="19" t="s">
        <v>1502</v>
      </c>
      <c r="D1228" s="61" t="s">
        <v>1641</v>
      </c>
      <c r="E1228" s="19" t="s">
        <v>1787</v>
      </c>
      <c r="F1228" s="21"/>
      <c r="G1228" s="19" t="s">
        <v>322</v>
      </c>
      <c r="H1228" s="25" t="str">
        <f t="shared" si="106"/>
        <v>GT207</v>
      </c>
      <c r="I1228" s="25" t="str">
        <f t="shared" si="107"/>
        <v>Non-M</v>
      </c>
      <c r="J1228" s="34"/>
      <c r="K1228" s="26"/>
      <c r="L1228" s="78">
        <f>IF(COUNTIFS($E$3:E1677,E1228)=1, K1228, 0)</f>
        <v>0</v>
      </c>
    </row>
    <row r="1229" spans="1:12" ht="41.25" customHeight="1">
      <c r="A1229" s="18" t="s">
        <v>1794</v>
      </c>
      <c r="B1229" s="19" t="s">
        <v>1244</v>
      </c>
      <c r="C1229" s="19" t="s">
        <v>1502</v>
      </c>
      <c r="D1229" s="61" t="s">
        <v>1641</v>
      </c>
      <c r="E1229" s="19" t="s">
        <v>1787</v>
      </c>
      <c r="F1229" s="21"/>
      <c r="G1229" s="19" t="s">
        <v>120</v>
      </c>
      <c r="H1229" s="25" t="str">
        <f t="shared" si="106"/>
        <v>JS124</v>
      </c>
      <c r="I1229" s="25" t="str">
        <f t="shared" si="107"/>
        <v>Non-M</v>
      </c>
      <c r="J1229" s="34" t="s">
        <v>1290</v>
      </c>
      <c r="K1229" s="26"/>
      <c r="L1229" s="78">
        <f>IF(COUNTIFS($E$3:E1677,E1229)=1, K1229, 0)</f>
        <v>0</v>
      </c>
    </row>
    <row r="1230" spans="1:12" ht="41.25" customHeight="1">
      <c r="A1230" s="18" t="s">
        <v>1795</v>
      </c>
      <c r="B1230" s="19" t="s">
        <v>1244</v>
      </c>
      <c r="C1230" s="19" t="s">
        <v>1502</v>
      </c>
      <c r="D1230" s="61" t="s">
        <v>1641</v>
      </c>
      <c r="E1230" s="19" t="s">
        <v>1787</v>
      </c>
      <c r="F1230" s="21"/>
      <c r="G1230" s="19" t="s">
        <v>1796</v>
      </c>
      <c r="H1230" s="25" t="str">
        <f t="shared" si="106"/>
        <v>HM807</v>
      </c>
      <c r="I1230" s="25" t="str">
        <f t="shared" si="107"/>
        <v>Non-M</v>
      </c>
      <c r="J1230" s="64" t="s">
        <v>1797</v>
      </c>
      <c r="K1230" s="26"/>
      <c r="L1230" s="78">
        <f>IF(COUNTIFS($E$3:E1677,E1230)=1, K1230, 0)</f>
        <v>0</v>
      </c>
    </row>
    <row r="1231" spans="1:12" ht="41.25" customHeight="1">
      <c r="A1231" s="18" t="s">
        <v>1798</v>
      </c>
      <c r="B1231" s="19" t="s">
        <v>1244</v>
      </c>
      <c r="C1231" s="19" t="s">
        <v>1502</v>
      </c>
      <c r="D1231" s="61" t="s">
        <v>1641</v>
      </c>
      <c r="E1231" s="19" t="s">
        <v>1787</v>
      </c>
      <c r="F1231" s="21"/>
      <c r="G1231" s="62" t="s">
        <v>965</v>
      </c>
      <c r="H1231" s="25" t="str">
        <f t="shared" si="106"/>
        <v>PK304</v>
      </c>
      <c r="I1231" s="25" t="str">
        <f t="shared" si="107"/>
        <v>Non-M</v>
      </c>
      <c r="J1231" s="34"/>
      <c r="K1231" s="26"/>
      <c r="L1231" s="78">
        <f>IF(COUNTIFS($E$3:E1677,E1231)=1, K1231, 0)</f>
        <v>0</v>
      </c>
    </row>
    <row r="1232" spans="1:12" ht="41.25" customHeight="1">
      <c r="A1232" s="18" t="s">
        <v>1799</v>
      </c>
      <c r="B1232" s="19" t="s">
        <v>13</v>
      </c>
      <c r="C1232" s="19" t="s">
        <v>1199</v>
      </c>
      <c r="D1232" s="61" t="s">
        <v>1800</v>
      </c>
      <c r="E1232" s="19" t="s">
        <v>1801</v>
      </c>
      <c r="F1232" s="21"/>
      <c r="G1232" s="19" t="s">
        <v>1375</v>
      </c>
      <c r="H1232" s="25" t="str">
        <f t="shared" si="106"/>
        <v>WB405</v>
      </c>
      <c r="I1232" s="25" t="str">
        <f t="shared" si="107"/>
        <v>M</v>
      </c>
      <c r="J1232" s="34"/>
      <c r="K1232" s="26">
        <v>12212</v>
      </c>
      <c r="L1232" s="78">
        <f>IF(COUNTIFS($E$3:E1677,E1232)=1, K1232, 0)</f>
        <v>0</v>
      </c>
    </row>
    <row r="1233" spans="1:12" ht="41.25" customHeight="1">
      <c r="A1233" s="18" t="s">
        <v>1802</v>
      </c>
      <c r="B1233" s="19" t="s">
        <v>13</v>
      </c>
      <c r="C1233" s="19" t="s">
        <v>1199</v>
      </c>
      <c r="D1233" s="61" t="s">
        <v>1800</v>
      </c>
      <c r="E1233" s="19" t="s">
        <v>1801</v>
      </c>
      <c r="F1233" s="21"/>
      <c r="G1233" s="19" t="s">
        <v>61</v>
      </c>
      <c r="H1233" s="25" t="str">
        <f t="shared" si="106"/>
        <v>DC101</v>
      </c>
      <c r="I1233" s="25" t="str">
        <f t="shared" si="107"/>
        <v>Non-M</v>
      </c>
      <c r="J1233" s="34"/>
      <c r="K1233" s="26">
        <v>12212</v>
      </c>
      <c r="L1233" s="78">
        <f>IF(COUNTIFS($E$3:E1677,E1233)=1, K1233, 0)</f>
        <v>0</v>
      </c>
    </row>
    <row r="1234" spans="1:12" ht="41.25" customHeight="1">
      <c r="A1234" s="18" t="s">
        <v>1803</v>
      </c>
      <c r="B1234" s="19" t="s">
        <v>13</v>
      </c>
      <c r="C1234" s="19" t="s">
        <v>1199</v>
      </c>
      <c r="D1234" s="61" t="s">
        <v>1800</v>
      </c>
      <c r="E1234" s="19" t="s">
        <v>1801</v>
      </c>
      <c r="F1234" s="21"/>
      <c r="G1234" s="19" t="s">
        <v>94</v>
      </c>
      <c r="H1234" s="25" t="str">
        <f t="shared" si="106"/>
        <v>DC202</v>
      </c>
      <c r="I1234" s="25" t="str">
        <f t="shared" si="107"/>
        <v>Non-M</v>
      </c>
      <c r="J1234" s="34"/>
      <c r="K1234" s="26">
        <v>12212</v>
      </c>
      <c r="L1234" s="78">
        <f>IF(COUNTIFS($E$3:E1677,E1234)=1, K1234, 0)</f>
        <v>0</v>
      </c>
    </row>
    <row r="1235" spans="1:12" ht="41.25" customHeight="1">
      <c r="A1235" s="18" t="s">
        <v>1804</v>
      </c>
      <c r="B1235" s="19" t="s">
        <v>13</v>
      </c>
      <c r="C1235" s="19" t="s">
        <v>1199</v>
      </c>
      <c r="D1235" s="61" t="s">
        <v>1800</v>
      </c>
      <c r="E1235" s="19" t="s">
        <v>1801</v>
      </c>
      <c r="F1235" s="21"/>
      <c r="G1235" s="19" t="s">
        <v>96</v>
      </c>
      <c r="H1235" s="25" t="str">
        <f t="shared" si="106"/>
        <v>DC300</v>
      </c>
      <c r="I1235" s="25" t="str">
        <f t="shared" si="107"/>
        <v>Non-M</v>
      </c>
      <c r="J1235" s="34"/>
      <c r="K1235" s="26">
        <v>12212</v>
      </c>
      <c r="L1235" s="78">
        <f>IF(COUNTIFS($E$3:E1677,E1235)=1, K1235, 0)</f>
        <v>0</v>
      </c>
    </row>
    <row r="1236" spans="1:12" ht="41.25" customHeight="1">
      <c r="A1236" s="18" t="s">
        <v>1805</v>
      </c>
      <c r="B1236" s="19" t="s">
        <v>13</v>
      </c>
      <c r="C1236" s="19" t="s">
        <v>1199</v>
      </c>
      <c r="D1236" s="61" t="s">
        <v>1800</v>
      </c>
      <c r="E1236" s="19" t="s">
        <v>1801</v>
      </c>
      <c r="F1236" s="21"/>
      <c r="G1236" s="19" t="s">
        <v>152</v>
      </c>
      <c r="H1236" s="25" t="str">
        <f t="shared" si="106"/>
        <v>DC400</v>
      </c>
      <c r="I1236" s="25" t="str">
        <f t="shared" si="107"/>
        <v>Non-M</v>
      </c>
      <c r="J1236" s="34"/>
      <c r="K1236" s="26">
        <v>12212</v>
      </c>
      <c r="L1236" s="78">
        <f>IF(COUNTIFS($E$3:E1677,E1236)=1, K1236, 0)</f>
        <v>0</v>
      </c>
    </row>
    <row r="1237" spans="1:12" ht="41.25" customHeight="1">
      <c r="A1237" s="18" t="s">
        <v>1806</v>
      </c>
      <c r="B1237" s="19" t="s">
        <v>13</v>
      </c>
      <c r="C1237" s="19" t="s">
        <v>1199</v>
      </c>
      <c r="D1237" s="61" t="s">
        <v>1800</v>
      </c>
      <c r="E1237" s="19" t="s">
        <v>1801</v>
      </c>
      <c r="F1237" s="21"/>
      <c r="G1237" s="19" t="s">
        <v>568</v>
      </c>
      <c r="H1237" s="25" t="str">
        <f t="shared" si="106"/>
        <v>PK200</v>
      </c>
      <c r="I1237" s="25" t="str">
        <f t="shared" si="107"/>
        <v>Non-M</v>
      </c>
      <c r="J1237" s="34"/>
      <c r="K1237" s="26">
        <v>12212</v>
      </c>
      <c r="L1237" s="78">
        <f>IF(COUNTIFS($E$3:E1677,E1237)=1, K1237, 0)</f>
        <v>0</v>
      </c>
    </row>
    <row r="1238" spans="1:12" ht="41.25" customHeight="1">
      <c r="A1238" s="18" t="s">
        <v>1807</v>
      </c>
      <c r="B1238" s="19" t="s">
        <v>13</v>
      </c>
      <c r="C1238" s="19" t="s">
        <v>1199</v>
      </c>
      <c r="D1238" s="61" t="s">
        <v>1800</v>
      </c>
      <c r="E1238" s="19" t="s">
        <v>1801</v>
      </c>
      <c r="F1238" s="21"/>
      <c r="G1238" s="19" t="s">
        <v>1382</v>
      </c>
      <c r="H1238" s="25" t="str">
        <f t="shared" si="106"/>
        <v>PB214</v>
      </c>
      <c r="I1238" s="25" t="str">
        <f t="shared" si="107"/>
        <v>Non-M</v>
      </c>
      <c r="J1238" s="34"/>
      <c r="K1238" s="26">
        <v>12212</v>
      </c>
      <c r="L1238" s="78">
        <f>IF(COUNTIFS($E$3:E1677,E1238)=1, K1238, 0)</f>
        <v>0</v>
      </c>
    </row>
    <row r="1239" spans="1:12" ht="41.25" customHeight="1">
      <c r="A1239" s="18" t="s">
        <v>1808</v>
      </c>
      <c r="B1239" s="19" t="s">
        <v>13</v>
      </c>
      <c r="C1239" s="19" t="s">
        <v>1199</v>
      </c>
      <c r="D1239" s="61" t="s">
        <v>1800</v>
      </c>
      <c r="E1239" s="19" t="s">
        <v>1801</v>
      </c>
      <c r="F1239" s="21"/>
      <c r="G1239" s="19" t="s">
        <v>190</v>
      </c>
      <c r="H1239" s="25" t="str">
        <f t="shared" si="106"/>
        <v>HM402</v>
      </c>
      <c r="I1239" s="25" t="str">
        <f t="shared" si="107"/>
        <v>Non-M</v>
      </c>
      <c r="J1239" s="34"/>
      <c r="K1239" s="26">
        <v>12212</v>
      </c>
      <c r="L1239" s="78">
        <f>IF(COUNTIFS($E$3:E1677,E1239)=1, K1239, 0)</f>
        <v>0</v>
      </c>
    </row>
    <row r="1240" spans="1:12" ht="41.25" customHeight="1">
      <c r="A1240" s="18" t="s">
        <v>1809</v>
      </c>
      <c r="B1240" s="19" t="s">
        <v>13</v>
      </c>
      <c r="C1240" s="19" t="s">
        <v>1199</v>
      </c>
      <c r="D1240" s="61" t="s">
        <v>1800</v>
      </c>
      <c r="E1240" s="19" t="s">
        <v>1801</v>
      </c>
      <c r="F1240" s="21"/>
      <c r="G1240" s="19" t="s">
        <v>1344</v>
      </c>
      <c r="H1240" s="25" t="str">
        <f t="shared" si="106"/>
        <v>JS105</v>
      </c>
      <c r="I1240" s="25" t="str">
        <f t="shared" si="107"/>
        <v>Non-M</v>
      </c>
      <c r="J1240" s="34"/>
      <c r="K1240" s="26">
        <v>12212</v>
      </c>
      <c r="L1240" s="78">
        <f>IF(COUNTIFS($E$3:E1677,E1240)=1, K1240, 0)</f>
        <v>0</v>
      </c>
    </row>
    <row r="1241" spans="1:12" ht="41.25" customHeight="1">
      <c r="A1241" s="18" t="s">
        <v>1810</v>
      </c>
      <c r="B1241" s="19" t="s">
        <v>1244</v>
      </c>
      <c r="C1241" s="19" t="s">
        <v>1257</v>
      </c>
      <c r="D1241" s="61" t="s">
        <v>1047</v>
      </c>
      <c r="E1241" s="19" t="s">
        <v>1811</v>
      </c>
      <c r="F1241" s="21"/>
      <c r="G1241" s="19" t="s">
        <v>123</v>
      </c>
      <c r="H1241" s="25" t="str">
        <f t="shared" si="106"/>
        <v>HD104</v>
      </c>
      <c r="I1241" s="25" t="str">
        <f t="shared" si="107"/>
        <v>M</v>
      </c>
      <c r="J1241" s="66" t="s">
        <v>1812</v>
      </c>
      <c r="K1241" s="26"/>
      <c r="L1241" s="78">
        <f>IF(COUNTIFS($E$3:E1677,E1241)=1, K1241, 0)</f>
        <v>0</v>
      </c>
    </row>
    <row r="1242" spans="1:12" ht="41.25" customHeight="1">
      <c r="A1242" s="18" t="s">
        <v>1813</v>
      </c>
      <c r="B1242" s="19" t="s">
        <v>1244</v>
      </c>
      <c r="C1242" s="19" t="s">
        <v>1257</v>
      </c>
      <c r="D1242" s="61" t="s">
        <v>1047</v>
      </c>
      <c r="E1242" s="19" t="s">
        <v>1811</v>
      </c>
      <c r="F1242" s="21"/>
      <c r="G1242" s="19" t="s">
        <v>1814</v>
      </c>
      <c r="H1242" s="25" t="str">
        <f t="shared" ref="H1242:H1248" si="108">IF(RIGHT(G1242,1)="M", LEFT(G1242,LEN(G1242)-1), G1242)</f>
        <v>ZP109</v>
      </c>
      <c r="I1242" s="25" t="str">
        <f t="shared" ref="I1242:I1248" si="109">IF(RIGHT(G1242,1)="M","M","Non-M")</f>
        <v>Non-M</v>
      </c>
      <c r="J1242" s="34"/>
      <c r="K1242" s="26"/>
      <c r="L1242" s="78">
        <f>IF(COUNTIFS($E$3:E1677,E1242)=1, K1242, 0)</f>
        <v>0</v>
      </c>
    </row>
    <row r="1243" spans="1:12" ht="41.25" customHeight="1">
      <c r="A1243" s="18" t="s">
        <v>1815</v>
      </c>
      <c r="B1243" s="19" t="s">
        <v>1244</v>
      </c>
      <c r="C1243" s="19" t="s">
        <v>1257</v>
      </c>
      <c r="D1243" s="61" t="s">
        <v>1047</v>
      </c>
      <c r="E1243" s="19" t="s">
        <v>1811</v>
      </c>
      <c r="F1243" s="21"/>
      <c r="G1243" s="19" t="s">
        <v>1816</v>
      </c>
      <c r="H1243" s="25" t="str">
        <f t="shared" si="108"/>
        <v>CL503</v>
      </c>
      <c r="I1243" s="25" t="str">
        <f t="shared" si="109"/>
        <v>M</v>
      </c>
      <c r="J1243" s="64" t="s">
        <v>1453</v>
      </c>
      <c r="K1243" s="26"/>
      <c r="L1243" s="78">
        <f>IF(COUNTIFS($E$3:E1677,E1243)=1, K1243, 0)</f>
        <v>0</v>
      </c>
    </row>
    <row r="1244" spans="1:12" ht="41.25" customHeight="1">
      <c r="A1244" s="18" t="s">
        <v>1817</v>
      </c>
      <c r="B1244" s="19" t="s">
        <v>1244</v>
      </c>
      <c r="C1244" s="19" t="s">
        <v>1257</v>
      </c>
      <c r="D1244" s="61" t="s">
        <v>1047</v>
      </c>
      <c r="E1244" s="19" t="s">
        <v>1811</v>
      </c>
      <c r="F1244" s="21"/>
      <c r="G1244" s="19" t="s">
        <v>1481</v>
      </c>
      <c r="H1244" s="25" t="str">
        <f t="shared" si="108"/>
        <v>PK601</v>
      </c>
      <c r="I1244" s="25" t="str">
        <f t="shared" si="109"/>
        <v>M</v>
      </c>
      <c r="J1244" s="34"/>
      <c r="K1244" s="26"/>
      <c r="L1244" s="78">
        <f>IF(COUNTIFS($E$3:E1677,E1244)=1, K1244, 0)</f>
        <v>0</v>
      </c>
    </row>
    <row r="1245" spans="1:12" ht="41.25" customHeight="1">
      <c r="A1245" s="18" t="s">
        <v>1818</v>
      </c>
      <c r="B1245" s="19" t="s">
        <v>1244</v>
      </c>
      <c r="C1245" s="19" t="s">
        <v>1257</v>
      </c>
      <c r="D1245" s="61" t="s">
        <v>1047</v>
      </c>
      <c r="E1245" s="19" t="s">
        <v>1811</v>
      </c>
      <c r="F1245" s="21"/>
      <c r="G1245" s="19" t="s">
        <v>719</v>
      </c>
      <c r="H1245" s="25" t="str">
        <f t="shared" si="108"/>
        <v>PK204</v>
      </c>
      <c r="I1245" s="25" t="str">
        <f t="shared" si="109"/>
        <v>Non-M</v>
      </c>
      <c r="J1245" s="34"/>
      <c r="K1245" s="26"/>
      <c r="L1245" s="78">
        <f>IF(COUNTIFS($E$3:E1677,E1245)=1, K1245, 0)</f>
        <v>0</v>
      </c>
    </row>
    <row r="1246" spans="1:12" ht="41.25" customHeight="1">
      <c r="A1246" s="18" t="s">
        <v>1819</v>
      </c>
      <c r="B1246" s="19" t="s">
        <v>1244</v>
      </c>
      <c r="C1246" s="19" t="s">
        <v>1257</v>
      </c>
      <c r="D1246" s="61" t="s">
        <v>1047</v>
      </c>
      <c r="E1246" s="19" t="s">
        <v>1811</v>
      </c>
      <c r="F1246" s="21"/>
      <c r="G1246" s="19" t="s">
        <v>1190</v>
      </c>
      <c r="H1246" s="25" t="str">
        <f t="shared" si="108"/>
        <v>JS105</v>
      </c>
      <c r="I1246" s="25" t="str">
        <f t="shared" si="109"/>
        <v>M</v>
      </c>
      <c r="J1246" s="66" t="s">
        <v>1820</v>
      </c>
      <c r="K1246" s="26"/>
      <c r="L1246" s="78">
        <f>IF(COUNTIFS($E$3:E1677,E1246)=1, K1246, 0)</f>
        <v>0</v>
      </c>
    </row>
    <row r="1247" spans="1:12" ht="41.25" customHeight="1">
      <c r="A1247" s="18" t="s">
        <v>1821</v>
      </c>
      <c r="B1247" s="19" t="s">
        <v>1244</v>
      </c>
      <c r="C1247" s="19" t="s">
        <v>1257</v>
      </c>
      <c r="D1247" s="61" t="s">
        <v>1047</v>
      </c>
      <c r="E1247" s="19" t="s">
        <v>1811</v>
      </c>
      <c r="F1247" s="21"/>
      <c r="G1247" s="19" t="s">
        <v>1229</v>
      </c>
      <c r="H1247" s="25" t="str">
        <f t="shared" si="108"/>
        <v>HM309</v>
      </c>
      <c r="I1247" s="25" t="str">
        <f t="shared" si="109"/>
        <v>M</v>
      </c>
      <c r="J1247" s="64" t="s">
        <v>1306</v>
      </c>
      <c r="K1247" s="26"/>
      <c r="L1247" s="78">
        <f>IF(COUNTIFS($E$3:E1677,E1247)=1, K1247, 0)</f>
        <v>0</v>
      </c>
    </row>
    <row r="1248" spans="1:12" ht="41.25" customHeight="1">
      <c r="A1248" s="18" t="s">
        <v>1822</v>
      </c>
      <c r="B1248" s="19" t="s">
        <v>1244</v>
      </c>
      <c r="C1248" s="19" t="s">
        <v>202</v>
      </c>
      <c r="D1248" s="61" t="s">
        <v>1447</v>
      </c>
      <c r="E1248" s="19" t="s">
        <v>1823</v>
      </c>
      <c r="F1248" s="21"/>
      <c r="G1248" s="19" t="s">
        <v>645</v>
      </c>
      <c r="H1248" s="25" t="str">
        <f t="shared" si="108"/>
        <v>HD104</v>
      </c>
      <c r="I1248" s="25" t="str">
        <f t="shared" si="109"/>
        <v>Non-M</v>
      </c>
      <c r="J1248" s="34"/>
      <c r="K1248" s="26"/>
      <c r="L1248" s="78">
        <f>IF(COUNTIFS($E$3:E1677,E1248)=1, K1248, 0)</f>
        <v>0</v>
      </c>
    </row>
    <row r="1249" spans="1:12" ht="41.25" customHeight="1">
      <c r="A1249" s="18" t="s">
        <v>1824</v>
      </c>
      <c r="B1249" s="19" t="s">
        <v>1244</v>
      </c>
      <c r="C1249" s="19" t="s">
        <v>202</v>
      </c>
      <c r="D1249" s="61" t="s">
        <v>1447</v>
      </c>
      <c r="E1249" s="19" t="s">
        <v>1823</v>
      </c>
      <c r="F1249" s="21"/>
      <c r="G1249" s="66" t="s">
        <v>1825</v>
      </c>
      <c r="H1249" s="25" t="str">
        <f t="shared" ref="H1249:H1286" si="110">IF(RIGHT(G1249,1)="M", LEFT(G1249,LEN(G1249)-1), G1249)</f>
        <v>ZP109&amp;ZP101&amp;ZP301</v>
      </c>
      <c r="I1249" s="25" t="str">
        <f t="shared" ref="I1249:I1286" si="111">IF(RIGHT(G1249,1)="M","M","Non-M")</f>
        <v>Non-M</v>
      </c>
      <c r="J1249" s="34"/>
      <c r="K1249" s="26"/>
      <c r="L1249" s="78">
        <f>IF(COUNTIFS($E$3:E1677,E1249)=1, K1249, 0)</f>
        <v>0</v>
      </c>
    </row>
    <row r="1250" spans="1:12" ht="41.25" customHeight="1">
      <c r="A1250" s="18" t="s">
        <v>1826</v>
      </c>
      <c r="B1250" s="19" t="s">
        <v>1244</v>
      </c>
      <c r="C1250" s="19" t="s">
        <v>202</v>
      </c>
      <c r="D1250" s="61" t="s">
        <v>1447</v>
      </c>
      <c r="E1250" s="19" t="s">
        <v>1823</v>
      </c>
      <c r="F1250" s="21"/>
      <c r="G1250" s="19" t="s">
        <v>157</v>
      </c>
      <c r="H1250" s="25" t="str">
        <f t="shared" si="110"/>
        <v>HM504</v>
      </c>
      <c r="I1250" s="25" t="str">
        <f t="shared" si="111"/>
        <v>Non-M</v>
      </c>
      <c r="J1250" s="34"/>
      <c r="K1250" s="26"/>
      <c r="L1250" s="78">
        <f>IF(COUNTIFS($E$3:E1677,E1250)=1, K1250, 0)</f>
        <v>0</v>
      </c>
    </row>
    <row r="1251" spans="1:12" ht="41.25" customHeight="1">
      <c r="A1251" s="18" t="s">
        <v>1827</v>
      </c>
      <c r="B1251" s="19" t="s">
        <v>1244</v>
      </c>
      <c r="C1251" s="19" t="s">
        <v>202</v>
      </c>
      <c r="D1251" s="61" t="s">
        <v>1447</v>
      </c>
      <c r="E1251" s="19" t="s">
        <v>1823</v>
      </c>
      <c r="F1251" s="21"/>
      <c r="G1251" s="19" t="s">
        <v>568</v>
      </c>
      <c r="H1251" s="25" t="str">
        <f t="shared" si="110"/>
        <v>PK200</v>
      </c>
      <c r="I1251" s="25" t="str">
        <f t="shared" si="111"/>
        <v>Non-M</v>
      </c>
      <c r="J1251" s="34"/>
      <c r="K1251" s="26"/>
      <c r="L1251" s="78">
        <f>IF(COUNTIFS($E$3:E1677,E1251)=1, K1251, 0)</f>
        <v>0</v>
      </c>
    </row>
    <row r="1252" spans="1:12" ht="41.25" customHeight="1">
      <c r="A1252" s="18" t="s">
        <v>1828</v>
      </c>
      <c r="B1252" s="19" t="s">
        <v>1244</v>
      </c>
      <c r="C1252" s="19" t="s">
        <v>202</v>
      </c>
      <c r="D1252" s="61" t="s">
        <v>1447</v>
      </c>
      <c r="E1252" s="19" t="s">
        <v>1823</v>
      </c>
      <c r="F1252" s="21"/>
      <c r="G1252" s="19" t="s">
        <v>1344</v>
      </c>
      <c r="H1252" s="25" t="str">
        <f t="shared" si="110"/>
        <v>JS105</v>
      </c>
      <c r="I1252" s="25" t="str">
        <f t="shared" si="111"/>
        <v>Non-M</v>
      </c>
      <c r="J1252" s="34" t="s">
        <v>1290</v>
      </c>
      <c r="K1252" s="26"/>
      <c r="L1252" s="78">
        <f>IF(COUNTIFS($E$3:E1677,E1252)=1, K1252, 0)</f>
        <v>0</v>
      </c>
    </row>
    <row r="1253" spans="1:12" ht="41.25" customHeight="1">
      <c r="A1253" s="18" t="s">
        <v>1829</v>
      </c>
      <c r="B1253" s="19" t="s">
        <v>1244</v>
      </c>
      <c r="C1253" s="19" t="s">
        <v>870</v>
      </c>
      <c r="D1253" s="61" t="s">
        <v>1309</v>
      </c>
      <c r="E1253" s="19" t="s">
        <v>1830</v>
      </c>
      <c r="F1253" s="21"/>
      <c r="G1253" s="19" t="s">
        <v>938</v>
      </c>
      <c r="H1253" s="25" t="str">
        <f t="shared" si="110"/>
        <v>WB301</v>
      </c>
      <c r="I1253" s="25" t="str">
        <f t="shared" si="111"/>
        <v>Non-M</v>
      </c>
      <c r="J1253" s="34"/>
      <c r="K1253" s="26"/>
      <c r="L1253" s="78">
        <f>IF(COUNTIFS($E$3:E1677,E1253)=1, K1253, 0)</f>
        <v>0</v>
      </c>
    </row>
    <row r="1254" spans="1:12" ht="41.25" customHeight="1">
      <c r="A1254" s="18" t="s">
        <v>1831</v>
      </c>
      <c r="B1254" s="19" t="s">
        <v>1244</v>
      </c>
      <c r="C1254" s="19" t="s">
        <v>870</v>
      </c>
      <c r="D1254" s="61" t="s">
        <v>1309</v>
      </c>
      <c r="E1254" s="19" t="s">
        <v>1830</v>
      </c>
      <c r="F1254" s="21"/>
      <c r="G1254" s="19" t="s">
        <v>61</v>
      </c>
      <c r="H1254" s="25" t="str">
        <f t="shared" si="110"/>
        <v>DC101</v>
      </c>
      <c r="I1254" s="25" t="str">
        <f t="shared" si="111"/>
        <v>Non-M</v>
      </c>
      <c r="J1254" s="34"/>
      <c r="K1254" s="26"/>
      <c r="L1254" s="78">
        <f>IF(COUNTIFS($E$3:E1677,E1254)=1, K1254, 0)</f>
        <v>0</v>
      </c>
    </row>
    <row r="1255" spans="1:12" ht="41.25" customHeight="1">
      <c r="A1255" s="18" t="s">
        <v>1832</v>
      </c>
      <c r="B1255" s="19" t="s">
        <v>1244</v>
      </c>
      <c r="C1255" s="19" t="s">
        <v>870</v>
      </c>
      <c r="D1255" s="61" t="s">
        <v>1309</v>
      </c>
      <c r="E1255" s="19" t="s">
        <v>1830</v>
      </c>
      <c r="F1255" s="21"/>
      <c r="G1255" s="19" t="s">
        <v>96</v>
      </c>
      <c r="H1255" s="25" t="str">
        <f t="shared" si="110"/>
        <v>DC300</v>
      </c>
      <c r="I1255" s="25" t="str">
        <f t="shared" si="111"/>
        <v>Non-M</v>
      </c>
      <c r="J1255" s="34"/>
      <c r="K1255" s="26"/>
      <c r="L1255" s="78">
        <f>IF(COUNTIFS($E$3:E1677,E1255)=1, K1255, 0)</f>
        <v>0</v>
      </c>
    </row>
    <row r="1256" spans="1:12" ht="41.25" customHeight="1">
      <c r="A1256" s="18" t="s">
        <v>1833</v>
      </c>
      <c r="B1256" s="19" t="s">
        <v>1244</v>
      </c>
      <c r="C1256" s="19" t="s">
        <v>870</v>
      </c>
      <c r="D1256" s="61" t="s">
        <v>1309</v>
      </c>
      <c r="E1256" s="19" t="s">
        <v>1830</v>
      </c>
      <c r="F1256" s="21"/>
      <c r="G1256" s="19" t="s">
        <v>135</v>
      </c>
      <c r="H1256" s="25" t="str">
        <f t="shared" si="110"/>
        <v>DC200</v>
      </c>
      <c r="I1256" s="25" t="str">
        <f t="shared" si="111"/>
        <v>Non-M</v>
      </c>
      <c r="J1256" s="34"/>
      <c r="K1256" s="26"/>
      <c r="L1256" s="78">
        <f>IF(COUNTIFS($E$3:E1677,E1256)=1, K1256, 0)</f>
        <v>0</v>
      </c>
    </row>
    <row r="1257" spans="1:12" ht="41.25" customHeight="1">
      <c r="A1257" s="18" t="s">
        <v>1834</v>
      </c>
      <c r="B1257" s="19" t="s">
        <v>1244</v>
      </c>
      <c r="C1257" s="19" t="s">
        <v>870</v>
      </c>
      <c r="D1257" s="61" t="s">
        <v>1309</v>
      </c>
      <c r="E1257" s="19" t="s">
        <v>1830</v>
      </c>
      <c r="F1257" s="21"/>
      <c r="G1257" s="19" t="s">
        <v>152</v>
      </c>
      <c r="H1257" s="25" t="str">
        <f t="shared" si="110"/>
        <v>DC400</v>
      </c>
      <c r="I1257" s="25" t="str">
        <f t="shared" si="111"/>
        <v>Non-M</v>
      </c>
      <c r="J1257" s="34"/>
      <c r="K1257" s="26"/>
      <c r="L1257" s="78">
        <f>IF(COUNTIFS($E$3:E1677,E1257)=1, K1257, 0)</f>
        <v>0</v>
      </c>
    </row>
    <row r="1258" spans="1:12" ht="41.25" customHeight="1">
      <c r="A1258" s="18" t="s">
        <v>1835</v>
      </c>
      <c r="B1258" s="19" t="s">
        <v>1244</v>
      </c>
      <c r="C1258" s="19" t="s">
        <v>870</v>
      </c>
      <c r="D1258" s="61" t="s">
        <v>1309</v>
      </c>
      <c r="E1258" s="19" t="s">
        <v>1830</v>
      </c>
      <c r="F1258" s="21"/>
      <c r="G1258" s="66" t="s">
        <v>1836</v>
      </c>
      <c r="H1258" s="25" t="str">
        <f t="shared" si="110"/>
        <v>GT204</v>
      </c>
      <c r="I1258" s="25" t="str">
        <f t="shared" si="111"/>
        <v>Non-M</v>
      </c>
      <c r="J1258" s="34"/>
      <c r="K1258" s="26"/>
      <c r="L1258" s="78">
        <f>IF(COUNTIFS($E$3:E1677,E1258)=1, K1258, 0)</f>
        <v>0</v>
      </c>
    </row>
    <row r="1259" spans="1:12" ht="41.25" customHeight="1">
      <c r="A1259" s="18" t="s">
        <v>1837</v>
      </c>
      <c r="B1259" s="19" t="s">
        <v>1244</v>
      </c>
      <c r="C1259" s="19" t="s">
        <v>870</v>
      </c>
      <c r="D1259" s="61" t="s">
        <v>1309</v>
      </c>
      <c r="E1259" s="19" t="s">
        <v>1830</v>
      </c>
      <c r="F1259" s="21"/>
      <c r="G1259" s="19" t="s">
        <v>188</v>
      </c>
      <c r="H1259" s="25" t="str">
        <f t="shared" si="110"/>
        <v>PK301</v>
      </c>
      <c r="I1259" s="25" t="str">
        <f t="shared" si="111"/>
        <v>M</v>
      </c>
      <c r="J1259" s="34" t="s">
        <v>1838</v>
      </c>
      <c r="K1259" s="26"/>
      <c r="L1259" s="78">
        <f>IF(COUNTIFS($E$3:E1677,E1259)=1, K1259, 0)</f>
        <v>0</v>
      </c>
    </row>
    <row r="1260" spans="1:12" ht="41.25" customHeight="1">
      <c r="A1260" s="18" t="s">
        <v>1839</v>
      </c>
      <c r="B1260" s="19" t="s">
        <v>1244</v>
      </c>
      <c r="C1260" s="19" t="s">
        <v>870</v>
      </c>
      <c r="D1260" s="61" t="s">
        <v>1309</v>
      </c>
      <c r="E1260" s="19" t="s">
        <v>1830</v>
      </c>
      <c r="F1260" s="21"/>
      <c r="G1260" s="19" t="s">
        <v>272</v>
      </c>
      <c r="H1260" s="25" t="str">
        <f t="shared" si="110"/>
        <v>PB301</v>
      </c>
      <c r="I1260" s="25" t="str">
        <f t="shared" si="111"/>
        <v>Non-M</v>
      </c>
      <c r="J1260" s="34"/>
      <c r="K1260" s="26"/>
      <c r="L1260" s="78">
        <f>IF(COUNTIFS($E$3:E1677,E1260)=1, K1260, 0)</f>
        <v>0</v>
      </c>
    </row>
    <row r="1261" spans="1:12" ht="41.25" customHeight="1">
      <c r="A1261" s="18" t="s">
        <v>1840</v>
      </c>
      <c r="B1261" s="19" t="s">
        <v>1244</v>
      </c>
      <c r="C1261" s="19" t="s">
        <v>870</v>
      </c>
      <c r="D1261" s="61" t="s">
        <v>1309</v>
      </c>
      <c r="E1261" s="19" t="s">
        <v>1830</v>
      </c>
      <c r="F1261" s="21"/>
      <c r="G1261" s="19" t="s">
        <v>739</v>
      </c>
      <c r="H1261" s="25" t="str">
        <f t="shared" si="110"/>
        <v>PK214</v>
      </c>
      <c r="I1261" s="25" t="str">
        <f t="shared" si="111"/>
        <v>Non-M</v>
      </c>
      <c r="J1261" s="34"/>
      <c r="K1261" s="26"/>
      <c r="L1261" s="78">
        <f>IF(COUNTIFS($E$3:E1677,E1261)=1, K1261, 0)</f>
        <v>0</v>
      </c>
    </row>
    <row r="1262" spans="1:12" ht="41.25" customHeight="1">
      <c r="A1262" s="18" t="s">
        <v>1841</v>
      </c>
      <c r="B1262" s="19" t="s">
        <v>1244</v>
      </c>
      <c r="C1262" s="19" t="s">
        <v>870</v>
      </c>
      <c r="D1262" s="61" t="s">
        <v>1309</v>
      </c>
      <c r="E1262" s="19" t="s">
        <v>1830</v>
      </c>
      <c r="F1262" s="21"/>
      <c r="G1262" s="19" t="s">
        <v>1842</v>
      </c>
      <c r="H1262" s="25" t="str">
        <f t="shared" si="110"/>
        <v>PB106</v>
      </c>
      <c r="I1262" s="25" t="str">
        <f t="shared" si="111"/>
        <v>M</v>
      </c>
      <c r="J1262" s="34" t="s">
        <v>1353</v>
      </c>
      <c r="K1262" s="26"/>
      <c r="L1262" s="78">
        <f>IF(COUNTIFS($E$3:E1677,E1262)=1, K1262, 0)</f>
        <v>0</v>
      </c>
    </row>
    <row r="1263" spans="1:12" ht="41.25" customHeight="1">
      <c r="A1263" s="18" t="s">
        <v>1843</v>
      </c>
      <c r="B1263" s="19" t="s">
        <v>1244</v>
      </c>
      <c r="C1263" s="19" t="s">
        <v>870</v>
      </c>
      <c r="D1263" s="61" t="s">
        <v>1309</v>
      </c>
      <c r="E1263" s="19" t="s">
        <v>1830</v>
      </c>
      <c r="F1263" s="21"/>
      <c r="G1263" s="19" t="s">
        <v>1344</v>
      </c>
      <c r="H1263" s="25" t="str">
        <f t="shared" si="110"/>
        <v>JS105</v>
      </c>
      <c r="I1263" s="25" t="str">
        <f t="shared" si="111"/>
        <v>Non-M</v>
      </c>
      <c r="J1263" s="34"/>
      <c r="K1263" s="26"/>
      <c r="L1263" s="78">
        <f>IF(COUNTIFS($E$3:E1677,E1263)=1, K1263, 0)</f>
        <v>0</v>
      </c>
    </row>
    <row r="1264" spans="1:12" ht="41.25" customHeight="1">
      <c r="A1264" s="18" t="s">
        <v>1844</v>
      </c>
      <c r="B1264" s="19" t="s">
        <v>1244</v>
      </c>
      <c r="C1264" s="19" t="s">
        <v>870</v>
      </c>
      <c r="D1264" s="61" t="s">
        <v>1309</v>
      </c>
      <c r="E1264" s="19" t="s">
        <v>1830</v>
      </c>
      <c r="F1264" s="21"/>
      <c r="G1264" s="19" t="s">
        <v>1398</v>
      </c>
      <c r="H1264" s="25" t="str">
        <f t="shared" si="110"/>
        <v>JS121</v>
      </c>
      <c r="I1264" s="25" t="str">
        <f t="shared" si="111"/>
        <v>Non-M</v>
      </c>
      <c r="J1264" s="34"/>
      <c r="K1264" s="26"/>
      <c r="L1264" s="78">
        <f>IF(COUNTIFS($E$3:E1677,E1264)=1, K1264, 0)</f>
        <v>0</v>
      </c>
    </row>
    <row r="1265" spans="1:12" ht="41.25" customHeight="1">
      <c r="A1265" s="18" t="s">
        <v>1845</v>
      </c>
      <c r="B1265" s="19" t="s">
        <v>1244</v>
      </c>
      <c r="C1265" s="19" t="s">
        <v>870</v>
      </c>
      <c r="D1265" s="61" t="s">
        <v>1309</v>
      </c>
      <c r="E1265" s="19" t="s">
        <v>1830</v>
      </c>
      <c r="F1265" s="21"/>
      <c r="G1265" s="19" t="s">
        <v>1846</v>
      </c>
      <c r="H1265" s="25" t="str">
        <f t="shared" si="110"/>
        <v>VT100</v>
      </c>
      <c r="I1265" s="25" t="str">
        <f t="shared" si="111"/>
        <v>Non-M</v>
      </c>
      <c r="J1265" s="34"/>
      <c r="K1265" s="26"/>
      <c r="L1265" s="78">
        <f>IF(COUNTIFS($E$3:E1677,E1265)=1, K1265, 0)</f>
        <v>0</v>
      </c>
    </row>
    <row r="1266" spans="1:12" ht="41.25" customHeight="1">
      <c r="A1266" s="18" t="s">
        <v>1847</v>
      </c>
      <c r="B1266" s="19" t="s">
        <v>1045</v>
      </c>
      <c r="C1266" s="19" t="s">
        <v>1245</v>
      </c>
      <c r="D1266" s="61" t="s">
        <v>1848</v>
      </c>
      <c r="E1266" s="19" t="s">
        <v>1849</v>
      </c>
      <c r="F1266" s="21"/>
      <c r="G1266" s="19" t="s">
        <v>1850</v>
      </c>
      <c r="H1266" s="25" t="str">
        <f t="shared" si="110"/>
        <v>WB204</v>
      </c>
      <c r="I1266" s="25" t="str">
        <f t="shared" si="111"/>
        <v>Non-M</v>
      </c>
      <c r="J1266" s="34"/>
      <c r="K1266" s="26">
        <v>53916</v>
      </c>
      <c r="L1266" s="78">
        <f>IF(COUNTIFS($E$3:E1677,E1266)=1, K1266, 0)</f>
        <v>0</v>
      </c>
    </row>
    <row r="1267" spans="1:12" ht="41.25" customHeight="1">
      <c r="A1267" s="18" t="s">
        <v>1851</v>
      </c>
      <c r="B1267" s="19" t="s">
        <v>1045</v>
      </c>
      <c r="C1267" s="19" t="s">
        <v>1245</v>
      </c>
      <c r="D1267" s="61" t="s">
        <v>1848</v>
      </c>
      <c r="E1267" s="19" t="s">
        <v>1849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>
        <v>53916</v>
      </c>
      <c r="L1267" s="78">
        <f>IF(COUNTIFS($E$3:E1677,E1267)=1, K1267, 0)</f>
        <v>0</v>
      </c>
    </row>
    <row r="1268" spans="1:12" ht="41.25" customHeight="1">
      <c r="A1268" s="18" t="s">
        <v>1852</v>
      </c>
      <c r="B1268" s="19" t="s">
        <v>1045</v>
      </c>
      <c r="C1268" s="19" t="s">
        <v>1245</v>
      </c>
      <c r="D1268" s="61" t="s">
        <v>1848</v>
      </c>
      <c r="E1268" s="19" t="s">
        <v>1849</v>
      </c>
      <c r="F1268" s="21"/>
      <c r="G1268" s="19" t="s">
        <v>135</v>
      </c>
      <c r="H1268" s="25" t="str">
        <f t="shared" si="110"/>
        <v>DC200</v>
      </c>
      <c r="I1268" s="25" t="str">
        <f t="shared" si="111"/>
        <v>Non-M</v>
      </c>
      <c r="J1268" s="34"/>
      <c r="K1268" s="26">
        <v>53916</v>
      </c>
      <c r="L1268" s="78">
        <f>IF(COUNTIFS($E$3:E1677,E1268)=1, K1268, 0)</f>
        <v>0</v>
      </c>
    </row>
    <row r="1269" spans="1:12" ht="41.25" customHeight="1">
      <c r="A1269" s="18" t="s">
        <v>1853</v>
      </c>
      <c r="B1269" s="19" t="s">
        <v>1045</v>
      </c>
      <c r="C1269" s="19" t="s">
        <v>1245</v>
      </c>
      <c r="D1269" s="61" t="s">
        <v>1848</v>
      </c>
      <c r="E1269" s="19" t="s">
        <v>1849</v>
      </c>
      <c r="F1269" s="21"/>
      <c r="G1269" s="19" t="s">
        <v>96</v>
      </c>
      <c r="H1269" s="25" t="str">
        <f t="shared" si="110"/>
        <v>DC300</v>
      </c>
      <c r="I1269" s="25" t="str">
        <f t="shared" si="111"/>
        <v>Non-M</v>
      </c>
      <c r="J1269" s="34"/>
      <c r="K1269" s="26">
        <v>53916</v>
      </c>
      <c r="L1269" s="78">
        <f>IF(COUNTIFS($E$3:E1677,E1269)=1, K1269, 0)</f>
        <v>0</v>
      </c>
    </row>
    <row r="1270" spans="1:12" ht="41.25" customHeight="1">
      <c r="A1270" s="18" t="s">
        <v>1854</v>
      </c>
      <c r="B1270" s="19" t="s">
        <v>1045</v>
      </c>
      <c r="C1270" s="19" t="s">
        <v>1245</v>
      </c>
      <c r="D1270" s="61" t="s">
        <v>1848</v>
      </c>
      <c r="E1270" s="19" t="s">
        <v>1849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>
        <v>53916</v>
      </c>
      <c r="L1270" s="78">
        <f>IF(COUNTIFS($E$3:E1677,E1270)=1, K1270, 0)</f>
        <v>0</v>
      </c>
    </row>
    <row r="1271" spans="1:12" ht="41.25" customHeight="1">
      <c r="A1271" s="18" t="s">
        <v>1855</v>
      </c>
      <c r="B1271" s="19" t="s">
        <v>1045</v>
      </c>
      <c r="C1271" s="19" t="s">
        <v>1245</v>
      </c>
      <c r="D1271" s="61" t="s">
        <v>1848</v>
      </c>
      <c r="E1271" s="19" t="s">
        <v>1849</v>
      </c>
      <c r="F1271" s="21"/>
      <c r="G1271" s="19" t="s">
        <v>1091</v>
      </c>
      <c r="H1271" s="25" t="str">
        <f t="shared" si="110"/>
        <v>PK111</v>
      </c>
      <c r="I1271" s="25" t="str">
        <f t="shared" si="111"/>
        <v>Non-M</v>
      </c>
      <c r="J1271" s="34" t="s">
        <v>1755</v>
      </c>
      <c r="K1271" s="26">
        <v>53916</v>
      </c>
      <c r="L1271" s="78">
        <f>IF(COUNTIFS($E$3:E1677,E1271)=1, K1271, 0)</f>
        <v>0</v>
      </c>
    </row>
    <row r="1272" spans="1:12" ht="41.25" customHeight="1">
      <c r="A1272" s="18" t="s">
        <v>1856</v>
      </c>
      <c r="B1272" s="19" t="s">
        <v>1045</v>
      </c>
      <c r="C1272" s="19" t="s">
        <v>1245</v>
      </c>
      <c r="D1272" s="61" t="s">
        <v>1848</v>
      </c>
      <c r="E1272" s="19" t="s">
        <v>1849</v>
      </c>
      <c r="F1272" s="21"/>
      <c r="G1272" s="62" t="s">
        <v>1499</v>
      </c>
      <c r="H1272" s="25" t="str">
        <f t="shared" si="110"/>
        <v>PB202</v>
      </c>
      <c r="I1272" s="25" t="str">
        <f t="shared" si="111"/>
        <v>Non-M</v>
      </c>
      <c r="J1272" s="34"/>
      <c r="K1272" s="26">
        <v>53916</v>
      </c>
      <c r="L1272" s="78">
        <f>IF(COUNTIFS($E$3:E1677,E1272)=1, K1272, 0)</f>
        <v>0</v>
      </c>
    </row>
    <row r="1273" spans="1:12" ht="41.25" customHeight="1">
      <c r="A1273" s="18" t="s">
        <v>1857</v>
      </c>
      <c r="B1273" s="19" t="s">
        <v>1045</v>
      </c>
      <c r="C1273" s="19" t="s">
        <v>1245</v>
      </c>
      <c r="D1273" s="61" t="s">
        <v>1848</v>
      </c>
      <c r="E1273" s="19" t="s">
        <v>1849</v>
      </c>
      <c r="F1273" s="21"/>
      <c r="G1273" s="19" t="s">
        <v>739</v>
      </c>
      <c r="H1273" s="25" t="str">
        <f t="shared" si="110"/>
        <v>PK214</v>
      </c>
      <c r="I1273" s="25" t="str">
        <f t="shared" si="111"/>
        <v>Non-M</v>
      </c>
      <c r="J1273" s="34"/>
      <c r="K1273" s="26">
        <v>53916</v>
      </c>
      <c r="L1273" s="78">
        <f>IF(COUNTIFS($E$3:E1677,E1273)=1, K1273, 0)</f>
        <v>0</v>
      </c>
    </row>
    <row r="1274" spans="1:12" ht="41.25" customHeight="1">
      <c r="A1274" s="18" t="s">
        <v>1858</v>
      </c>
      <c r="B1274" s="19" t="s">
        <v>1045</v>
      </c>
      <c r="C1274" s="19" t="s">
        <v>1245</v>
      </c>
      <c r="D1274" s="61" t="s">
        <v>1848</v>
      </c>
      <c r="E1274" s="19" t="s">
        <v>1849</v>
      </c>
      <c r="F1274" s="21"/>
      <c r="G1274" s="19" t="s">
        <v>729</v>
      </c>
      <c r="H1274" s="25" t="str">
        <f t="shared" si="110"/>
        <v>HM512</v>
      </c>
      <c r="I1274" s="25" t="str">
        <f t="shared" si="111"/>
        <v>Non-M</v>
      </c>
      <c r="J1274" s="34"/>
      <c r="K1274" s="26">
        <v>53916</v>
      </c>
      <c r="L1274" s="78">
        <f>IF(COUNTIFS($E$3:E1677,E1274)=1, K1274, 0)</f>
        <v>0</v>
      </c>
    </row>
    <row r="1275" spans="1:12" ht="41.25" customHeight="1">
      <c r="A1275" s="18" t="s">
        <v>1859</v>
      </c>
      <c r="B1275" s="19" t="s">
        <v>1045</v>
      </c>
      <c r="C1275" s="19" t="s">
        <v>1245</v>
      </c>
      <c r="D1275" s="61" t="s">
        <v>1848</v>
      </c>
      <c r="E1275" s="19" t="s">
        <v>1849</v>
      </c>
      <c r="F1275" s="21"/>
      <c r="G1275" s="19" t="s">
        <v>1344</v>
      </c>
      <c r="H1275" s="25" t="str">
        <f t="shared" si="110"/>
        <v>JS105</v>
      </c>
      <c r="I1275" s="25" t="str">
        <f t="shared" si="111"/>
        <v>Non-M</v>
      </c>
      <c r="J1275" s="34"/>
      <c r="K1275" s="26">
        <v>53916</v>
      </c>
      <c r="L1275" s="78">
        <f>IF(COUNTIFS($E$3:E1677,E1275)=1, K1275, 0)</f>
        <v>0</v>
      </c>
    </row>
    <row r="1276" spans="1:12" ht="41.25" customHeight="1">
      <c r="A1276" s="18" t="s">
        <v>1860</v>
      </c>
      <c r="B1276" s="19" t="s">
        <v>1045</v>
      </c>
      <c r="C1276" s="19" t="s">
        <v>1245</v>
      </c>
      <c r="D1276" s="61" t="s">
        <v>1848</v>
      </c>
      <c r="E1276" s="19" t="s">
        <v>1849</v>
      </c>
      <c r="F1276" s="21"/>
      <c r="G1276" s="19" t="s">
        <v>1398</v>
      </c>
      <c r="H1276" s="25" t="str">
        <f t="shared" si="110"/>
        <v>JS121</v>
      </c>
      <c r="I1276" s="25" t="str">
        <f t="shared" si="111"/>
        <v>Non-M</v>
      </c>
      <c r="J1276" s="34"/>
      <c r="K1276" s="26">
        <v>53916</v>
      </c>
      <c r="L1276" s="78">
        <f>IF(COUNTIFS($E$3:E1677,E1276)=1, K1276, 0)</f>
        <v>0</v>
      </c>
    </row>
    <row r="1277" spans="1:12" ht="41.25" customHeight="1">
      <c r="A1277" s="18" t="s">
        <v>1861</v>
      </c>
      <c r="B1277" s="19" t="s">
        <v>1308</v>
      </c>
      <c r="C1277" s="19" t="s">
        <v>1199</v>
      </c>
      <c r="D1277" s="61" t="s">
        <v>1361</v>
      </c>
      <c r="E1277" s="19" t="s">
        <v>1862</v>
      </c>
      <c r="F1277" s="21"/>
      <c r="G1277" s="19" t="s">
        <v>700</v>
      </c>
      <c r="H1277" s="25" t="str">
        <f t="shared" si="110"/>
        <v>WB202</v>
      </c>
      <c r="I1277" s="25" t="str">
        <f t="shared" si="111"/>
        <v>M</v>
      </c>
      <c r="J1277" s="34"/>
      <c r="K1277" s="26"/>
      <c r="L1277" s="78">
        <f>IF(COUNTIFS($E$3:E1677,E1277)=1, K1277, 0)</f>
        <v>0</v>
      </c>
    </row>
    <row r="1278" spans="1:12" ht="41.25" customHeight="1">
      <c r="A1278" s="18" t="s">
        <v>1863</v>
      </c>
      <c r="B1278" s="19" t="s">
        <v>1308</v>
      </c>
      <c r="C1278" s="19" t="s">
        <v>1199</v>
      </c>
      <c r="D1278" s="61" t="s">
        <v>1361</v>
      </c>
      <c r="E1278" s="19" t="s">
        <v>1862</v>
      </c>
      <c r="F1278" s="21"/>
      <c r="G1278" s="19" t="s">
        <v>61</v>
      </c>
      <c r="H1278" s="25" t="str">
        <f t="shared" si="110"/>
        <v>DC101</v>
      </c>
      <c r="I1278" s="25" t="str">
        <f t="shared" si="111"/>
        <v>Non-M</v>
      </c>
      <c r="J1278" s="34"/>
      <c r="K1278" s="26"/>
      <c r="L1278" s="78">
        <f>IF(COUNTIFS($E$3:E1677,E1278)=1, K1278, 0)</f>
        <v>0</v>
      </c>
    </row>
    <row r="1279" spans="1:12" ht="41.25" customHeight="1">
      <c r="A1279" s="18" t="s">
        <v>1864</v>
      </c>
      <c r="B1279" s="19" t="s">
        <v>1308</v>
      </c>
      <c r="C1279" s="19" t="s">
        <v>1199</v>
      </c>
      <c r="D1279" s="61" t="s">
        <v>1361</v>
      </c>
      <c r="E1279" s="19" t="s">
        <v>1862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IF(COUNTIFS($E$3:E1677,E1279)=1, K1279, 0)</f>
        <v>0</v>
      </c>
    </row>
    <row r="1280" spans="1:12" ht="41.25" customHeight="1">
      <c r="A1280" s="18" t="s">
        <v>1865</v>
      </c>
      <c r="B1280" s="19" t="s">
        <v>1308</v>
      </c>
      <c r="C1280" s="19" t="s">
        <v>1199</v>
      </c>
      <c r="D1280" s="61" t="s">
        <v>1361</v>
      </c>
      <c r="E1280" s="19" t="s">
        <v>1862</v>
      </c>
      <c r="F1280" s="21"/>
      <c r="G1280" s="19" t="s">
        <v>94</v>
      </c>
      <c r="H1280" s="25" t="str">
        <f t="shared" si="110"/>
        <v>DC202</v>
      </c>
      <c r="I1280" s="25" t="str">
        <f t="shared" si="111"/>
        <v>Non-M</v>
      </c>
      <c r="J1280" s="34"/>
      <c r="K1280" s="26"/>
      <c r="L1280" s="78">
        <f>IF(COUNTIFS($E$3:E1677,E1280)=1, K1280, 0)</f>
        <v>0</v>
      </c>
    </row>
    <row r="1281" spans="1:12" ht="41.25" customHeight="1">
      <c r="A1281" s="18" t="s">
        <v>1866</v>
      </c>
      <c r="B1281" s="19" t="s">
        <v>1308</v>
      </c>
      <c r="C1281" s="19" t="s">
        <v>1199</v>
      </c>
      <c r="D1281" s="61" t="s">
        <v>1361</v>
      </c>
      <c r="E1281" s="19" t="s">
        <v>1862</v>
      </c>
      <c r="F1281" s="21"/>
      <c r="G1281" s="19" t="s">
        <v>152</v>
      </c>
      <c r="H1281" s="25" t="str">
        <f t="shared" si="110"/>
        <v>DC400</v>
      </c>
      <c r="I1281" s="25" t="str">
        <f t="shared" si="111"/>
        <v>Non-M</v>
      </c>
      <c r="J1281" s="34"/>
      <c r="K1281" s="26"/>
      <c r="L1281" s="78">
        <f>IF(COUNTIFS($E$3:E1677,E1281)=1, K1281, 0)</f>
        <v>0</v>
      </c>
    </row>
    <row r="1282" spans="1:12" ht="41.25" customHeight="1">
      <c r="A1282" s="18" t="s">
        <v>1867</v>
      </c>
      <c r="B1282" s="19" t="s">
        <v>1308</v>
      </c>
      <c r="C1282" s="19" t="s">
        <v>1199</v>
      </c>
      <c r="D1282" s="61" t="s">
        <v>1361</v>
      </c>
      <c r="E1282" s="19" t="s">
        <v>1862</v>
      </c>
      <c r="F1282" s="21"/>
      <c r="G1282" s="19" t="s">
        <v>239</v>
      </c>
      <c r="H1282" s="25" t="str">
        <f t="shared" si="110"/>
        <v>PK201</v>
      </c>
      <c r="I1282" s="25" t="str">
        <f t="shared" si="111"/>
        <v>M</v>
      </c>
      <c r="J1282" s="34"/>
      <c r="K1282" s="26"/>
      <c r="L1282" s="78">
        <f>IF(COUNTIFS($E$3:E1677,E1282)=1, K1282, 0)</f>
        <v>0</v>
      </c>
    </row>
    <row r="1283" spans="1:12" ht="41.25" customHeight="1">
      <c r="A1283" s="18" t="s">
        <v>1868</v>
      </c>
      <c r="B1283" s="19" t="s">
        <v>1308</v>
      </c>
      <c r="C1283" s="19" t="s">
        <v>1199</v>
      </c>
      <c r="D1283" s="61" t="s">
        <v>1361</v>
      </c>
      <c r="E1283" s="19" t="s">
        <v>1862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IF(COUNTIFS($E$3:E1677,E1283)=1, K1283, 0)</f>
        <v>0</v>
      </c>
    </row>
    <row r="1284" spans="1:12" ht="41.25" customHeight="1">
      <c r="A1284" s="18" t="s">
        <v>1869</v>
      </c>
      <c r="B1284" s="19" t="s">
        <v>1308</v>
      </c>
      <c r="C1284" s="19" t="s">
        <v>1199</v>
      </c>
      <c r="D1284" s="61" t="s">
        <v>1361</v>
      </c>
      <c r="E1284" s="19" t="s">
        <v>1862</v>
      </c>
      <c r="F1284" s="21"/>
      <c r="G1284" s="19" t="s">
        <v>204</v>
      </c>
      <c r="H1284" s="25" t="str">
        <f t="shared" si="110"/>
        <v>HM503</v>
      </c>
      <c r="I1284" s="25" t="str">
        <f t="shared" si="111"/>
        <v>Non-M</v>
      </c>
      <c r="J1284" s="34"/>
      <c r="K1284" s="26"/>
      <c r="L1284" s="78">
        <f>IF(COUNTIFS($E$3:E1677,E1284)=1, K1284, 0)</f>
        <v>0</v>
      </c>
    </row>
    <row r="1285" spans="1:12" ht="41.25" customHeight="1">
      <c r="A1285" s="18" t="s">
        <v>1870</v>
      </c>
      <c r="B1285" s="19" t="s">
        <v>1308</v>
      </c>
      <c r="C1285" s="19" t="s">
        <v>1199</v>
      </c>
      <c r="D1285" s="61" t="s">
        <v>1361</v>
      </c>
      <c r="E1285" s="19" t="s">
        <v>1862</v>
      </c>
      <c r="F1285" s="21"/>
      <c r="G1285" s="19" t="s">
        <v>1344</v>
      </c>
      <c r="H1285" s="25" t="str">
        <f t="shared" si="110"/>
        <v>JS105</v>
      </c>
      <c r="I1285" s="25" t="str">
        <f t="shared" si="111"/>
        <v>Non-M</v>
      </c>
      <c r="J1285" s="34"/>
      <c r="K1285" s="26"/>
      <c r="L1285" s="78">
        <f>IF(COUNTIFS($E$3:E1677,E1285)=1, K1285, 0)</f>
        <v>0</v>
      </c>
    </row>
    <row r="1286" spans="1:12" ht="41.25" customHeight="1">
      <c r="A1286" s="18" t="s">
        <v>1871</v>
      </c>
      <c r="B1286" s="19" t="s">
        <v>1308</v>
      </c>
      <c r="C1286" s="19" t="s">
        <v>1199</v>
      </c>
      <c r="D1286" s="61" t="s">
        <v>1361</v>
      </c>
      <c r="E1286" s="19" t="s">
        <v>1862</v>
      </c>
      <c r="F1286" s="21"/>
      <c r="G1286" s="19" t="s">
        <v>120</v>
      </c>
      <c r="H1286" s="25" t="str">
        <f t="shared" si="110"/>
        <v>JS124</v>
      </c>
      <c r="I1286" s="25" t="str">
        <f t="shared" si="111"/>
        <v>Non-M</v>
      </c>
      <c r="J1286" s="34"/>
      <c r="K1286" s="26"/>
      <c r="L1286" s="78">
        <f>IF(COUNTIFS($E$3:E1677,E1286)=1, K1286, 0)</f>
        <v>0</v>
      </c>
    </row>
    <row r="1287" spans="1:12" ht="41.25" customHeight="1">
      <c r="A1287" s="18" t="s">
        <v>1872</v>
      </c>
      <c r="B1287" s="19" t="s">
        <v>1244</v>
      </c>
      <c r="C1287" s="19" t="s">
        <v>1502</v>
      </c>
      <c r="D1287" s="61" t="s">
        <v>1447</v>
      </c>
      <c r="E1287" s="19" t="s">
        <v>1873</v>
      </c>
      <c r="F1287" s="21"/>
      <c r="G1287" s="19" t="s">
        <v>61</v>
      </c>
      <c r="H1287" s="25" t="str">
        <f t="shared" ref="H1287:H1294" si="112">IF(RIGHT(G1287,1)="M", LEFT(G1287,LEN(G1287)-1), G1287)</f>
        <v>DC101</v>
      </c>
      <c r="I1287" s="25" t="str">
        <f t="shared" ref="I1287:I1294" si="113">IF(RIGHT(G1287,1)="M","M","Non-M")</f>
        <v>Non-M</v>
      </c>
      <c r="J1287" s="34"/>
      <c r="K1287" s="26"/>
      <c r="L1287" s="78">
        <f>IF(COUNTIFS($E$3:E1677,E1287)=1, K1287, 0)</f>
        <v>0</v>
      </c>
    </row>
    <row r="1288" spans="1:12" ht="41.25" customHeight="1">
      <c r="A1288" s="18" t="s">
        <v>1874</v>
      </c>
      <c r="B1288" s="19" t="s">
        <v>1244</v>
      </c>
      <c r="C1288" s="19" t="s">
        <v>1502</v>
      </c>
      <c r="D1288" s="61" t="s">
        <v>1447</v>
      </c>
      <c r="E1288" s="19" t="s">
        <v>1873</v>
      </c>
      <c r="F1288" s="21"/>
      <c r="G1288" s="19" t="s">
        <v>135</v>
      </c>
      <c r="H1288" s="25" t="str">
        <f t="shared" si="112"/>
        <v>DC200</v>
      </c>
      <c r="I1288" s="25" t="str">
        <f t="shared" si="113"/>
        <v>Non-M</v>
      </c>
      <c r="J1288" s="34"/>
      <c r="K1288" s="26"/>
      <c r="L1288" s="78">
        <f>IF(COUNTIFS($E$3:E1677,E1288)=1, K1288, 0)</f>
        <v>0</v>
      </c>
    </row>
    <row r="1289" spans="1:12" ht="41.25" customHeight="1">
      <c r="A1289" s="18" t="s">
        <v>1875</v>
      </c>
      <c r="B1289" s="19" t="s">
        <v>1244</v>
      </c>
      <c r="C1289" s="19" t="s">
        <v>1502</v>
      </c>
      <c r="D1289" s="61" t="s">
        <v>1447</v>
      </c>
      <c r="E1289" s="19" t="s">
        <v>1873</v>
      </c>
      <c r="F1289" s="21"/>
      <c r="G1289" s="19" t="s">
        <v>96</v>
      </c>
      <c r="H1289" s="25" t="str">
        <f t="shared" si="112"/>
        <v>DC300</v>
      </c>
      <c r="I1289" s="25" t="str">
        <f t="shared" si="113"/>
        <v>Non-M</v>
      </c>
      <c r="J1289" s="34"/>
      <c r="K1289" s="26"/>
      <c r="L1289" s="78">
        <f>IF(COUNTIFS($E$3:E1677,E1289)=1, K1289, 0)</f>
        <v>0</v>
      </c>
    </row>
    <row r="1290" spans="1:12" ht="41.25" customHeight="1">
      <c r="A1290" s="18" t="s">
        <v>1876</v>
      </c>
      <c r="B1290" s="19" t="s">
        <v>1244</v>
      </c>
      <c r="C1290" s="19" t="s">
        <v>1502</v>
      </c>
      <c r="D1290" s="61" t="s">
        <v>1447</v>
      </c>
      <c r="E1290" s="19" t="s">
        <v>1873</v>
      </c>
      <c r="F1290" s="21"/>
      <c r="G1290" s="19" t="s">
        <v>152</v>
      </c>
      <c r="H1290" s="25" t="str">
        <f t="shared" si="112"/>
        <v>DC400</v>
      </c>
      <c r="I1290" s="25" t="str">
        <f t="shared" si="113"/>
        <v>Non-M</v>
      </c>
      <c r="J1290" s="34"/>
      <c r="K1290" s="26"/>
      <c r="L1290" s="78">
        <f>IF(COUNTIFS($E$3:E1677,E1290)=1, K1290, 0)</f>
        <v>0</v>
      </c>
    </row>
    <row r="1291" spans="1:12" ht="41.25" customHeight="1">
      <c r="A1291" s="18" t="s">
        <v>1877</v>
      </c>
      <c r="B1291" s="19" t="s">
        <v>1244</v>
      </c>
      <c r="C1291" s="19" t="s">
        <v>1502</v>
      </c>
      <c r="D1291" s="61" t="s">
        <v>1447</v>
      </c>
      <c r="E1291" s="19" t="s">
        <v>1873</v>
      </c>
      <c r="F1291" s="21"/>
      <c r="G1291" s="19" t="s">
        <v>1878</v>
      </c>
      <c r="H1291" s="25" t="str">
        <f t="shared" si="112"/>
        <v>WB202&amp;WB204</v>
      </c>
      <c r="I1291" s="25" t="str">
        <f t="shared" si="113"/>
        <v>Non-M</v>
      </c>
      <c r="J1291" s="34"/>
      <c r="K1291" s="26"/>
      <c r="L1291" s="78">
        <f>IF(COUNTIFS($E$3:E1677,E1291)=1, K1291, 0)</f>
        <v>0</v>
      </c>
    </row>
    <row r="1292" spans="1:12" ht="41.25" customHeight="1">
      <c r="A1292" s="18" t="s">
        <v>1879</v>
      </c>
      <c r="B1292" s="19" t="s">
        <v>1244</v>
      </c>
      <c r="C1292" s="19" t="s">
        <v>1502</v>
      </c>
      <c r="D1292" s="61" t="s">
        <v>1447</v>
      </c>
      <c r="E1292" s="19" t="s">
        <v>1873</v>
      </c>
      <c r="F1292" s="21"/>
      <c r="G1292" s="19" t="s">
        <v>1880</v>
      </c>
      <c r="H1292" s="25" t="str">
        <f t="shared" si="112"/>
        <v>PK200 &amp; PK207</v>
      </c>
      <c r="I1292" s="25" t="str">
        <f t="shared" si="113"/>
        <v>Non-M</v>
      </c>
      <c r="J1292" s="34"/>
      <c r="K1292" s="26"/>
      <c r="L1292" s="78">
        <f>IF(COUNTIFS($E$3:E1677,E1292)=1, K1292, 0)</f>
        <v>0</v>
      </c>
    </row>
    <row r="1293" spans="1:12" ht="41.25" customHeight="1">
      <c r="A1293" s="18" t="s">
        <v>1881</v>
      </c>
      <c r="B1293" s="19" t="s">
        <v>1244</v>
      </c>
      <c r="C1293" s="19" t="s">
        <v>1502</v>
      </c>
      <c r="D1293" s="61" t="s">
        <v>1447</v>
      </c>
      <c r="E1293" s="19" t="s">
        <v>1873</v>
      </c>
      <c r="F1293" s="21"/>
      <c r="G1293" s="19" t="s">
        <v>241</v>
      </c>
      <c r="H1293" s="25" t="str">
        <f t="shared" si="112"/>
        <v>PB204</v>
      </c>
      <c r="I1293" s="25" t="str">
        <f t="shared" si="113"/>
        <v>M</v>
      </c>
      <c r="J1293" s="34"/>
      <c r="K1293" s="26"/>
      <c r="L1293" s="78">
        <f>IF(COUNTIFS($E$3:E1677,E1293)=1, K1293, 0)</f>
        <v>0</v>
      </c>
    </row>
    <row r="1294" spans="1:12" ht="41.25" customHeight="1">
      <c r="A1294" s="18" t="s">
        <v>1882</v>
      </c>
      <c r="B1294" s="19" t="s">
        <v>1244</v>
      </c>
      <c r="C1294" s="19" t="s">
        <v>1502</v>
      </c>
      <c r="D1294" s="61" t="s">
        <v>1447</v>
      </c>
      <c r="E1294" s="19" t="s">
        <v>1873</v>
      </c>
      <c r="F1294" s="21"/>
      <c r="G1294" s="19" t="s">
        <v>120</v>
      </c>
      <c r="H1294" s="25" t="str">
        <f t="shared" si="112"/>
        <v>JS124</v>
      </c>
      <c r="I1294" s="25" t="str">
        <f t="shared" si="113"/>
        <v>Non-M</v>
      </c>
      <c r="J1294" s="34" t="s">
        <v>1883</v>
      </c>
      <c r="K1294" s="26"/>
      <c r="L1294" s="78">
        <f>IF(COUNTIFS($E$3:E1677,E1294)=1, K1294, 0)</f>
        <v>0</v>
      </c>
    </row>
    <row r="1295" spans="1:12" ht="41.25" customHeight="1">
      <c r="A1295" s="18" t="s">
        <v>1884</v>
      </c>
      <c r="B1295" s="19" t="s">
        <v>1244</v>
      </c>
      <c r="C1295" s="19" t="s">
        <v>1502</v>
      </c>
      <c r="D1295" s="61" t="s">
        <v>1447</v>
      </c>
      <c r="E1295" s="19" t="s">
        <v>1873</v>
      </c>
      <c r="F1295" s="21"/>
      <c r="G1295" s="19" t="s">
        <v>1484</v>
      </c>
      <c r="H1295" s="25" t="str">
        <f t="shared" ref="H1295:H1302" si="114">IF(RIGHT(G1295,1)="M", LEFT(G1295,LEN(G1295)-1), G1295)</f>
        <v>HM208</v>
      </c>
      <c r="I1295" s="25" t="str">
        <f t="shared" ref="I1295:I1302" si="115">IF(RIGHT(G1295,1)="M","M","Non-M")</f>
        <v>M</v>
      </c>
      <c r="J1295" s="34"/>
      <c r="K1295" s="26"/>
      <c r="L1295" s="78">
        <f>IF(COUNTIFS($E$3:E1677,E1295)=1, K1295, 0)</f>
        <v>0</v>
      </c>
    </row>
    <row r="1296" spans="1:12" ht="41.25" customHeight="1">
      <c r="A1296" s="18" t="s">
        <v>1885</v>
      </c>
      <c r="B1296" s="19" t="s">
        <v>1045</v>
      </c>
      <c r="C1296" s="19" t="s">
        <v>1046</v>
      </c>
      <c r="D1296" s="61" t="s">
        <v>1047</v>
      </c>
      <c r="E1296" s="19" t="s">
        <v>1886</v>
      </c>
      <c r="F1296" s="21"/>
      <c r="G1296" s="19" t="s">
        <v>774</v>
      </c>
      <c r="H1296" s="25" t="str">
        <f t="shared" si="114"/>
        <v>CL500</v>
      </c>
      <c r="I1296" s="25" t="str">
        <f t="shared" si="115"/>
        <v>Non-M</v>
      </c>
      <c r="J1296" s="34"/>
      <c r="K1296" s="26"/>
      <c r="L1296" s="78">
        <f>IF(COUNTIFS($E$3:E1677,E1296)=1, K1296, 0)</f>
        <v>0</v>
      </c>
    </row>
    <row r="1297" spans="1:12" ht="41.25" customHeight="1">
      <c r="A1297" s="18" t="s">
        <v>1887</v>
      </c>
      <c r="B1297" s="19" t="s">
        <v>1045</v>
      </c>
      <c r="C1297" s="19" t="s">
        <v>1046</v>
      </c>
      <c r="D1297" s="61" t="s">
        <v>1047</v>
      </c>
      <c r="E1297" s="19" t="s">
        <v>1886</v>
      </c>
      <c r="F1297" s="21"/>
      <c r="G1297" s="19" t="s">
        <v>1050</v>
      </c>
      <c r="H1297" s="25" t="str">
        <f t="shared" si="114"/>
        <v>ZP101</v>
      </c>
      <c r="I1297" s="25" t="str">
        <f t="shared" si="115"/>
        <v>M</v>
      </c>
      <c r="J1297" s="34"/>
      <c r="K1297" s="26"/>
      <c r="L1297" s="78">
        <f>IF(COUNTIFS($E$3:E1677,E1297)=1, K1297, 0)</f>
        <v>0</v>
      </c>
    </row>
    <row r="1298" spans="1:12" ht="41.25" customHeight="1">
      <c r="A1298" s="18" t="s">
        <v>1888</v>
      </c>
      <c r="B1298" s="19" t="s">
        <v>1045</v>
      </c>
      <c r="C1298" s="19" t="s">
        <v>1046</v>
      </c>
      <c r="D1298" s="61" t="s">
        <v>1047</v>
      </c>
      <c r="E1298" s="19" t="s">
        <v>1886</v>
      </c>
      <c r="F1298" s="21"/>
      <c r="G1298" s="19" t="s">
        <v>1052</v>
      </c>
      <c r="H1298" s="25" t="str">
        <f t="shared" si="114"/>
        <v>PK214</v>
      </c>
      <c r="I1298" s="25" t="str">
        <f t="shared" si="115"/>
        <v>M</v>
      </c>
      <c r="J1298" s="34"/>
      <c r="K1298" s="26"/>
      <c r="L1298" s="78">
        <f>IF(COUNTIFS($E$3:E1677,E1298)=1, K1298, 0)</f>
        <v>0</v>
      </c>
    </row>
    <row r="1299" spans="1:12" ht="41.25" customHeight="1">
      <c r="A1299" s="18" t="s">
        <v>1889</v>
      </c>
      <c r="B1299" s="19" t="s">
        <v>1045</v>
      </c>
      <c r="C1299" s="19" t="s">
        <v>1046</v>
      </c>
      <c r="D1299" s="61" t="s">
        <v>1047</v>
      </c>
      <c r="E1299" s="19" t="s">
        <v>1886</v>
      </c>
      <c r="F1299" s="21"/>
      <c r="G1299" s="19" t="s">
        <v>1054</v>
      </c>
      <c r="H1299" s="25" t="str">
        <f t="shared" si="114"/>
        <v>PB206</v>
      </c>
      <c r="I1299" s="25" t="str">
        <f t="shared" si="115"/>
        <v>M</v>
      </c>
      <c r="J1299" s="34"/>
      <c r="K1299" s="26"/>
      <c r="L1299" s="78">
        <f>IF(COUNTIFS($E$3:E1677,E1299)=1, K1299, 0)</f>
        <v>0</v>
      </c>
    </row>
    <row r="1300" spans="1:12" ht="41.25" customHeight="1">
      <c r="A1300" s="18" t="s">
        <v>1890</v>
      </c>
      <c r="B1300" s="19" t="s">
        <v>1045</v>
      </c>
      <c r="C1300" s="19" t="s">
        <v>1046</v>
      </c>
      <c r="D1300" s="61" t="s">
        <v>1047</v>
      </c>
      <c r="E1300" s="19" t="s">
        <v>1886</v>
      </c>
      <c r="F1300" s="21"/>
      <c r="G1300" s="19" t="s">
        <v>1056</v>
      </c>
      <c r="H1300" s="25" t="str">
        <f t="shared" si="114"/>
        <v>JS111</v>
      </c>
      <c r="I1300" s="25" t="str">
        <f t="shared" si="115"/>
        <v>Non-M</v>
      </c>
      <c r="J1300" s="34"/>
      <c r="K1300" s="26"/>
      <c r="L1300" s="78">
        <f>IF(COUNTIFS($E$3:E1677,E1300)=1, K1300, 0)</f>
        <v>0</v>
      </c>
    </row>
    <row r="1301" spans="1:12" ht="41.25" customHeight="1">
      <c r="A1301" s="18" t="s">
        <v>1891</v>
      </c>
      <c r="B1301" s="19" t="s">
        <v>1045</v>
      </c>
      <c r="C1301" s="19" t="s">
        <v>1046</v>
      </c>
      <c r="D1301" s="61" t="s">
        <v>1047</v>
      </c>
      <c r="E1301" s="19" t="s">
        <v>1886</v>
      </c>
      <c r="F1301" s="21"/>
      <c r="G1301" s="19" t="s">
        <v>22</v>
      </c>
      <c r="H1301" s="25" t="str">
        <f t="shared" si="114"/>
        <v>HM309</v>
      </c>
      <c r="I1301" s="25" t="str">
        <f t="shared" si="115"/>
        <v>Non-M</v>
      </c>
      <c r="J1301" s="34"/>
      <c r="K1301" s="26"/>
      <c r="L1301" s="78">
        <f>IF(COUNTIFS($E$3:E1677,E1301)=1, K1301, 0)</f>
        <v>0</v>
      </c>
    </row>
    <row r="1302" spans="1:12" ht="41.25" customHeight="1">
      <c r="A1302" s="18" t="s">
        <v>1892</v>
      </c>
      <c r="B1302" s="19" t="s">
        <v>1045</v>
      </c>
      <c r="C1302" s="19" t="s">
        <v>1046</v>
      </c>
      <c r="D1302" s="61" t="s">
        <v>1047</v>
      </c>
      <c r="E1302" s="19" t="s">
        <v>1886</v>
      </c>
      <c r="F1302" s="21"/>
      <c r="G1302" s="19" t="s">
        <v>190</v>
      </c>
      <c r="H1302" s="25" t="str">
        <f t="shared" si="114"/>
        <v>HM402</v>
      </c>
      <c r="I1302" s="25" t="str">
        <f t="shared" si="115"/>
        <v>Non-M</v>
      </c>
      <c r="J1302" s="34"/>
      <c r="K1302" s="26"/>
      <c r="L1302" s="78">
        <f>IF(COUNTIFS($E$3:E1677,E1302)=1, K1302, 0)</f>
        <v>0</v>
      </c>
    </row>
    <row r="1303" spans="1:12" ht="41.25" customHeight="1">
      <c r="A1303" s="18" t="s">
        <v>1893</v>
      </c>
      <c r="B1303" s="35" t="s">
        <v>1244</v>
      </c>
      <c r="C1303" s="35" t="s">
        <v>870</v>
      </c>
      <c r="D1303" s="60" t="s">
        <v>1361</v>
      </c>
      <c r="E1303" s="35" t="s">
        <v>1894</v>
      </c>
      <c r="F1303" s="48"/>
      <c r="G1303" s="35" t="s">
        <v>645</v>
      </c>
      <c r="H1303" s="57" t="str">
        <f t="shared" ref="H1303:H1326" si="116">IF(RIGHT(G1303,1)="M", LEFT(G1303,LEN(G1303)-1), G1303)</f>
        <v>HD104</v>
      </c>
      <c r="I1303" s="57" t="str">
        <f t="shared" ref="I1303:I1326" si="117">IF(RIGHT(G1303,1)="M","M","Non-M")</f>
        <v>Non-M</v>
      </c>
      <c r="J1303" s="58"/>
      <c r="K1303" s="33"/>
      <c r="L1303" s="78">
        <f>IF(COUNTIFS($E$3:E1677,E1303)=1, K1303, 0)</f>
        <v>0</v>
      </c>
    </row>
    <row r="1304" spans="1:12" ht="41.25" customHeight="1">
      <c r="A1304" s="18" t="s">
        <v>1895</v>
      </c>
      <c r="B1304" s="35" t="s">
        <v>1244</v>
      </c>
      <c r="C1304" s="35" t="s">
        <v>870</v>
      </c>
      <c r="D1304" s="60" t="s">
        <v>1361</v>
      </c>
      <c r="E1304" s="35" t="s">
        <v>1894</v>
      </c>
      <c r="F1304" s="48"/>
      <c r="G1304" s="35" t="s">
        <v>1533</v>
      </c>
      <c r="H1304" s="57" t="str">
        <f t="shared" si="116"/>
        <v>JS402</v>
      </c>
      <c r="I1304" s="57" t="str">
        <f t="shared" si="117"/>
        <v>Non-M</v>
      </c>
      <c r="J1304" s="58"/>
      <c r="K1304" s="33"/>
      <c r="L1304" s="78">
        <f>IF(COUNTIFS($E$3:E1677,E1304)=1, K1304, 0)</f>
        <v>0</v>
      </c>
    </row>
    <row r="1305" spans="1:12" ht="41.25" customHeight="1">
      <c r="A1305" s="18" t="s">
        <v>1896</v>
      </c>
      <c r="B1305" s="35" t="s">
        <v>1244</v>
      </c>
      <c r="C1305" s="35" t="s">
        <v>870</v>
      </c>
      <c r="D1305" s="60" t="s">
        <v>1361</v>
      </c>
      <c r="E1305" s="35" t="s">
        <v>1894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1897</v>
      </c>
      <c r="B1306" s="35" t="s">
        <v>1244</v>
      </c>
      <c r="C1306" s="35" t="s">
        <v>870</v>
      </c>
      <c r="D1306" s="60" t="s">
        <v>1361</v>
      </c>
      <c r="E1306" s="35" t="s">
        <v>1894</v>
      </c>
      <c r="F1306" s="48"/>
      <c r="G1306" s="35" t="s">
        <v>1751</v>
      </c>
      <c r="H1306" s="57" t="str">
        <f t="shared" si="116"/>
        <v>ZP105</v>
      </c>
      <c r="I1306" s="57" t="str">
        <f t="shared" si="117"/>
        <v>Non-M</v>
      </c>
      <c r="J1306" s="58"/>
      <c r="K1306" s="33"/>
      <c r="L1306" s="78">
        <f>IF(COUNTIFS($E$3:E1677,E1306)=1, K1306, 0)</f>
        <v>0</v>
      </c>
    </row>
    <row r="1307" spans="1:12" ht="41.25" customHeight="1">
      <c r="A1307" s="18" t="s">
        <v>1898</v>
      </c>
      <c r="B1307" s="35" t="s">
        <v>1244</v>
      </c>
      <c r="C1307" s="35" t="s">
        <v>870</v>
      </c>
      <c r="D1307" s="60" t="s">
        <v>1361</v>
      </c>
      <c r="E1307" s="35" t="s">
        <v>1894</v>
      </c>
      <c r="F1307" s="48"/>
      <c r="G1307" s="35" t="s">
        <v>746</v>
      </c>
      <c r="H1307" s="57" t="str">
        <f t="shared" si="116"/>
        <v>PK101</v>
      </c>
      <c r="I1307" s="57" t="str">
        <f t="shared" si="117"/>
        <v>Non-M</v>
      </c>
      <c r="J1307" s="58"/>
      <c r="K1307" s="33"/>
      <c r="L1307" s="78">
        <f>IF(COUNTIFS($E$3:E1677,E1307)=1, K1307, 0)</f>
        <v>0</v>
      </c>
    </row>
    <row r="1308" spans="1:12" ht="41.25" customHeight="1">
      <c r="A1308" s="18" t="s">
        <v>1899</v>
      </c>
      <c r="B1308" s="35" t="s">
        <v>1244</v>
      </c>
      <c r="C1308" s="35" t="s">
        <v>870</v>
      </c>
      <c r="D1308" s="60" t="s">
        <v>1361</v>
      </c>
      <c r="E1308" s="35" t="s">
        <v>1894</v>
      </c>
      <c r="F1308" s="48"/>
      <c r="G1308" s="35" t="s">
        <v>1538</v>
      </c>
      <c r="H1308" s="57" t="str">
        <f t="shared" si="116"/>
        <v>PB101</v>
      </c>
      <c r="I1308" s="57" t="str">
        <f t="shared" si="117"/>
        <v>Non-M</v>
      </c>
      <c r="J1308" s="58"/>
      <c r="K1308" s="33"/>
      <c r="L1308" s="78">
        <f>IF(COUNTIFS($E$3:E1677,E1308)=1, K1308, 0)</f>
        <v>0</v>
      </c>
    </row>
    <row r="1309" spans="1:12" ht="41.25" customHeight="1">
      <c r="A1309" s="18" t="s">
        <v>1900</v>
      </c>
      <c r="B1309" s="35" t="s">
        <v>1244</v>
      </c>
      <c r="C1309" s="35" t="s">
        <v>870</v>
      </c>
      <c r="D1309" s="60" t="s">
        <v>1361</v>
      </c>
      <c r="E1309" s="35" t="s">
        <v>1894</v>
      </c>
      <c r="F1309" s="48"/>
      <c r="G1309" s="35" t="s">
        <v>628</v>
      </c>
      <c r="H1309" s="57" t="str">
        <f t="shared" si="116"/>
        <v>HM420</v>
      </c>
      <c r="I1309" s="57" t="str">
        <f t="shared" si="117"/>
        <v>Non-M</v>
      </c>
      <c r="J1309" s="58"/>
      <c r="K1309" s="33"/>
      <c r="L1309" s="78">
        <f>IF(COUNTIFS($E$3:E1677,E1309)=1, K1309, 0)</f>
        <v>0</v>
      </c>
    </row>
    <row r="1310" spans="1:12" ht="41.25" customHeight="1">
      <c r="A1310" s="18" t="s">
        <v>1901</v>
      </c>
      <c r="B1310" s="35" t="s">
        <v>1244</v>
      </c>
      <c r="C1310" s="35" t="s">
        <v>870</v>
      </c>
      <c r="D1310" s="60" t="s">
        <v>1361</v>
      </c>
      <c r="E1310" s="35" t="s">
        <v>1894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1902</v>
      </c>
      <c r="K1310" s="33"/>
      <c r="L1310" s="73">
        <f>IF(COUNTIFS($E$3:E1310,E1310)=1, K1310, 0)</f>
        <v>0</v>
      </c>
    </row>
    <row r="1311" spans="1:12" ht="41.25" customHeight="1">
      <c r="A1311" s="18" t="s">
        <v>1903</v>
      </c>
      <c r="B1311" s="35" t="s">
        <v>1244</v>
      </c>
      <c r="C1311" s="35" t="s">
        <v>870</v>
      </c>
      <c r="D1311" s="60" t="s">
        <v>1361</v>
      </c>
      <c r="E1311" s="35" t="s">
        <v>1894</v>
      </c>
      <c r="F1311" s="48"/>
      <c r="G1311" s="35" t="s">
        <v>120</v>
      </c>
      <c r="H1311" s="57" t="str">
        <f t="shared" si="116"/>
        <v>JS124</v>
      </c>
      <c r="I1311" s="57" t="str">
        <f t="shared" si="117"/>
        <v>Non-M</v>
      </c>
      <c r="J1311" s="58"/>
      <c r="K1311" s="33"/>
      <c r="L1311" s="78">
        <f>IF(COUNTIFS($E$3:E1677,E1311)=1, K1311, 0)</f>
        <v>0</v>
      </c>
    </row>
    <row r="1312" spans="1:12" ht="41.25" customHeight="1">
      <c r="A1312" s="18" t="s">
        <v>1904</v>
      </c>
      <c r="B1312" s="35" t="s">
        <v>1244</v>
      </c>
      <c r="C1312" s="35" t="s">
        <v>870</v>
      </c>
      <c r="D1312" s="60" t="s">
        <v>1361</v>
      </c>
      <c r="E1312" s="35" t="s">
        <v>1894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94"/>
      <c r="B1313" s="35" t="s">
        <v>1244</v>
      </c>
      <c r="C1313" s="35" t="s">
        <v>870</v>
      </c>
      <c r="D1313" s="60" t="s">
        <v>1361</v>
      </c>
      <c r="E1313" s="35" t="s">
        <v>1905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94"/>
      <c r="B1314" s="35" t="s">
        <v>1244</v>
      </c>
      <c r="C1314" s="35" t="s">
        <v>870</v>
      </c>
      <c r="D1314" s="60" t="s">
        <v>1361</v>
      </c>
      <c r="E1314" s="35" t="s">
        <v>1905</v>
      </c>
      <c r="F1314" s="48"/>
      <c r="G1314" s="35" t="s">
        <v>1533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94"/>
      <c r="B1315" s="35" t="s">
        <v>1244</v>
      </c>
      <c r="C1315" s="35" t="s">
        <v>870</v>
      </c>
      <c r="D1315" s="60" t="s">
        <v>1361</v>
      </c>
      <c r="E1315" s="35" t="s">
        <v>1905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94"/>
      <c r="B1316" s="35" t="s">
        <v>1244</v>
      </c>
      <c r="C1316" s="35" t="s">
        <v>870</v>
      </c>
      <c r="D1316" s="60" t="s">
        <v>1361</v>
      </c>
      <c r="E1316" s="35" t="s">
        <v>1905</v>
      </c>
      <c r="F1316" s="48"/>
      <c r="G1316" s="35" t="s">
        <v>1751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94"/>
      <c r="B1317" s="35" t="s">
        <v>1244</v>
      </c>
      <c r="C1317" s="35" t="s">
        <v>870</v>
      </c>
      <c r="D1317" s="60" t="s">
        <v>1361</v>
      </c>
      <c r="E1317" s="35" t="s">
        <v>1905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94"/>
      <c r="B1318" s="35" t="s">
        <v>1244</v>
      </c>
      <c r="C1318" s="35" t="s">
        <v>870</v>
      </c>
      <c r="D1318" s="60" t="s">
        <v>1361</v>
      </c>
      <c r="E1318" s="35" t="s">
        <v>1905</v>
      </c>
      <c r="F1318" s="48"/>
      <c r="G1318" s="35" t="s">
        <v>1538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94"/>
      <c r="B1319" s="35" t="s">
        <v>1244</v>
      </c>
      <c r="C1319" s="35" t="s">
        <v>870</v>
      </c>
      <c r="D1319" s="60" t="s">
        <v>1361</v>
      </c>
      <c r="E1319" s="35" t="s">
        <v>1905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94"/>
      <c r="B1320" s="35" t="s">
        <v>1244</v>
      </c>
      <c r="C1320" s="35" t="s">
        <v>870</v>
      </c>
      <c r="D1320" s="60" t="s">
        <v>1361</v>
      </c>
      <c r="E1320" s="35" t="s">
        <v>1905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1902</v>
      </c>
      <c r="K1320" s="33"/>
    </row>
    <row r="1321" spans="1:12" ht="41.25" customHeight="1">
      <c r="A1321" s="94"/>
      <c r="B1321" s="35" t="s">
        <v>1244</v>
      </c>
      <c r="C1321" s="35" t="s">
        <v>870</v>
      </c>
      <c r="D1321" s="60" t="s">
        <v>1361</v>
      </c>
      <c r="E1321" s="35" t="s">
        <v>1905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94"/>
      <c r="B1322" s="35" t="s">
        <v>1244</v>
      </c>
      <c r="C1322" s="35" t="s">
        <v>870</v>
      </c>
      <c r="D1322" s="60" t="s">
        <v>1361</v>
      </c>
      <c r="E1322" s="35" t="s">
        <v>1905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1906</v>
      </c>
      <c r="B1323" s="20" t="s">
        <v>1244</v>
      </c>
      <c r="C1323" s="19" t="s">
        <v>1907</v>
      </c>
      <c r="D1323" s="61" t="s">
        <v>1908</v>
      </c>
      <c r="E1323" s="19">
        <v>20480</v>
      </c>
      <c r="F1323" s="21"/>
      <c r="G1323" s="19" t="s">
        <v>1909</v>
      </c>
      <c r="H1323" s="25" t="str">
        <f t="shared" si="116"/>
        <v>CL501</v>
      </c>
      <c r="I1323" s="25" t="str">
        <f t="shared" si="117"/>
        <v>Non-M</v>
      </c>
      <c r="J1323" s="34"/>
      <c r="K1323" s="26"/>
      <c r="L1323" s="78">
        <f>IF(COUNTIFS($E$3:E1677,E1323)=1, K1323, 0)</f>
        <v>0</v>
      </c>
    </row>
    <row r="1324" spans="1:12" ht="41.25" customHeight="1">
      <c r="A1324" s="18" t="s">
        <v>1910</v>
      </c>
      <c r="B1324" s="20" t="s">
        <v>1244</v>
      </c>
      <c r="C1324" s="19" t="s">
        <v>1907</v>
      </c>
      <c r="D1324" s="61" t="s">
        <v>1908</v>
      </c>
      <c r="E1324" s="19">
        <v>20480</v>
      </c>
      <c r="F1324" s="21"/>
      <c r="G1324" s="19" t="s">
        <v>1233</v>
      </c>
      <c r="H1324" s="25" t="str">
        <f t="shared" si="116"/>
        <v>ZP204</v>
      </c>
      <c r="I1324" s="25" t="str">
        <f t="shared" si="117"/>
        <v>M</v>
      </c>
      <c r="J1324" s="34"/>
      <c r="K1324" s="26"/>
      <c r="L1324" s="78">
        <f>IF(COUNTIFS($E$3:E1677,E1324)=1, K1324, 0)</f>
        <v>0</v>
      </c>
    </row>
    <row r="1325" spans="1:12" ht="41.25" customHeight="1">
      <c r="A1325" s="18" t="s">
        <v>1911</v>
      </c>
      <c r="B1325" s="20" t="s">
        <v>1244</v>
      </c>
      <c r="C1325" s="19" t="s">
        <v>1907</v>
      </c>
      <c r="D1325" s="61" t="s">
        <v>1908</v>
      </c>
      <c r="E1325" s="19">
        <v>20480</v>
      </c>
      <c r="F1325" s="21"/>
      <c r="G1325" s="19" t="s">
        <v>1912</v>
      </c>
      <c r="H1325" s="25" t="str">
        <f t="shared" si="116"/>
        <v>PK407</v>
      </c>
      <c r="I1325" s="25" t="str">
        <f t="shared" si="117"/>
        <v>Non-M</v>
      </c>
      <c r="J1325" s="34"/>
      <c r="K1325" s="26"/>
      <c r="L1325" s="78">
        <f>IF(COUNTIFS($E$3:E1677,E1325)=1, K1325, 0)</f>
        <v>0</v>
      </c>
    </row>
    <row r="1326" spans="1:12" ht="41.25" customHeight="1">
      <c r="A1326" s="18" t="s">
        <v>1913</v>
      </c>
      <c r="B1326" s="20" t="s">
        <v>1244</v>
      </c>
      <c r="C1326" s="19" t="s">
        <v>1907</v>
      </c>
      <c r="D1326" s="61" t="s">
        <v>1908</v>
      </c>
      <c r="E1326" s="19">
        <v>20480</v>
      </c>
      <c r="F1326" s="21"/>
      <c r="G1326" s="19" t="s">
        <v>1914</v>
      </c>
      <c r="H1326" s="25" t="str">
        <f t="shared" si="116"/>
        <v>PK407</v>
      </c>
      <c r="I1326" s="25" t="str">
        <f t="shared" si="117"/>
        <v>M</v>
      </c>
      <c r="J1326" s="34" t="s">
        <v>1915</v>
      </c>
      <c r="K1326" s="26"/>
      <c r="L1326" s="78">
        <f>IF(COUNTIFS($E$3:E1677,E1326)=1, K1326, 0)</f>
        <v>0</v>
      </c>
    </row>
    <row r="1327" spans="1:12" ht="41.25" customHeight="1">
      <c r="A1327" s="18" t="s">
        <v>1916</v>
      </c>
      <c r="B1327" s="20" t="s">
        <v>1244</v>
      </c>
      <c r="C1327" s="19" t="s">
        <v>1907</v>
      </c>
      <c r="D1327" s="61" t="s">
        <v>1908</v>
      </c>
      <c r="E1327" s="19">
        <v>20480</v>
      </c>
      <c r="F1327" s="21"/>
      <c r="G1327" s="19" t="s">
        <v>332</v>
      </c>
      <c r="H1327" s="25" t="str">
        <f t="shared" ref="H1327:H1329" si="118">IF(RIGHT(G1327,1)="M", LEFT(G1327,LEN(G1327)-1), G1327)</f>
        <v>HM505</v>
      </c>
      <c r="I1327" s="25" t="str">
        <f t="shared" ref="I1327:I1329" si="119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1917</v>
      </c>
      <c r="B1328" s="20" t="s">
        <v>1244</v>
      </c>
      <c r="C1328" s="19" t="s">
        <v>1907</v>
      </c>
      <c r="D1328" s="61" t="s">
        <v>1908</v>
      </c>
      <c r="E1328" s="19">
        <v>20480</v>
      </c>
      <c r="F1328" s="21"/>
      <c r="G1328" s="19" t="s">
        <v>50</v>
      </c>
      <c r="H1328" s="25" t="str">
        <f t="shared" si="118"/>
        <v>HM311</v>
      </c>
      <c r="I1328" s="25" t="str">
        <f t="shared" si="119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1918</v>
      </c>
      <c r="B1329" s="20" t="s">
        <v>1244</v>
      </c>
      <c r="C1329" s="19" t="s">
        <v>1907</v>
      </c>
      <c r="D1329" s="61" t="s">
        <v>1908</v>
      </c>
      <c r="E1329" s="19">
        <v>20480</v>
      </c>
      <c r="F1329" s="21"/>
      <c r="G1329" s="19" t="s">
        <v>1919</v>
      </c>
      <c r="H1329" s="25" t="str">
        <f t="shared" si="118"/>
        <v>HM703</v>
      </c>
      <c r="I1329" s="25" t="str">
        <f t="shared" si="119"/>
        <v>Non-M</v>
      </c>
      <c r="J1329" s="34"/>
      <c r="K1329" s="26"/>
      <c r="L1329" s="78">
        <f>IF(COUNTIFS($E$3:E1677,E1329)=1, K1329, 0)</f>
        <v>0</v>
      </c>
    </row>
    <row r="1330" spans="1:12" ht="41.25" customHeight="1">
      <c r="A1330" s="18" t="s">
        <v>1920</v>
      </c>
      <c r="B1330" s="20" t="s">
        <v>1244</v>
      </c>
      <c r="C1330" s="19" t="s">
        <v>1907</v>
      </c>
      <c r="D1330" s="61" t="s">
        <v>1908</v>
      </c>
      <c r="E1330" s="19">
        <v>20480</v>
      </c>
      <c r="F1330" s="21"/>
      <c r="G1330" s="19" t="s">
        <v>678</v>
      </c>
      <c r="H1330" s="25" t="str">
        <f t="shared" ref="H1330:H1341" si="120">IF(RIGHT(G1330,1)="M", LEFT(G1330,LEN(G1330)-1), G1330)</f>
        <v>JS107</v>
      </c>
      <c r="I1330" s="25" t="str">
        <f t="shared" ref="I1330:I1341" si="121">IF(RIGHT(G1330,1)="M","M","Non-M")</f>
        <v>Non-M</v>
      </c>
      <c r="J1330" s="34"/>
      <c r="K1330" s="26"/>
      <c r="L1330" s="78">
        <f>IF(COUNTIFS($E$3:E1677,E1330)=1, K1330, 0)</f>
        <v>0</v>
      </c>
    </row>
    <row r="1331" spans="1:12" ht="41.25" customHeight="1">
      <c r="A1331" s="18" t="s">
        <v>1921</v>
      </c>
      <c r="B1331" s="20" t="s">
        <v>1244</v>
      </c>
      <c r="C1331" s="19" t="s">
        <v>1907</v>
      </c>
      <c r="D1331" s="61" t="s">
        <v>1908</v>
      </c>
      <c r="E1331" s="19">
        <v>20480</v>
      </c>
      <c r="F1331" s="21"/>
      <c r="G1331" s="19" t="s">
        <v>1596</v>
      </c>
      <c r="H1331" s="25" t="str">
        <f t="shared" si="120"/>
        <v>LP104</v>
      </c>
      <c r="I1331" s="25" t="str">
        <f t="shared" si="121"/>
        <v>Non-M</v>
      </c>
      <c r="J1331" s="34"/>
      <c r="K1331" s="26"/>
      <c r="L1331" s="78">
        <f>IF(COUNTIFS($E$3:E1677,E1331)=1, K1331, 0)</f>
        <v>0</v>
      </c>
    </row>
    <row r="1332" spans="1:12" ht="41.25" customHeight="1">
      <c r="A1332" s="18" t="s">
        <v>1922</v>
      </c>
      <c r="B1332" s="35" t="s">
        <v>13</v>
      </c>
      <c r="C1332" s="35" t="s">
        <v>1611</v>
      </c>
      <c r="D1332" s="60" t="s">
        <v>1047</v>
      </c>
      <c r="E1332" s="35" t="s">
        <v>1923</v>
      </c>
      <c r="F1332" s="48"/>
      <c r="G1332" s="35" t="s">
        <v>334</v>
      </c>
      <c r="H1332" s="57" t="str">
        <f t="shared" si="120"/>
        <v>DC106</v>
      </c>
      <c r="I1332" s="57" t="str">
        <f t="shared" si="121"/>
        <v>Non-M</v>
      </c>
      <c r="J1332" s="58"/>
      <c r="K1332" s="33"/>
      <c r="L1332" s="78">
        <f>IF(COUNTIFS($E$3:E1677,E1332)=1, K1332, 0)</f>
        <v>0</v>
      </c>
    </row>
    <row r="1333" spans="1:12" ht="41.25" customHeight="1">
      <c r="A1333" s="18" t="s">
        <v>1924</v>
      </c>
      <c r="B1333" s="35" t="s">
        <v>13</v>
      </c>
      <c r="C1333" s="35" t="s">
        <v>1611</v>
      </c>
      <c r="D1333" s="60" t="s">
        <v>1047</v>
      </c>
      <c r="E1333" s="35" t="s">
        <v>1923</v>
      </c>
      <c r="F1333" s="48"/>
      <c r="G1333" s="35" t="s">
        <v>96</v>
      </c>
      <c r="H1333" s="57" t="str">
        <f t="shared" si="120"/>
        <v>DC300</v>
      </c>
      <c r="I1333" s="57" t="str">
        <f t="shared" si="121"/>
        <v>Non-M</v>
      </c>
      <c r="J1333" s="58"/>
      <c r="K1333" s="33"/>
      <c r="L1333" s="78">
        <f>IF(COUNTIFS($E$3:E1677,E1333)=1, K1333, 0)</f>
        <v>0</v>
      </c>
    </row>
    <row r="1334" spans="1:12" ht="41.25" customHeight="1">
      <c r="A1334" s="18" t="s">
        <v>1925</v>
      </c>
      <c r="B1334" s="35" t="s">
        <v>13</v>
      </c>
      <c r="C1334" s="35" t="s">
        <v>1611</v>
      </c>
      <c r="D1334" s="60" t="s">
        <v>1047</v>
      </c>
      <c r="E1334" s="35" t="s">
        <v>1923</v>
      </c>
      <c r="F1334" s="48"/>
      <c r="G1334" s="35" t="s">
        <v>145</v>
      </c>
      <c r="H1334" s="57" t="str">
        <f t="shared" si="120"/>
        <v>DC402</v>
      </c>
      <c r="I1334" s="57" t="str">
        <f t="shared" si="121"/>
        <v>Non-M</v>
      </c>
      <c r="J1334" s="58"/>
      <c r="K1334" s="33"/>
      <c r="L1334" s="78">
        <f>IF(COUNTIFS($E$3:E1677,E1334)=1, K1334, 0)</f>
        <v>0</v>
      </c>
    </row>
    <row r="1335" spans="1:12" ht="41.25" customHeight="1">
      <c r="A1335" s="18" t="s">
        <v>1926</v>
      </c>
      <c r="B1335" s="35" t="s">
        <v>13</v>
      </c>
      <c r="C1335" s="35" t="s">
        <v>1611</v>
      </c>
      <c r="D1335" s="60" t="s">
        <v>1047</v>
      </c>
      <c r="E1335" s="35" t="s">
        <v>1923</v>
      </c>
      <c r="F1335" s="48"/>
      <c r="G1335" s="35" t="s">
        <v>1625</v>
      </c>
      <c r="H1335" s="57" t="str">
        <f t="shared" si="120"/>
        <v>GT207</v>
      </c>
      <c r="I1335" s="57" t="str">
        <f t="shared" si="121"/>
        <v>M</v>
      </c>
      <c r="J1335" s="58" t="s">
        <v>1927</v>
      </c>
      <c r="K1335" s="33"/>
      <c r="L1335" s="78">
        <f>IF(COUNTIFS($E$3:E1677,E1335)=1, K1335, 0)</f>
        <v>0</v>
      </c>
    </row>
    <row r="1336" spans="1:12" ht="41.25" customHeight="1">
      <c r="A1336" s="18" t="s">
        <v>1928</v>
      </c>
      <c r="B1336" s="35" t="s">
        <v>13</v>
      </c>
      <c r="C1336" s="35" t="s">
        <v>1611</v>
      </c>
      <c r="D1336" s="60" t="s">
        <v>1047</v>
      </c>
      <c r="E1336" s="35" t="s">
        <v>1923</v>
      </c>
      <c r="F1336" s="48"/>
      <c r="G1336" s="35" t="s">
        <v>1929</v>
      </c>
      <c r="H1336" s="57" t="str">
        <f t="shared" si="120"/>
        <v>HM304</v>
      </c>
      <c r="I1336" s="57" t="str">
        <f t="shared" si="121"/>
        <v>Non-M</v>
      </c>
      <c r="J1336" s="58"/>
      <c r="K1336" s="33"/>
      <c r="L1336" s="78">
        <f>IF(COUNTIFS($E$3:E1677,E1336)=1, K1336, 0)</f>
        <v>0</v>
      </c>
    </row>
    <row r="1337" spans="1:12" ht="41.25" customHeight="1">
      <c r="A1337" s="18" t="s">
        <v>1930</v>
      </c>
      <c r="B1337" s="35" t="s">
        <v>13</v>
      </c>
      <c r="C1337" s="35" t="s">
        <v>1611</v>
      </c>
      <c r="D1337" s="60" t="s">
        <v>1047</v>
      </c>
      <c r="E1337" s="35" t="s">
        <v>1923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1931</v>
      </c>
      <c r="B1338" s="35" t="s">
        <v>13</v>
      </c>
      <c r="C1338" s="35" t="s">
        <v>1611</v>
      </c>
      <c r="D1338" s="60" t="s">
        <v>1047</v>
      </c>
      <c r="E1338" s="35" t="s">
        <v>1923</v>
      </c>
      <c r="F1338" s="48"/>
      <c r="G1338" s="35" t="s">
        <v>938</v>
      </c>
      <c r="H1338" s="57" t="str">
        <f t="shared" si="120"/>
        <v>WB301</v>
      </c>
      <c r="I1338" s="57" t="str">
        <f t="shared" si="121"/>
        <v>Non-M</v>
      </c>
      <c r="J1338" s="58"/>
      <c r="K1338" s="33"/>
      <c r="L1338" s="78">
        <f>IF(COUNTIFS($E$3:E1677,E1338)=1, K1338, 0)</f>
        <v>0</v>
      </c>
    </row>
    <row r="1339" spans="1:12" ht="41.25" customHeight="1">
      <c r="A1339" s="18" t="s">
        <v>1932</v>
      </c>
      <c r="B1339" s="35" t="s">
        <v>13</v>
      </c>
      <c r="C1339" s="35" t="s">
        <v>1611</v>
      </c>
      <c r="D1339" s="60" t="s">
        <v>1047</v>
      </c>
      <c r="E1339" s="35" t="s">
        <v>1923</v>
      </c>
      <c r="F1339" s="48"/>
      <c r="G1339" s="35" t="s">
        <v>397</v>
      </c>
      <c r="H1339" s="57" t="str">
        <f t="shared" si="120"/>
        <v>PK205</v>
      </c>
      <c r="I1339" s="57" t="str">
        <f t="shared" si="121"/>
        <v>Non-M</v>
      </c>
      <c r="J1339" s="58"/>
      <c r="K1339" s="33"/>
      <c r="L1339" s="78">
        <f>IF(COUNTIFS($E$3:E1677,E1339)=1, K1339, 0)</f>
        <v>0</v>
      </c>
    </row>
    <row r="1340" spans="1:12" ht="41.25" customHeight="1">
      <c r="A1340" s="18" t="s">
        <v>1933</v>
      </c>
      <c r="B1340" s="35" t="s">
        <v>13</v>
      </c>
      <c r="C1340" s="35" t="s">
        <v>1611</v>
      </c>
      <c r="D1340" s="60" t="s">
        <v>1047</v>
      </c>
      <c r="E1340" s="35" t="s">
        <v>1923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1934</v>
      </c>
      <c r="B1341" s="35" t="s">
        <v>13</v>
      </c>
      <c r="C1341" s="35" t="s">
        <v>1611</v>
      </c>
      <c r="D1341" s="60" t="s">
        <v>1047</v>
      </c>
      <c r="E1341" s="35" t="s">
        <v>1923</v>
      </c>
      <c r="F1341" s="48"/>
      <c r="G1341" s="35" t="s">
        <v>1935</v>
      </c>
      <c r="H1341" s="57" t="str">
        <f t="shared" si="120"/>
        <v>PB213</v>
      </c>
      <c r="I1341" s="57" t="str">
        <f t="shared" si="121"/>
        <v>Non-M</v>
      </c>
      <c r="J1341" s="58"/>
      <c r="K1341" s="33"/>
      <c r="L1341" s="78">
        <f>IF(COUNTIFS($E$3:E1677,E1341)=1, K1341, 0)</f>
        <v>0</v>
      </c>
    </row>
    <row r="1342" spans="1:12" ht="41.25" customHeight="1">
      <c r="A1342" s="18" t="s">
        <v>1936</v>
      </c>
      <c r="B1342" s="35" t="s">
        <v>13</v>
      </c>
      <c r="C1342" s="35" t="s">
        <v>1611</v>
      </c>
      <c r="D1342" s="60" t="s">
        <v>1047</v>
      </c>
      <c r="E1342" s="35" t="s">
        <v>1923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1937</v>
      </c>
      <c r="B1343" s="35" t="s">
        <v>13</v>
      </c>
      <c r="C1343" s="35" t="s">
        <v>1611</v>
      </c>
      <c r="D1343" s="60" t="s">
        <v>1047</v>
      </c>
      <c r="E1343" s="35" t="s">
        <v>1923</v>
      </c>
      <c r="F1343" s="48"/>
      <c r="G1343" s="35" t="s">
        <v>1691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1938</v>
      </c>
      <c r="B1344" s="35" t="s">
        <v>1244</v>
      </c>
      <c r="C1344" s="35" t="s">
        <v>312</v>
      </c>
      <c r="D1344" s="35" t="s">
        <v>1309</v>
      </c>
      <c r="E1344" s="35" t="s">
        <v>1939</v>
      </c>
      <c r="F1344" s="48"/>
      <c r="G1344" s="35" t="s">
        <v>1940</v>
      </c>
      <c r="H1344" s="57" t="str">
        <f t="shared" ref="H1344:H1351" si="122">IF(RIGHT(G1344,1)="M", LEFT(G1344,LEN(G1344)-1), G1344)</f>
        <v>HD106</v>
      </c>
      <c r="I1344" s="57" t="str">
        <f t="shared" ref="I1344:I1351" si="123">IF(RIGHT(G1344,1)="M","M","Non-M")</f>
        <v>M</v>
      </c>
      <c r="J1344" s="58" t="s">
        <v>1941</v>
      </c>
      <c r="K1344" s="26"/>
      <c r="L1344" s="78">
        <f>IF(COUNTIFS($E$3:E1677,E1344)=1, K1344, 0)</f>
        <v>0</v>
      </c>
    </row>
    <row r="1345" spans="1:12" ht="41.25" customHeight="1">
      <c r="A1345" s="18" t="s">
        <v>1942</v>
      </c>
      <c r="B1345" s="35" t="s">
        <v>1244</v>
      </c>
      <c r="C1345" s="35" t="s">
        <v>312</v>
      </c>
      <c r="D1345" s="35" t="s">
        <v>1309</v>
      </c>
      <c r="E1345" s="35" t="s">
        <v>1939</v>
      </c>
      <c r="F1345" s="48"/>
      <c r="G1345" s="35" t="s">
        <v>16</v>
      </c>
      <c r="H1345" s="57" t="str">
        <f t="shared" si="122"/>
        <v>ZP200</v>
      </c>
      <c r="I1345" s="57" t="str">
        <f t="shared" si="123"/>
        <v>Non-M</v>
      </c>
      <c r="J1345" s="58"/>
      <c r="K1345" s="26"/>
      <c r="L1345" s="78">
        <f>IF(COUNTIFS($E$3:E1677,E1345)=1, K1345, 0)</f>
        <v>0</v>
      </c>
    </row>
    <row r="1346" spans="1:12" ht="41.25" customHeight="1">
      <c r="A1346" s="18" t="s">
        <v>1943</v>
      </c>
      <c r="B1346" s="35" t="s">
        <v>1244</v>
      </c>
      <c r="C1346" s="35" t="s">
        <v>312</v>
      </c>
      <c r="D1346" s="35" t="s">
        <v>1309</v>
      </c>
      <c r="E1346" s="35" t="s">
        <v>1939</v>
      </c>
      <c r="F1346" s="48"/>
      <c r="G1346" s="35" t="s">
        <v>1944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26"/>
      <c r="L1346" s="73">
        <f>IF(COUNTIFS($E$3:E1346,E1346)=1, K1346, 0)</f>
        <v>0</v>
      </c>
    </row>
    <row r="1347" spans="1:12" ht="41.25" customHeight="1">
      <c r="A1347" s="18" t="s">
        <v>1945</v>
      </c>
      <c r="B1347" s="35" t="s">
        <v>1244</v>
      </c>
      <c r="C1347" s="35" t="s">
        <v>312</v>
      </c>
      <c r="D1347" s="35" t="s">
        <v>1309</v>
      </c>
      <c r="E1347" s="35" t="s">
        <v>1939</v>
      </c>
      <c r="F1347" s="48"/>
      <c r="G1347" s="35" t="s">
        <v>1596</v>
      </c>
      <c r="H1347" s="57" t="str">
        <f t="shared" si="122"/>
        <v>LP104</v>
      </c>
      <c r="I1347" s="57" t="str">
        <f t="shared" si="123"/>
        <v>Non-M</v>
      </c>
      <c r="J1347" s="58"/>
      <c r="K1347" s="26"/>
      <c r="L1347" s="78">
        <f>IF(COUNTIFS($E$3:E1677,E1347)=1, K1347, 0)</f>
        <v>0</v>
      </c>
    </row>
    <row r="1348" spans="1:12" ht="41.25" customHeight="1">
      <c r="A1348" s="18" t="s">
        <v>1946</v>
      </c>
      <c r="B1348" s="35" t="s">
        <v>1244</v>
      </c>
      <c r="C1348" s="35" t="s">
        <v>312</v>
      </c>
      <c r="D1348" s="35" t="s">
        <v>1309</v>
      </c>
      <c r="E1348" s="35" t="s">
        <v>1939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26"/>
      <c r="L1348" s="73">
        <f>IF(COUNTIFS($E$3:E1348,E1348)=1, K1348, 0)</f>
        <v>0</v>
      </c>
    </row>
    <row r="1349" spans="1:12" ht="41.25" customHeight="1">
      <c r="A1349" s="18" t="s">
        <v>1947</v>
      </c>
      <c r="B1349" s="35" t="s">
        <v>1244</v>
      </c>
      <c r="C1349" s="35" t="s">
        <v>312</v>
      </c>
      <c r="D1349" s="35" t="s">
        <v>1309</v>
      </c>
      <c r="E1349" s="35" t="s">
        <v>1939</v>
      </c>
      <c r="F1349" s="48"/>
      <c r="G1349" s="35" t="s">
        <v>44</v>
      </c>
      <c r="H1349" s="57" t="str">
        <f t="shared" si="122"/>
        <v>PK209</v>
      </c>
      <c r="I1349" s="57" t="str">
        <f t="shared" si="123"/>
        <v>M</v>
      </c>
      <c r="J1349" s="58" t="s">
        <v>1948</v>
      </c>
      <c r="K1349" s="26"/>
      <c r="L1349" s="78">
        <f>IF(COUNTIFS($E$3:E1677,E1349)=1, K1349, 0)</f>
        <v>0</v>
      </c>
    </row>
    <row r="1350" spans="1:12" ht="41.25" customHeight="1">
      <c r="A1350" s="18" t="s">
        <v>1949</v>
      </c>
      <c r="B1350" s="35" t="s">
        <v>1244</v>
      </c>
      <c r="C1350" s="35" t="s">
        <v>312</v>
      </c>
      <c r="D1350" s="35" t="s">
        <v>1309</v>
      </c>
      <c r="E1350" s="35" t="s">
        <v>1939</v>
      </c>
      <c r="F1350" s="48"/>
      <c r="G1350" s="35" t="s">
        <v>33</v>
      </c>
      <c r="H1350" s="57" t="str">
        <f t="shared" si="122"/>
        <v>HM203</v>
      </c>
      <c r="I1350" s="57" t="str">
        <f t="shared" si="123"/>
        <v>Non-M</v>
      </c>
      <c r="J1350" s="58"/>
      <c r="K1350" s="26"/>
      <c r="L1350" s="78">
        <f>IF(COUNTIFS($E$3:E1677,E1350)=1, K1350, 0)</f>
        <v>0</v>
      </c>
    </row>
    <row r="1351" spans="1:12" ht="41.25" customHeight="1">
      <c r="A1351" s="18" t="s">
        <v>1950</v>
      </c>
      <c r="B1351" s="35" t="s">
        <v>1244</v>
      </c>
      <c r="C1351" s="35" t="s">
        <v>312</v>
      </c>
      <c r="D1351" s="35" t="s">
        <v>1309</v>
      </c>
      <c r="E1351" s="35" t="s">
        <v>1939</v>
      </c>
      <c r="F1351" s="48"/>
      <c r="G1351" s="35" t="s">
        <v>50</v>
      </c>
      <c r="H1351" s="57" t="str">
        <f t="shared" si="122"/>
        <v>HM311</v>
      </c>
      <c r="I1351" s="57" t="str">
        <f t="shared" si="123"/>
        <v>Non-M</v>
      </c>
      <c r="J1351" s="58"/>
      <c r="K1351" s="26"/>
      <c r="L1351" s="78">
        <f>IF(COUNTIFS($E$3:E1677,E1351)=1, K1351, 0)</f>
        <v>0</v>
      </c>
    </row>
    <row r="1352" spans="1:12" ht="41.25" customHeight="1">
      <c r="A1352" s="18" t="s">
        <v>1951</v>
      </c>
      <c r="B1352" s="35" t="s">
        <v>1244</v>
      </c>
      <c r="C1352" s="35" t="s">
        <v>312</v>
      </c>
      <c r="D1352" s="35" t="s">
        <v>1309</v>
      </c>
      <c r="E1352" s="35" t="s">
        <v>1939</v>
      </c>
      <c r="F1352" s="48"/>
      <c r="G1352" s="35" t="s">
        <v>1056</v>
      </c>
      <c r="H1352" s="57" t="str">
        <f t="shared" ref="H1352:H1380" si="124">IF(RIGHT(G1352,1)="M", LEFT(G1352,LEN(G1352)-1), G1352)</f>
        <v>JS111</v>
      </c>
      <c r="I1352" s="57" t="str">
        <f t="shared" ref="I1352:I1380" si="125">IF(RIGHT(G1352,1)="M","M","Non-M")</f>
        <v>Non-M</v>
      </c>
      <c r="J1352" s="58"/>
      <c r="K1352" s="26"/>
      <c r="L1352" s="73">
        <f>IF(COUNTIFS($E$3:E1352,E1352)=1, K1352, 0)</f>
        <v>0</v>
      </c>
    </row>
    <row r="1353" spans="1:12" ht="41.25" customHeight="1">
      <c r="A1353" s="18" t="s">
        <v>1952</v>
      </c>
      <c r="B1353" s="35" t="s">
        <v>1045</v>
      </c>
      <c r="C1353" s="35" t="s">
        <v>312</v>
      </c>
      <c r="D1353" s="60" t="s">
        <v>1047</v>
      </c>
      <c r="E1353" s="35" t="s">
        <v>1953</v>
      </c>
      <c r="F1353" s="48"/>
      <c r="G1353" s="35" t="s">
        <v>61</v>
      </c>
      <c r="H1353" s="57" t="str">
        <f t="shared" si="124"/>
        <v>DC101</v>
      </c>
      <c r="I1353" s="57" t="str">
        <f t="shared" si="125"/>
        <v>Non-M</v>
      </c>
      <c r="J1353" s="58"/>
      <c r="K1353" s="26"/>
      <c r="L1353" s="78">
        <f>IF(COUNTIFS($E$3:E1677,E1353)=1, K1353, 0)</f>
        <v>0</v>
      </c>
    </row>
    <row r="1354" spans="1:12" ht="41.25" customHeight="1">
      <c r="A1354" s="18" t="s">
        <v>1954</v>
      </c>
      <c r="B1354" s="35" t="s">
        <v>1045</v>
      </c>
      <c r="C1354" s="35" t="s">
        <v>312</v>
      </c>
      <c r="D1354" s="60" t="s">
        <v>1047</v>
      </c>
      <c r="E1354" s="35" t="s">
        <v>1953</v>
      </c>
      <c r="F1354" s="48"/>
      <c r="G1354" s="35" t="s">
        <v>94</v>
      </c>
      <c r="H1354" s="57" t="str">
        <f t="shared" si="124"/>
        <v>DC202</v>
      </c>
      <c r="I1354" s="57" t="str">
        <f t="shared" si="125"/>
        <v>Non-M</v>
      </c>
      <c r="J1354" s="58"/>
      <c r="K1354" s="26"/>
      <c r="L1354" s="78">
        <f>IF(COUNTIFS($E$3:E1677,E1354)=1, K1354, 0)</f>
        <v>0</v>
      </c>
    </row>
    <row r="1355" spans="1:12" ht="41.25" customHeight="1">
      <c r="A1355" s="18" t="s">
        <v>1955</v>
      </c>
      <c r="B1355" s="35" t="s">
        <v>1045</v>
      </c>
      <c r="C1355" s="35" t="s">
        <v>312</v>
      </c>
      <c r="D1355" s="60" t="s">
        <v>1047</v>
      </c>
      <c r="E1355" s="35" t="s">
        <v>1953</v>
      </c>
      <c r="F1355" s="48"/>
      <c r="G1355" s="35" t="s">
        <v>96</v>
      </c>
      <c r="H1355" s="57" t="str">
        <f t="shared" si="124"/>
        <v>DC300</v>
      </c>
      <c r="I1355" s="57" t="str">
        <f t="shared" si="125"/>
        <v>Non-M</v>
      </c>
      <c r="J1355" s="58"/>
      <c r="K1355" s="26"/>
      <c r="L1355" s="78">
        <f>IF(COUNTIFS($E$3:E1677,E1355)=1, K1355, 0)</f>
        <v>0</v>
      </c>
    </row>
    <row r="1356" spans="1:12" ht="41.25" customHeight="1">
      <c r="A1356" s="18" t="s">
        <v>1956</v>
      </c>
      <c r="B1356" s="35" t="s">
        <v>1045</v>
      </c>
      <c r="C1356" s="35" t="s">
        <v>312</v>
      </c>
      <c r="D1356" s="60" t="s">
        <v>1047</v>
      </c>
      <c r="E1356" s="35" t="s">
        <v>1953</v>
      </c>
      <c r="F1356" s="48"/>
      <c r="G1356" s="35" t="s">
        <v>145</v>
      </c>
      <c r="H1356" s="57" t="str">
        <f t="shared" si="124"/>
        <v>DC402</v>
      </c>
      <c r="I1356" s="57" t="str">
        <f t="shared" si="125"/>
        <v>Non-M</v>
      </c>
      <c r="J1356" s="58"/>
      <c r="K1356" s="26"/>
      <c r="L1356" s="78">
        <f>IF(COUNTIFS($E$3:E1677,E1356)=1, K1356, 0)</f>
        <v>0</v>
      </c>
    </row>
    <row r="1357" spans="1:12" ht="41.25" customHeight="1">
      <c r="A1357" s="18" t="s">
        <v>1957</v>
      </c>
      <c r="B1357" s="35" t="s">
        <v>1045</v>
      </c>
      <c r="C1357" s="35" t="s">
        <v>312</v>
      </c>
      <c r="D1357" s="60" t="s">
        <v>1047</v>
      </c>
      <c r="E1357" s="35" t="s">
        <v>1953</v>
      </c>
      <c r="F1357" s="48"/>
      <c r="G1357" s="35" t="s">
        <v>924</v>
      </c>
      <c r="H1357" s="57" t="str">
        <f t="shared" si="124"/>
        <v>WB503</v>
      </c>
      <c r="I1357" s="57" t="str">
        <f t="shared" si="125"/>
        <v>Non-M</v>
      </c>
      <c r="J1357" s="58"/>
      <c r="K1357" s="26"/>
      <c r="L1357" s="78">
        <f>IF(COUNTIFS($E$3:E1677,E1357)=1, K1357, 0)</f>
        <v>0</v>
      </c>
    </row>
    <row r="1358" spans="1:12" ht="41.25" customHeight="1">
      <c r="A1358" s="18" t="s">
        <v>1958</v>
      </c>
      <c r="B1358" s="35" t="s">
        <v>1045</v>
      </c>
      <c r="C1358" s="35" t="s">
        <v>312</v>
      </c>
      <c r="D1358" s="60" t="s">
        <v>1047</v>
      </c>
      <c r="E1358" s="35" t="s">
        <v>1953</v>
      </c>
      <c r="F1358" s="48"/>
      <c r="G1358" s="35" t="s">
        <v>99</v>
      </c>
      <c r="H1358" s="57" t="str">
        <f t="shared" si="124"/>
        <v>PK201</v>
      </c>
      <c r="I1358" s="57" t="str">
        <f t="shared" si="125"/>
        <v>Non-M</v>
      </c>
      <c r="J1358" s="58"/>
      <c r="K1358" s="26"/>
      <c r="L1358" s="78">
        <f>IF(COUNTIFS($E$3:E1677,E1358)=1, K1358, 0)</f>
        <v>0</v>
      </c>
    </row>
    <row r="1359" spans="1:12" ht="41.25" customHeight="1">
      <c r="A1359" s="18" t="s">
        <v>1959</v>
      </c>
      <c r="B1359" s="35" t="s">
        <v>1045</v>
      </c>
      <c r="C1359" s="35" t="s">
        <v>312</v>
      </c>
      <c r="D1359" s="60" t="s">
        <v>1047</v>
      </c>
      <c r="E1359" s="35" t="s">
        <v>1953</v>
      </c>
      <c r="F1359" s="48"/>
      <c r="G1359" s="35" t="s">
        <v>155</v>
      </c>
      <c r="H1359" s="57" t="str">
        <f t="shared" si="124"/>
        <v>PB204</v>
      </c>
      <c r="I1359" s="57" t="str">
        <f t="shared" si="125"/>
        <v>Non-M</v>
      </c>
      <c r="J1359" s="58"/>
      <c r="K1359" s="26"/>
      <c r="L1359" s="78">
        <f>IF(COUNTIFS($E$3:E1677,E1359)=1, K1359, 0)</f>
        <v>0</v>
      </c>
    </row>
    <row r="1360" spans="1:12" ht="41.25" customHeight="1">
      <c r="A1360" s="18" t="s">
        <v>1960</v>
      </c>
      <c r="B1360" s="35" t="s">
        <v>1045</v>
      </c>
      <c r="C1360" s="35" t="s">
        <v>312</v>
      </c>
      <c r="D1360" s="60" t="s">
        <v>1047</v>
      </c>
      <c r="E1360" s="35" t="s">
        <v>1953</v>
      </c>
      <c r="F1360" s="48"/>
      <c r="G1360" s="35" t="s">
        <v>1961</v>
      </c>
      <c r="H1360" s="57" t="str">
        <f t="shared" si="124"/>
        <v>PK806</v>
      </c>
      <c r="I1360" s="57" t="str">
        <f t="shared" si="125"/>
        <v>Non-M</v>
      </c>
      <c r="J1360" s="58"/>
      <c r="K1360" s="26"/>
      <c r="L1360" s="78">
        <f>IF(COUNTIFS($E$3:E1677,E1360)=1, K1360, 0)</f>
        <v>0</v>
      </c>
    </row>
    <row r="1361" spans="1:12" ht="41.25" customHeight="1">
      <c r="A1361" s="18" t="s">
        <v>1962</v>
      </c>
      <c r="B1361" s="35" t="s">
        <v>1045</v>
      </c>
      <c r="C1361" s="35" t="s">
        <v>312</v>
      </c>
      <c r="D1361" s="60" t="s">
        <v>1047</v>
      </c>
      <c r="E1361" s="35" t="s">
        <v>1953</v>
      </c>
      <c r="F1361" s="48"/>
      <c r="G1361" s="35" t="s">
        <v>1398</v>
      </c>
      <c r="H1361" s="57" t="str">
        <f t="shared" si="124"/>
        <v>JS121</v>
      </c>
      <c r="I1361" s="57" t="str">
        <f t="shared" si="125"/>
        <v>Non-M</v>
      </c>
      <c r="J1361" s="58"/>
      <c r="K1361" s="26"/>
      <c r="L1361" s="78">
        <f>IF(COUNTIFS($E$3:E1677,E1361)=1, K1361, 0)</f>
        <v>0</v>
      </c>
    </row>
    <row r="1362" spans="1:12" ht="41.25" customHeight="1">
      <c r="A1362" s="18" t="s">
        <v>1963</v>
      </c>
      <c r="B1362" s="35" t="s">
        <v>1045</v>
      </c>
      <c r="C1362" s="35" t="s">
        <v>312</v>
      </c>
      <c r="D1362" s="60" t="s">
        <v>1047</v>
      </c>
      <c r="E1362" s="35" t="s">
        <v>1953</v>
      </c>
      <c r="F1362" s="48"/>
      <c r="G1362" s="35" t="s">
        <v>1964</v>
      </c>
      <c r="H1362" s="57" t="str">
        <f t="shared" si="124"/>
        <v>JS118</v>
      </c>
      <c r="I1362" s="57" t="str">
        <f t="shared" si="125"/>
        <v>M</v>
      </c>
      <c r="J1362" s="58" t="s">
        <v>1965</v>
      </c>
      <c r="K1362" s="26"/>
      <c r="L1362" s="78">
        <f>IF(COUNTIFS($E$3:E1677,E1362)=1, K1362, 0)</f>
        <v>0</v>
      </c>
    </row>
    <row r="1363" spans="1:12" ht="41.25" customHeight="1">
      <c r="A1363" s="18" t="s">
        <v>1966</v>
      </c>
      <c r="B1363" s="35" t="s">
        <v>1045</v>
      </c>
      <c r="C1363" s="35" t="s">
        <v>312</v>
      </c>
      <c r="D1363" s="60" t="s">
        <v>1047</v>
      </c>
      <c r="E1363" s="35" t="s">
        <v>1953</v>
      </c>
      <c r="F1363" s="48"/>
      <c r="G1363" s="35" t="s">
        <v>418</v>
      </c>
      <c r="H1363" s="57" t="str">
        <f t="shared" si="124"/>
        <v>GT205</v>
      </c>
      <c r="I1363" s="57" t="str">
        <f t="shared" si="125"/>
        <v>Non-M</v>
      </c>
      <c r="J1363" s="58"/>
      <c r="K1363" s="26"/>
      <c r="L1363" s="78">
        <f>IF(COUNTIFS($E$3:E1677,E1363)=1, K1363, 0)</f>
        <v>0</v>
      </c>
    </row>
    <row r="1364" spans="1:12" ht="41.25" customHeight="1">
      <c r="A1364" s="18" t="s">
        <v>1967</v>
      </c>
      <c r="B1364" s="35" t="s">
        <v>1045</v>
      </c>
      <c r="C1364" s="35" t="s">
        <v>312</v>
      </c>
      <c r="D1364" s="60" t="s">
        <v>1047</v>
      </c>
      <c r="E1364" s="35" t="s">
        <v>1953</v>
      </c>
      <c r="F1364" s="48"/>
      <c r="G1364" s="35" t="s">
        <v>401</v>
      </c>
      <c r="H1364" s="57" t="str">
        <f t="shared" si="124"/>
        <v>VT805</v>
      </c>
      <c r="I1364" s="57" t="str">
        <f t="shared" si="125"/>
        <v>Non-M</v>
      </c>
      <c r="J1364" s="58"/>
      <c r="K1364" s="26"/>
      <c r="L1364" s="78">
        <f>IF(COUNTIFS($E$3:E1677,E1364)=1, K1364, 0)</f>
        <v>0</v>
      </c>
    </row>
    <row r="1365" spans="1:12" ht="41.25" customHeight="1">
      <c r="A1365" s="18" t="s">
        <v>1968</v>
      </c>
      <c r="B1365" s="35" t="s">
        <v>1045</v>
      </c>
      <c r="C1365" s="35" t="s">
        <v>312</v>
      </c>
      <c r="D1365" s="60" t="s">
        <v>1047</v>
      </c>
      <c r="E1365" s="35" t="s">
        <v>1953</v>
      </c>
      <c r="F1365" s="48"/>
      <c r="G1365" s="35" t="s">
        <v>1969</v>
      </c>
      <c r="H1365" s="57" t="str">
        <f t="shared" si="124"/>
        <v>HM411</v>
      </c>
      <c r="I1365" s="57" t="str">
        <f t="shared" si="125"/>
        <v>Non-M</v>
      </c>
      <c r="J1365" s="58"/>
      <c r="K1365" s="26"/>
      <c r="L1365" s="78">
        <f>IF(COUNTIFS($E$3:E1677,E1365)=1, K1365, 0)</f>
        <v>0</v>
      </c>
    </row>
    <row r="1366" spans="1:12" ht="41.25" customHeight="1">
      <c r="A1366" s="18" t="s">
        <v>1970</v>
      </c>
      <c r="B1366" s="35" t="s">
        <v>1244</v>
      </c>
      <c r="C1366" s="35" t="s">
        <v>348</v>
      </c>
      <c r="D1366" s="60" t="s">
        <v>1361</v>
      </c>
      <c r="E1366" s="35" t="s">
        <v>1971</v>
      </c>
      <c r="F1366" s="48"/>
      <c r="G1366" s="35" t="s">
        <v>26</v>
      </c>
      <c r="H1366" s="57" t="str">
        <f t="shared" si="124"/>
        <v>HD106</v>
      </c>
      <c r="I1366" s="57" t="str">
        <f t="shared" si="125"/>
        <v>Non-M</v>
      </c>
      <c r="J1366" s="58"/>
      <c r="K1366" s="33"/>
      <c r="L1366" s="78">
        <f>IF(COUNTIFS($E$3:E1677,E1366)=1, K1366, 0)</f>
        <v>0</v>
      </c>
    </row>
    <row r="1367" spans="1:12" ht="41.25" customHeight="1">
      <c r="A1367" s="18" t="s">
        <v>1972</v>
      </c>
      <c r="B1367" s="35" t="s">
        <v>1244</v>
      </c>
      <c r="C1367" s="35" t="s">
        <v>348</v>
      </c>
      <c r="D1367" s="60" t="s">
        <v>1361</v>
      </c>
      <c r="E1367" s="35" t="s">
        <v>1971</v>
      </c>
      <c r="F1367" s="48"/>
      <c r="G1367" s="35" t="s">
        <v>1973</v>
      </c>
      <c r="H1367" s="57" t="str">
        <f t="shared" si="124"/>
        <v>ZP206</v>
      </c>
      <c r="I1367" s="57" t="str">
        <f t="shared" si="125"/>
        <v>Non-M</v>
      </c>
      <c r="J1367" s="58"/>
      <c r="K1367" s="33"/>
      <c r="L1367" s="78">
        <f>IF(COUNTIFS($E$3:E1677,E1367)=1, K1367, 0)</f>
        <v>0</v>
      </c>
    </row>
    <row r="1368" spans="1:12" ht="41.25" customHeight="1">
      <c r="A1368" s="18" t="s">
        <v>1974</v>
      </c>
      <c r="B1368" s="35" t="s">
        <v>1244</v>
      </c>
      <c r="C1368" s="35" t="s">
        <v>348</v>
      </c>
      <c r="D1368" s="60" t="s">
        <v>1361</v>
      </c>
      <c r="E1368" s="35" t="s">
        <v>1971</v>
      </c>
      <c r="F1368" s="48"/>
      <c r="G1368" s="35" t="s">
        <v>1751</v>
      </c>
      <c r="H1368" s="57" t="str">
        <f t="shared" si="124"/>
        <v>ZP105</v>
      </c>
      <c r="I1368" s="57" t="str">
        <f t="shared" si="125"/>
        <v>Non-M</v>
      </c>
      <c r="J1368" s="58"/>
      <c r="K1368" s="33"/>
      <c r="L1368" s="78">
        <f>IF(COUNTIFS($E$3:E1677,E1368)=1, K1368, 0)</f>
        <v>0</v>
      </c>
    </row>
    <row r="1369" spans="1:12" ht="41.25" customHeight="1">
      <c r="A1369" s="18" t="s">
        <v>1975</v>
      </c>
      <c r="B1369" s="35" t="s">
        <v>1244</v>
      </c>
      <c r="C1369" s="35" t="s">
        <v>348</v>
      </c>
      <c r="D1369" s="60" t="s">
        <v>1361</v>
      </c>
      <c r="E1369" s="35" t="s">
        <v>1971</v>
      </c>
      <c r="F1369" s="48"/>
      <c r="G1369" s="35" t="s">
        <v>1976</v>
      </c>
      <c r="H1369" s="57" t="str">
        <f t="shared" si="124"/>
        <v>HD704</v>
      </c>
      <c r="I1369" s="57" t="str">
        <f t="shared" si="125"/>
        <v>Non-M</v>
      </c>
      <c r="J1369" s="58"/>
      <c r="K1369" s="33"/>
      <c r="L1369" s="78">
        <f>IF(COUNTIFS($E$3:E1677,E1369)=1, K1369, 0)</f>
        <v>0</v>
      </c>
    </row>
    <row r="1370" spans="1:12" ht="41.25" customHeight="1">
      <c r="A1370" s="18" t="s">
        <v>1977</v>
      </c>
      <c r="B1370" s="35" t="s">
        <v>1244</v>
      </c>
      <c r="C1370" s="35" t="s">
        <v>348</v>
      </c>
      <c r="D1370" s="60" t="s">
        <v>1361</v>
      </c>
      <c r="E1370" s="35" t="s">
        <v>1971</v>
      </c>
      <c r="F1370" s="48"/>
      <c r="G1370" s="35" t="s">
        <v>1978</v>
      </c>
      <c r="H1370" s="57" t="str">
        <f t="shared" si="124"/>
        <v>HD702</v>
      </c>
      <c r="I1370" s="57" t="str">
        <f t="shared" si="125"/>
        <v>Non-M</v>
      </c>
      <c r="J1370" s="58"/>
      <c r="K1370" s="33"/>
      <c r="L1370" s="73">
        <f>IF(COUNTIFS($E$3:E1370,E1370)=1, K1370, 0)</f>
        <v>0</v>
      </c>
    </row>
    <row r="1371" spans="1:12" ht="41.25" customHeight="1">
      <c r="A1371" s="18" t="s">
        <v>1979</v>
      </c>
      <c r="B1371" s="35" t="s">
        <v>1244</v>
      </c>
      <c r="C1371" s="35" t="s">
        <v>348</v>
      </c>
      <c r="D1371" s="60" t="s">
        <v>1361</v>
      </c>
      <c r="E1371" s="35" t="s">
        <v>1971</v>
      </c>
      <c r="F1371" s="48"/>
      <c r="G1371" s="35" t="s">
        <v>469</v>
      </c>
      <c r="H1371" s="57" t="str">
        <f t="shared" si="124"/>
        <v>LP100</v>
      </c>
      <c r="I1371" s="57" t="str">
        <f t="shared" si="125"/>
        <v>Non-M</v>
      </c>
      <c r="J1371" s="58"/>
      <c r="K1371" s="33"/>
      <c r="L1371" s="78">
        <f>IF(COUNTIFS($E$3:E1677,E1371)=1, K1371, 0)</f>
        <v>0</v>
      </c>
    </row>
    <row r="1372" spans="1:12" ht="41.25" customHeight="1">
      <c r="A1372" s="18" t="s">
        <v>1980</v>
      </c>
      <c r="B1372" s="35" t="s">
        <v>1244</v>
      </c>
      <c r="C1372" s="35" t="s">
        <v>348</v>
      </c>
      <c r="D1372" s="60" t="s">
        <v>1361</v>
      </c>
      <c r="E1372" s="35" t="s">
        <v>1971</v>
      </c>
      <c r="F1372" s="48"/>
      <c r="G1372" s="35" t="s">
        <v>1461</v>
      </c>
      <c r="H1372" s="57" t="str">
        <f t="shared" si="124"/>
        <v>JS401</v>
      </c>
      <c r="I1372" s="57" t="str">
        <f t="shared" si="125"/>
        <v>Non-M</v>
      </c>
      <c r="J1372" s="58"/>
      <c r="K1372" s="33"/>
      <c r="L1372" s="78">
        <f>IF(COUNTIFS($E$3:E1677,E1372)=1, K1372, 0)</f>
        <v>0</v>
      </c>
    </row>
    <row r="1373" spans="1:12" ht="41.25" customHeight="1">
      <c r="A1373" s="18" t="s">
        <v>1981</v>
      </c>
      <c r="B1373" s="35" t="s">
        <v>1244</v>
      </c>
      <c r="C1373" s="35" t="s">
        <v>348</v>
      </c>
      <c r="D1373" s="60" t="s">
        <v>1361</v>
      </c>
      <c r="E1373" s="35" t="s">
        <v>1971</v>
      </c>
      <c r="F1373" s="48"/>
      <c r="G1373" s="35" t="s">
        <v>1344</v>
      </c>
      <c r="H1373" s="57" t="str">
        <f t="shared" si="124"/>
        <v>JS105</v>
      </c>
      <c r="I1373" s="57" t="str">
        <f t="shared" si="125"/>
        <v>Non-M</v>
      </c>
      <c r="J1373" s="58"/>
      <c r="K1373" s="33"/>
      <c r="L1373" s="78">
        <f>IF(COUNTIFS($E$3:E1677,E1373)=1, K1373, 0)</f>
        <v>0</v>
      </c>
    </row>
    <row r="1374" spans="1:12" ht="41.25" customHeight="1">
      <c r="A1374" s="18" t="s">
        <v>1982</v>
      </c>
      <c r="B1374" s="35" t="s">
        <v>1244</v>
      </c>
      <c r="C1374" s="35" t="s">
        <v>348</v>
      </c>
      <c r="D1374" s="60" t="s">
        <v>1361</v>
      </c>
      <c r="E1374" s="35" t="s">
        <v>1971</v>
      </c>
      <c r="F1374" s="48"/>
      <c r="G1374" s="35" t="s">
        <v>120</v>
      </c>
      <c r="H1374" s="57" t="str">
        <f t="shared" si="124"/>
        <v>JS124</v>
      </c>
      <c r="I1374" s="57" t="str">
        <f t="shared" si="125"/>
        <v>Non-M</v>
      </c>
      <c r="J1374" s="58"/>
      <c r="K1374" s="33"/>
      <c r="L1374" s="78">
        <f>IF(COUNTIFS($E$3:E1677,E1374)=1, K1374, 0)</f>
        <v>0</v>
      </c>
    </row>
    <row r="1375" spans="1:12" ht="41.25" customHeight="1">
      <c r="A1375" s="18" t="s">
        <v>1983</v>
      </c>
      <c r="B1375" s="35" t="s">
        <v>1244</v>
      </c>
      <c r="C1375" s="35" t="s">
        <v>348</v>
      </c>
      <c r="D1375" s="60" t="s">
        <v>1361</v>
      </c>
      <c r="E1375" s="35" t="s">
        <v>1971</v>
      </c>
      <c r="F1375" s="48"/>
      <c r="G1375" s="35" t="s">
        <v>1984</v>
      </c>
      <c r="H1375" s="57" t="str">
        <f t="shared" si="124"/>
        <v>HM804</v>
      </c>
      <c r="I1375" s="57" t="str">
        <f t="shared" si="125"/>
        <v>Non-M</v>
      </c>
      <c r="J1375" s="58"/>
      <c r="K1375" s="33"/>
      <c r="L1375" s="78">
        <f>IF(COUNTIFS($E$3:E1677,E1375)=1, K1375, 0)</f>
        <v>0</v>
      </c>
    </row>
    <row r="1376" spans="1:12" ht="41.25" customHeight="1">
      <c r="A1376" s="18" t="s">
        <v>1985</v>
      </c>
      <c r="B1376" s="35" t="s">
        <v>1244</v>
      </c>
      <c r="C1376" s="35" t="s">
        <v>348</v>
      </c>
      <c r="D1376" s="60" t="s">
        <v>1361</v>
      </c>
      <c r="E1376" s="35" t="s">
        <v>1971</v>
      </c>
      <c r="F1376" s="48"/>
      <c r="G1376" s="35" t="s">
        <v>1511</v>
      </c>
      <c r="H1376" s="57" t="str">
        <f t="shared" si="124"/>
        <v>HM506</v>
      </c>
      <c r="I1376" s="57" t="str">
        <f t="shared" si="125"/>
        <v>Non-M</v>
      </c>
      <c r="J1376" s="58"/>
      <c r="K1376" s="33"/>
      <c r="L1376" s="78">
        <f>IF(COUNTIFS($E$3:E1677,E1376)=1, K1376, 0)</f>
        <v>0</v>
      </c>
    </row>
    <row r="1377" spans="1:12" ht="41.25" customHeight="1">
      <c r="A1377" s="18" t="s">
        <v>1986</v>
      </c>
      <c r="B1377" s="35" t="s">
        <v>1244</v>
      </c>
      <c r="C1377" s="35" t="s">
        <v>348</v>
      </c>
      <c r="D1377" s="60" t="s">
        <v>1361</v>
      </c>
      <c r="E1377" s="35" t="s">
        <v>1971</v>
      </c>
      <c r="F1377" s="48"/>
      <c r="G1377" s="35" t="s">
        <v>628</v>
      </c>
      <c r="H1377" s="57" t="str">
        <f t="shared" si="124"/>
        <v>HM420</v>
      </c>
      <c r="I1377" s="57" t="str">
        <f t="shared" si="125"/>
        <v>Non-M</v>
      </c>
      <c r="J1377" s="59" t="s">
        <v>1902</v>
      </c>
      <c r="K1377" s="33"/>
      <c r="L1377" s="78">
        <f>IF(COUNTIFS($E$3:E1677,E1377)=1, K1377, 0)</f>
        <v>0</v>
      </c>
    </row>
    <row r="1378" spans="1:12" ht="41.25" customHeight="1">
      <c r="A1378" s="18" t="s">
        <v>1987</v>
      </c>
      <c r="B1378" s="35" t="s">
        <v>1244</v>
      </c>
      <c r="C1378" s="35" t="s">
        <v>348</v>
      </c>
      <c r="D1378" s="60" t="s">
        <v>1361</v>
      </c>
      <c r="E1378" s="35" t="s">
        <v>1971</v>
      </c>
      <c r="F1378" s="48"/>
      <c r="G1378" s="35" t="s">
        <v>897</v>
      </c>
      <c r="H1378" s="57" t="str">
        <f t="shared" si="124"/>
        <v>PK209</v>
      </c>
      <c r="I1378" s="57" t="str">
        <f t="shared" si="125"/>
        <v>Non-M</v>
      </c>
      <c r="J1378" s="59"/>
      <c r="K1378" s="33"/>
      <c r="L1378" s="73">
        <f>IF(COUNTIFS($E$3:E1378,E1378)=1, K1378, 0)</f>
        <v>0</v>
      </c>
    </row>
    <row r="1379" spans="1:12" ht="41.25" customHeight="1">
      <c r="A1379" s="18" t="s">
        <v>1988</v>
      </c>
      <c r="B1379" s="19" t="s">
        <v>1308</v>
      </c>
      <c r="C1379" s="19" t="s">
        <v>186</v>
      </c>
      <c r="D1379" s="19" t="s">
        <v>1361</v>
      </c>
      <c r="E1379" s="19" t="s">
        <v>1989</v>
      </c>
      <c r="F1379" s="21"/>
      <c r="G1379" s="19" t="s">
        <v>61</v>
      </c>
      <c r="H1379" s="25" t="str">
        <f t="shared" si="124"/>
        <v>DC101</v>
      </c>
      <c r="I1379" s="25" t="str">
        <f t="shared" si="125"/>
        <v>Non-M</v>
      </c>
      <c r="J1379" s="34"/>
      <c r="K1379" s="26"/>
      <c r="L1379" s="78">
        <f>IF(COUNTIFS($E$3:E1677,E1379)=1, K1379, 0)</f>
        <v>0</v>
      </c>
    </row>
    <row r="1380" spans="1:12" ht="41.25" customHeight="1">
      <c r="A1380" s="18" t="s">
        <v>1990</v>
      </c>
      <c r="B1380" s="19" t="s">
        <v>1308</v>
      </c>
      <c r="C1380" s="19" t="s">
        <v>186</v>
      </c>
      <c r="D1380" s="19" t="s">
        <v>1361</v>
      </c>
      <c r="E1380" s="19" t="s">
        <v>1989</v>
      </c>
      <c r="F1380" s="21"/>
      <c r="G1380" s="19" t="s">
        <v>94</v>
      </c>
      <c r="H1380" s="25" t="str">
        <f t="shared" si="124"/>
        <v>DC202</v>
      </c>
      <c r="I1380" s="25" t="str">
        <f t="shared" si="125"/>
        <v>Non-M</v>
      </c>
      <c r="J1380" s="34"/>
      <c r="K1380" s="26"/>
      <c r="L1380" s="78">
        <f>IF(COUNTIFS($E$3:E1677,E1380)=1, K1380, 0)</f>
        <v>0</v>
      </c>
    </row>
    <row r="1381" spans="1:12" ht="41.25" customHeight="1">
      <c r="A1381" s="18" t="s">
        <v>1991</v>
      </c>
      <c r="B1381" s="19" t="s">
        <v>1308</v>
      </c>
      <c r="C1381" s="19" t="s">
        <v>186</v>
      </c>
      <c r="D1381" s="19" t="s">
        <v>1361</v>
      </c>
      <c r="E1381" s="19" t="s">
        <v>1989</v>
      </c>
      <c r="F1381" s="21"/>
      <c r="G1381" s="19" t="s">
        <v>152</v>
      </c>
      <c r="H1381" s="25" t="str">
        <f t="shared" ref="H1381:H1388" si="126">IF(RIGHT(G1381,1)="M", LEFT(G1381,LEN(G1381)-1), G1381)</f>
        <v>DC400</v>
      </c>
      <c r="I1381" s="25" t="str">
        <f t="shared" ref="I1381:I1385" si="127">IF(RIGHT(G1381,1)="M","M","Non-M")</f>
        <v>Non-M</v>
      </c>
      <c r="J1381" s="34"/>
      <c r="K1381" s="26"/>
      <c r="L1381" s="78">
        <f>IF(COUNTIFS($E$3:E1677,E1381)=1, K1381, 0)</f>
        <v>0</v>
      </c>
    </row>
    <row r="1382" spans="1:12" ht="41.25" customHeight="1">
      <c r="A1382" s="18" t="s">
        <v>1992</v>
      </c>
      <c r="B1382" s="19" t="s">
        <v>1308</v>
      </c>
      <c r="C1382" s="19" t="s">
        <v>186</v>
      </c>
      <c r="D1382" s="19" t="s">
        <v>1361</v>
      </c>
      <c r="E1382" s="19" t="s">
        <v>1989</v>
      </c>
      <c r="F1382" s="21"/>
      <c r="G1382" s="19" t="s">
        <v>197</v>
      </c>
      <c r="H1382" s="25" t="str">
        <f t="shared" si="126"/>
        <v>JS207</v>
      </c>
      <c r="I1382" s="25" t="str">
        <f t="shared" si="127"/>
        <v>Non-M</v>
      </c>
      <c r="J1382" s="34"/>
      <c r="K1382" s="26"/>
      <c r="L1382" s="78">
        <f>IF(COUNTIFS($E$3:E1677,E1382)=1, K1382, 0)</f>
        <v>0</v>
      </c>
    </row>
    <row r="1383" spans="1:12" ht="41.25" customHeight="1">
      <c r="A1383" s="18" t="s">
        <v>1993</v>
      </c>
      <c r="B1383" s="19" t="s">
        <v>1308</v>
      </c>
      <c r="C1383" s="19" t="s">
        <v>186</v>
      </c>
      <c r="D1383" s="19" t="s">
        <v>1361</v>
      </c>
      <c r="E1383" s="19" t="s">
        <v>1989</v>
      </c>
      <c r="F1383" s="21"/>
      <c r="G1383" s="19" t="s">
        <v>1519</v>
      </c>
      <c r="H1383" s="25" t="str">
        <f t="shared" si="126"/>
        <v>WB211</v>
      </c>
      <c r="I1383" s="25" t="str">
        <f t="shared" si="127"/>
        <v>M</v>
      </c>
      <c r="J1383" s="34"/>
      <c r="K1383" s="26"/>
      <c r="L1383" s="78">
        <f>IF(COUNTIFS($E$3:E1677,E1383)=1, K1383, 0)</f>
        <v>0</v>
      </c>
    </row>
    <row r="1384" spans="1:12" ht="41.25" customHeight="1">
      <c r="A1384" s="18" t="s">
        <v>1994</v>
      </c>
      <c r="B1384" s="19" t="s">
        <v>1308</v>
      </c>
      <c r="C1384" s="19" t="s">
        <v>186</v>
      </c>
      <c r="D1384" s="19" t="s">
        <v>1361</v>
      </c>
      <c r="E1384" s="19" t="s">
        <v>1989</v>
      </c>
      <c r="F1384" s="21"/>
      <c r="G1384" s="19" t="s">
        <v>1995</v>
      </c>
      <c r="H1384" s="25" t="str">
        <f t="shared" si="126"/>
        <v>JS123</v>
      </c>
      <c r="I1384" s="25" t="str">
        <f t="shared" si="127"/>
        <v>Non-M</v>
      </c>
      <c r="J1384" s="34" t="s">
        <v>1996</v>
      </c>
      <c r="K1384" s="26"/>
      <c r="L1384" s="78">
        <f>IF(COUNTIFS($E$3:E1677,E1384)=1, K1384, 0)</f>
        <v>0</v>
      </c>
    </row>
    <row r="1385" spans="1:12" ht="41.25" customHeight="1">
      <c r="A1385" s="18" t="s">
        <v>1997</v>
      </c>
      <c r="B1385" s="19" t="s">
        <v>1308</v>
      </c>
      <c r="C1385" s="19" t="s">
        <v>186</v>
      </c>
      <c r="D1385" s="19" t="s">
        <v>1361</v>
      </c>
      <c r="E1385" s="19" t="s">
        <v>1989</v>
      </c>
      <c r="F1385" s="21"/>
      <c r="G1385" s="19" t="s">
        <v>306</v>
      </c>
      <c r="H1385" s="25" t="str">
        <f t="shared" si="126"/>
        <v>PK301</v>
      </c>
      <c r="I1385" s="25" t="str">
        <f t="shared" si="127"/>
        <v>Non-M</v>
      </c>
      <c r="J1385" s="34"/>
      <c r="K1385" s="26"/>
      <c r="L1385" s="78">
        <f>IF(COUNTIFS($E$3:E1677,E1385)=1, K1385, 0)</f>
        <v>0</v>
      </c>
    </row>
    <row r="1386" spans="1:12" ht="41.25" customHeight="1">
      <c r="A1386" s="18" t="s">
        <v>1998</v>
      </c>
      <c r="B1386" s="19" t="s">
        <v>1308</v>
      </c>
      <c r="C1386" s="19" t="s">
        <v>186</v>
      </c>
      <c r="D1386" s="19" t="s">
        <v>1361</v>
      </c>
      <c r="E1386" s="19" t="s">
        <v>1989</v>
      </c>
      <c r="F1386" s="21"/>
      <c r="G1386" s="19" t="s">
        <v>272</v>
      </c>
      <c r="H1386" s="25" t="str">
        <f t="shared" si="126"/>
        <v>PB301</v>
      </c>
      <c r="I1386" s="25" t="str">
        <f t="shared" ref="I1386:I1401" si="128">IF(RIGHT(G1386,1)="M","M","Non-M")</f>
        <v>Non-M</v>
      </c>
      <c r="J1386" s="34"/>
      <c r="K1386" s="26"/>
      <c r="L1386" s="78">
        <f>IF(COUNTIFS($E$3:E1677,E1386)=1, K1386, 0)</f>
        <v>0</v>
      </c>
    </row>
    <row r="1387" spans="1:12" ht="41.25" customHeight="1">
      <c r="A1387" s="18" t="s">
        <v>1999</v>
      </c>
      <c r="B1387" s="19" t="s">
        <v>1308</v>
      </c>
      <c r="C1387" s="19" t="s">
        <v>186</v>
      </c>
      <c r="D1387" s="19" t="s">
        <v>1361</v>
      </c>
      <c r="E1387" s="19" t="s">
        <v>1989</v>
      </c>
      <c r="F1387" s="21"/>
      <c r="G1387" s="19" t="s">
        <v>2000</v>
      </c>
      <c r="H1387" s="25" t="str">
        <f t="shared" si="126"/>
        <v>HM406</v>
      </c>
      <c r="I1387" s="25" t="str">
        <f t="shared" si="128"/>
        <v>Non-M</v>
      </c>
      <c r="J1387" s="34"/>
      <c r="K1387" s="26"/>
      <c r="L1387" s="78">
        <f>IF(COUNTIFS($E$3:E1677,E1387)=1, K1387, 0)</f>
        <v>0</v>
      </c>
    </row>
    <row r="1388" spans="1:12" ht="41.25" customHeight="1">
      <c r="A1388" s="18" t="s">
        <v>2001</v>
      </c>
      <c r="B1388" s="19" t="s">
        <v>1308</v>
      </c>
      <c r="C1388" s="19" t="s">
        <v>186</v>
      </c>
      <c r="D1388" s="19" t="s">
        <v>1361</v>
      </c>
      <c r="E1388" s="19" t="s">
        <v>1989</v>
      </c>
      <c r="F1388" s="21"/>
      <c r="G1388" s="19" t="s">
        <v>887</v>
      </c>
      <c r="H1388" s="25" t="str">
        <f t="shared" si="126"/>
        <v>VT302</v>
      </c>
      <c r="I1388" s="25" t="str">
        <f t="shared" si="128"/>
        <v>M</v>
      </c>
      <c r="J1388" s="34"/>
      <c r="K1388" s="26"/>
      <c r="L1388" s="78">
        <f>IF(COUNTIFS($E$3:E1677,E1388)=1, K1388, 0)</f>
        <v>0</v>
      </c>
    </row>
    <row r="1389" spans="1:12" ht="41.25" customHeight="1">
      <c r="A1389" s="18" t="s">
        <v>2002</v>
      </c>
      <c r="B1389" s="19" t="s">
        <v>1045</v>
      </c>
      <c r="C1389" s="19" t="s">
        <v>1199</v>
      </c>
      <c r="D1389" s="61" t="s">
        <v>1047</v>
      </c>
      <c r="E1389" s="19" t="s">
        <v>2003</v>
      </c>
      <c r="F1389" s="21"/>
      <c r="G1389" s="19" t="s">
        <v>61</v>
      </c>
      <c r="H1389" s="25" t="str">
        <f t="shared" ref="H1389:H1401" si="129">IF(RIGHT(G1389,1)="M", LEFT(G1389,LEN(G1389)-1), G1389)</f>
        <v>DC101</v>
      </c>
      <c r="I1389" s="25" t="str">
        <f t="shared" si="128"/>
        <v>Non-M</v>
      </c>
      <c r="J1389" s="34"/>
      <c r="K1389" s="26"/>
      <c r="L1389" s="78">
        <f>IF(COUNTIFS($E$3:E1677,E1389)=1, K1389, 0)</f>
        <v>0</v>
      </c>
    </row>
    <row r="1390" spans="1:12" ht="41.25" customHeight="1">
      <c r="A1390" s="18" t="s">
        <v>2004</v>
      </c>
      <c r="B1390" s="19" t="s">
        <v>1045</v>
      </c>
      <c r="C1390" s="19" t="s">
        <v>1199</v>
      </c>
      <c r="D1390" s="61" t="s">
        <v>1047</v>
      </c>
      <c r="E1390" s="19" t="s">
        <v>2003</v>
      </c>
      <c r="F1390" s="21"/>
      <c r="G1390" s="19" t="s">
        <v>94</v>
      </c>
      <c r="H1390" s="25" t="str">
        <f t="shared" si="129"/>
        <v>DC202</v>
      </c>
      <c r="I1390" s="25" t="str">
        <f t="shared" si="128"/>
        <v>Non-M</v>
      </c>
      <c r="J1390" s="34"/>
      <c r="K1390" s="26"/>
      <c r="L1390" s="78">
        <f>IF(COUNTIFS($E$3:E1677,E1390)=1, K1390, 0)</f>
        <v>0</v>
      </c>
    </row>
    <row r="1391" spans="1:12" ht="41.25" customHeight="1">
      <c r="A1391" s="18" t="s">
        <v>2005</v>
      </c>
      <c r="B1391" s="19" t="s">
        <v>1045</v>
      </c>
      <c r="C1391" s="19" t="s">
        <v>1199</v>
      </c>
      <c r="D1391" s="61" t="s">
        <v>1047</v>
      </c>
      <c r="E1391" s="19" t="s">
        <v>2003</v>
      </c>
      <c r="F1391" s="21"/>
      <c r="G1391" s="19" t="s">
        <v>96</v>
      </c>
      <c r="H1391" s="25" t="str">
        <f t="shared" si="129"/>
        <v>DC300</v>
      </c>
      <c r="I1391" s="25" t="str">
        <f t="shared" si="128"/>
        <v>Non-M</v>
      </c>
      <c r="J1391" s="34"/>
      <c r="K1391" s="26"/>
      <c r="L1391" s="78">
        <f>IF(COUNTIFS($E$3:E1677,E1391)=1, K1391, 0)</f>
        <v>0</v>
      </c>
    </row>
    <row r="1392" spans="1:12" ht="41.25" customHeight="1">
      <c r="A1392" s="18" t="s">
        <v>2006</v>
      </c>
      <c r="B1392" s="19" t="s">
        <v>1045</v>
      </c>
      <c r="C1392" s="19" t="s">
        <v>1199</v>
      </c>
      <c r="D1392" s="61" t="s">
        <v>1047</v>
      </c>
      <c r="E1392" s="19" t="s">
        <v>2003</v>
      </c>
      <c r="F1392" s="21"/>
      <c r="G1392" s="19" t="s">
        <v>152</v>
      </c>
      <c r="H1392" s="25" t="str">
        <f t="shared" si="129"/>
        <v>DC400</v>
      </c>
      <c r="I1392" s="25" t="str">
        <f t="shared" si="128"/>
        <v>Non-M</v>
      </c>
      <c r="J1392" s="34"/>
      <c r="K1392" s="26"/>
      <c r="L1392" s="78">
        <f>IF(COUNTIFS($E$3:E1677,E1392)=1, K1392, 0)</f>
        <v>0</v>
      </c>
    </row>
    <row r="1393" spans="1:12" ht="41.25" customHeight="1">
      <c r="A1393" s="18" t="s">
        <v>2007</v>
      </c>
      <c r="B1393" s="19" t="s">
        <v>1045</v>
      </c>
      <c r="C1393" s="19" t="s">
        <v>1199</v>
      </c>
      <c r="D1393" s="61" t="s">
        <v>1047</v>
      </c>
      <c r="E1393" s="19" t="s">
        <v>2003</v>
      </c>
      <c r="F1393" s="21"/>
      <c r="G1393" s="19" t="s">
        <v>924</v>
      </c>
      <c r="H1393" s="25" t="str">
        <f t="shared" si="129"/>
        <v>WB503</v>
      </c>
      <c r="I1393" s="25" t="str">
        <f t="shared" si="128"/>
        <v>Non-M</v>
      </c>
      <c r="J1393" s="34"/>
      <c r="K1393" s="26"/>
      <c r="L1393" s="78">
        <f>IF(COUNTIFS($E$3:E1677,E1393)=1, K1393, 0)</f>
        <v>0</v>
      </c>
    </row>
    <row r="1394" spans="1:12" ht="41.25" customHeight="1">
      <c r="A1394" s="18" t="s">
        <v>2008</v>
      </c>
      <c r="B1394" s="19" t="s">
        <v>1045</v>
      </c>
      <c r="C1394" s="19" t="s">
        <v>1199</v>
      </c>
      <c r="D1394" s="61" t="s">
        <v>1047</v>
      </c>
      <c r="E1394" s="19" t="s">
        <v>2003</v>
      </c>
      <c r="F1394" s="21"/>
      <c r="G1394" s="19" t="s">
        <v>99</v>
      </c>
      <c r="H1394" s="25" t="str">
        <f t="shared" si="129"/>
        <v>PK201</v>
      </c>
      <c r="I1394" s="25" t="str">
        <f t="shared" si="128"/>
        <v>Non-M</v>
      </c>
      <c r="J1394" s="34"/>
      <c r="K1394" s="26"/>
      <c r="L1394" s="78">
        <f>IF(COUNTIFS($E$3:E1677,E1394)=1, K1394, 0)</f>
        <v>0</v>
      </c>
    </row>
    <row r="1395" spans="1:12" ht="41.25" customHeight="1">
      <c r="A1395" s="18" t="s">
        <v>2009</v>
      </c>
      <c r="B1395" s="19" t="s">
        <v>1045</v>
      </c>
      <c r="C1395" s="19" t="s">
        <v>1199</v>
      </c>
      <c r="D1395" s="61" t="s">
        <v>1047</v>
      </c>
      <c r="E1395" s="19" t="s">
        <v>2003</v>
      </c>
      <c r="F1395" s="21"/>
      <c r="G1395" s="19" t="s">
        <v>155</v>
      </c>
      <c r="H1395" s="25" t="str">
        <f t="shared" si="129"/>
        <v>PB204</v>
      </c>
      <c r="I1395" s="25" t="str">
        <f t="shared" si="128"/>
        <v>Non-M</v>
      </c>
      <c r="J1395" s="34"/>
      <c r="K1395" s="26"/>
      <c r="L1395" s="78">
        <f>IF(COUNTIFS($E$3:E1677,E1395)=1, K1395, 0)</f>
        <v>0</v>
      </c>
    </row>
    <row r="1396" spans="1:12" ht="41.25" customHeight="1">
      <c r="A1396" s="18" t="s">
        <v>2010</v>
      </c>
      <c r="B1396" s="19" t="s">
        <v>1045</v>
      </c>
      <c r="C1396" s="19" t="s">
        <v>1199</v>
      </c>
      <c r="D1396" s="61" t="s">
        <v>1047</v>
      </c>
      <c r="E1396" s="19" t="s">
        <v>2003</v>
      </c>
      <c r="F1396" s="21"/>
      <c r="G1396" s="19" t="s">
        <v>1344</v>
      </c>
      <c r="H1396" s="25" t="str">
        <f t="shared" si="129"/>
        <v>JS105</v>
      </c>
      <c r="I1396" s="25" t="str">
        <f t="shared" si="128"/>
        <v>Non-M</v>
      </c>
      <c r="J1396" s="34"/>
      <c r="K1396" s="26"/>
      <c r="L1396" s="78">
        <f>IF(COUNTIFS($E$3:E1677,E1396)=1, K1396, 0)</f>
        <v>0</v>
      </c>
    </row>
    <row r="1397" spans="1:12" ht="41.25" customHeight="1">
      <c r="A1397" s="18" t="s">
        <v>2011</v>
      </c>
      <c r="B1397" s="19" t="s">
        <v>1045</v>
      </c>
      <c r="C1397" s="19" t="s">
        <v>1199</v>
      </c>
      <c r="D1397" s="61" t="s">
        <v>1047</v>
      </c>
      <c r="E1397" s="19" t="s">
        <v>2003</v>
      </c>
      <c r="F1397" s="21"/>
      <c r="G1397" s="19" t="s">
        <v>120</v>
      </c>
      <c r="H1397" s="25" t="str">
        <f t="shared" si="129"/>
        <v>JS124</v>
      </c>
      <c r="I1397" s="25" t="str">
        <f t="shared" si="128"/>
        <v>Non-M</v>
      </c>
      <c r="J1397" s="34"/>
      <c r="K1397" s="26"/>
      <c r="L1397" s="78">
        <f>IF(COUNTIFS($E$3:E1677,E1397)=1, K1397, 0)</f>
        <v>0</v>
      </c>
    </row>
    <row r="1398" spans="1:12" ht="41.25" customHeight="1">
      <c r="A1398" s="18" t="s">
        <v>2012</v>
      </c>
      <c r="B1398" s="19" t="s">
        <v>1045</v>
      </c>
      <c r="C1398" s="19" t="s">
        <v>1199</v>
      </c>
      <c r="D1398" s="61" t="s">
        <v>1047</v>
      </c>
      <c r="E1398" s="19" t="s">
        <v>2003</v>
      </c>
      <c r="F1398" s="21"/>
      <c r="G1398" s="19" t="s">
        <v>418</v>
      </c>
      <c r="H1398" s="25" t="str">
        <f t="shared" si="129"/>
        <v>GT205</v>
      </c>
      <c r="I1398" s="25" t="str">
        <f t="shared" si="128"/>
        <v>Non-M</v>
      </c>
      <c r="J1398" s="34"/>
      <c r="K1398" s="26"/>
      <c r="L1398" s="78">
        <f>IF(COUNTIFS($E$3:E1677,E1398)=1, K1398, 0)</f>
        <v>0</v>
      </c>
    </row>
    <row r="1399" spans="1:12" ht="41.25" customHeight="1">
      <c r="A1399" s="18" t="s">
        <v>2013</v>
      </c>
      <c r="B1399" s="19" t="s">
        <v>1045</v>
      </c>
      <c r="C1399" s="19" t="s">
        <v>1199</v>
      </c>
      <c r="D1399" s="61" t="s">
        <v>1047</v>
      </c>
      <c r="E1399" s="19" t="s">
        <v>2003</v>
      </c>
      <c r="F1399" s="21"/>
      <c r="G1399" s="19" t="s">
        <v>827</v>
      </c>
      <c r="H1399" s="25" t="str">
        <f t="shared" si="129"/>
        <v>HM422</v>
      </c>
      <c r="I1399" s="25" t="str">
        <f t="shared" si="128"/>
        <v>Non-M</v>
      </c>
      <c r="J1399" s="34"/>
      <c r="K1399" s="26"/>
      <c r="L1399" s="78">
        <f>IF(COUNTIFS($E$3:E1677,E1399)=1, K1399, 0)</f>
        <v>0</v>
      </c>
    </row>
    <row r="1400" spans="1:12" ht="41.25" customHeight="1">
      <c r="A1400" s="18" t="s">
        <v>2014</v>
      </c>
      <c r="B1400" s="19" t="s">
        <v>1045</v>
      </c>
      <c r="C1400" s="19" t="s">
        <v>1199</v>
      </c>
      <c r="D1400" s="61" t="s">
        <v>1047</v>
      </c>
      <c r="E1400" s="19" t="s">
        <v>2003</v>
      </c>
      <c r="F1400" s="21"/>
      <c r="G1400" s="19" t="s">
        <v>401</v>
      </c>
      <c r="H1400" s="25" t="str">
        <f t="shared" si="129"/>
        <v>VT805</v>
      </c>
      <c r="I1400" s="25" t="str">
        <f t="shared" si="128"/>
        <v>Non-M</v>
      </c>
      <c r="J1400" s="34"/>
      <c r="K1400" s="26"/>
      <c r="L1400" s="78">
        <f>IF(COUNTIFS($E$3:E1677,E1400)=1, K1400, 0)</f>
        <v>0</v>
      </c>
    </row>
    <row r="1401" spans="1:12" ht="41.25" customHeight="1">
      <c r="A1401" s="18" t="s">
        <v>2015</v>
      </c>
      <c r="B1401" s="19" t="s">
        <v>1045</v>
      </c>
      <c r="C1401" s="19" t="s">
        <v>1199</v>
      </c>
      <c r="D1401" s="61" t="s">
        <v>1047</v>
      </c>
      <c r="E1401" s="19" t="s">
        <v>2003</v>
      </c>
      <c r="F1401" s="21"/>
      <c r="G1401" s="19" t="s">
        <v>1964</v>
      </c>
      <c r="H1401" s="25" t="str">
        <f t="shared" si="129"/>
        <v>JS118</v>
      </c>
      <c r="I1401" s="25" t="str">
        <f t="shared" si="128"/>
        <v>M</v>
      </c>
      <c r="J1401" s="34" t="s">
        <v>1965</v>
      </c>
      <c r="K1401" s="26"/>
      <c r="L1401" s="78">
        <f>IF(COUNTIFS($E$3:E1677,E1401)=1, K1401, 0)</f>
        <v>0</v>
      </c>
    </row>
    <row r="1402" spans="1:12" ht="41.25" customHeight="1">
      <c r="A1402" s="18" t="s">
        <v>2016</v>
      </c>
      <c r="B1402" s="19" t="s">
        <v>1244</v>
      </c>
      <c r="C1402" s="61" t="s">
        <v>1199</v>
      </c>
      <c r="D1402" s="26" t="s">
        <v>1361</v>
      </c>
      <c r="E1402" s="19" t="s">
        <v>2017</v>
      </c>
      <c r="F1402" s="21"/>
      <c r="G1402" s="19" t="s">
        <v>465</v>
      </c>
      <c r="H1402" s="25" t="str">
        <f t="shared" ref="H1402:H1418" si="130">IF(RIGHT(G1402,1)="M", LEFT(G1402,LEN(G1402)-1), G1402)</f>
        <v>CL210</v>
      </c>
      <c r="I1402" s="25" t="str">
        <f t="shared" ref="I1402:I1418" si="131">IF(RIGHT(G1402,1)="M","M","Non-M")</f>
        <v>M</v>
      </c>
      <c r="J1402" s="34"/>
      <c r="K1402" s="26"/>
      <c r="L1402" s="78">
        <f>IF(COUNTIFS($E$3:E1677,E1402)=1, K1402, 0)</f>
        <v>0</v>
      </c>
    </row>
    <row r="1403" spans="1:12" ht="41.25" customHeight="1">
      <c r="A1403" s="18" t="s">
        <v>2018</v>
      </c>
      <c r="B1403" s="19" t="s">
        <v>1244</v>
      </c>
      <c r="C1403" s="61" t="s">
        <v>1199</v>
      </c>
      <c r="D1403" s="26" t="s">
        <v>1361</v>
      </c>
      <c r="E1403" s="19" t="s">
        <v>2017</v>
      </c>
      <c r="F1403" s="21"/>
      <c r="G1403" s="19" t="s">
        <v>16</v>
      </c>
      <c r="H1403" s="25" t="str">
        <f t="shared" si="130"/>
        <v>ZP200</v>
      </c>
      <c r="I1403" s="25" t="str">
        <f t="shared" si="131"/>
        <v>Non-M</v>
      </c>
      <c r="J1403" s="34"/>
      <c r="K1403" s="26"/>
      <c r="L1403" s="78">
        <f>IF(COUNTIFS($E$3:E1677,E1403)=1, K1403, 0)</f>
        <v>0</v>
      </c>
    </row>
    <row r="1404" spans="1:12" ht="41.25" customHeight="1">
      <c r="A1404" s="18" t="s">
        <v>2019</v>
      </c>
      <c r="B1404" s="19" t="s">
        <v>1244</v>
      </c>
      <c r="C1404" s="61" t="s">
        <v>1199</v>
      </c>
      <c r="D1404" s="26" t="s">
        <v>1361</v>
      </c>
      <c r="E1404" s="19" t="s">
        <v>2017</v>
      </c>
      <c r="F1404" s="21"/>
      <c r="G1404" s="19" t="s">
        <v>286</v>
      </c>
      <c r="H1404" s="25" t="str">
        <f t="shared" si="130"/>
        <v>ZP101</v>
      </c>
      <c r="I1404" s="25" t="str">
        <f t="shared" si="131"/>
        <v>Non-M</v>
      </c>
      <c r="J1404" s="34"/>
      <c r="K1404" s="26"/>
      <c r="L1404" s="78">
        <f>IF(COUNTIFS($E$3:E1677,E1404)=1, K1404, 0)</f>
        <v>0</v>
      </c>
    </row>
    <row r="1405" spans="1:12" ht="41.25" customHeight="1">
      <c r="A1405" s="18" t="s">
        <v>2020</v>
      </c>
      <c r="B1405" s="19" t="s">
        <v>1244</v>
      </c>
      <c r="C1405" s="61" t="s">
        <v>1199</v>
      </c>
      <c r="D1405" s="26" t="s">
        <v>1361</v>
      </c>
      <c r="E1405" s="19" t="s">
        <v>2017</v>
      </c>
      <c r="F1405" s="21"/>
      <c r="G1405" s="19" t="s">
        <v>71</v>
      </c>
      <c r="H1405" s="25" t="str">
        <f t="shared" si="130"/>
        <v>HM500</v>
      </c>
      <c r="I1405" s="25" t="str">
        <f t="shared" si="131"/>
        <v>Non-M</v>
      </c>
      <c r="J1405" s="34"/>
      <c r="K1405" s="26"/>
      <c r="L1405" s="78">
        <f>IF(COUNTIFS($E$3:E1677,E1405)=1, K1405, 0)</f>
        <v>0</v>
      </c>
    </row>
    <row r="1406" spans="1:12" ht="41.25" customHeight="1">
      <c r="A1406" s="18" t="s">
        <v>2021</v>
      </c>
      <c r="B1406" s="19" t="s">
        <v>1244</v>
      </c>
      <c r="C1406" s="61" t="s">
        <v>1199</v>
      </c>
      <c r="D1406" s="26" t="s">
        <v>1361</v>
      </c>
      <c r="E1406" s="19" t="s">
        <v>2017</v>
      </c>
      <c r="F1406" s="21"/>
      <c r="G1406" s="19" t="s">
        <v>1190</v>
      </c>
      <c r="H1406" s="25" t="str">
        <f t="shared" si="130"/>
        <v>JS105</v>
      </c>
      <c r="I1406" s="25" t="str">
        <f t="shared" si="131"/>
        <v>M</v>
      </c>
      <c r="J1406" s="34" t="s">
        <v>2022</v>
      </c>
      <c r="K1406" s="26"/>
      <c r="L1406" s="78">
        <f>IF(COUNTIFS($E$3:E1677,E1406)=1, K1406, 0)</f>
        <v>0</v>
      </c>
    </row>
    <row r="1407" spans="1:12" ht="41.25" customHeight="1">
      <c r="A1407" s="18" t="s">
        <v>2023</v>
      </c>
      <c r="B1407" s="19" t="s">
        <v>1244</v>
      </c>
      <c r="C1407" s="61" t="s">
        <v>1199</v>
      </c>
      <c r="D1407" s="26" t="s">
        <v>1361</v>
      </c>
      <c r="E1407" s="19" t="s">
        <v>2017</v>
      </c>
      <c r="F1407" s="21"/>
      <c r="G1407" s="19" t="s">
        <v>120</v>
      </c>
      <c r="H1407" s="25" t="str">
        <f t="shared" si="130"/>
        <v>JS124</v>
      </c>
      <c r="I1407" s="25" t="str">
        <f t="shared" si="131"/>
        <v>Non-M</v>
      </c>
      <c r="J1407" s="34"/>
      <c r="K1407" s="26"/>
      <c r="L1407" s="78">
        <f>IF(COUNTIFS($E$3:E1677,E1407)=1, K1407, 0)</f>
        <v>0</v>
      </c>
    </row>
    <row r="1408" spans="1:12" ht="41.25" customHeight="1">
      <c r="A1408" s="18" t="s">
        <v>2024</v>
      </c>
      <c r="B1408" s="19" t="s">
        <v>1308</v>
      </c>
      <c r="C1408" s="19" t="s">
        <v>348</v>
      </c>
      <c r="D1408" s="67" t="s">
        <v>2025</v>
      </c>
      <c r="E1408" s="19" t="s">
        <v>2026</v>
      </c>
      <c r="F1408" s="21"/>
      <c r="G1408" s="19" t="s">
        <v>2027</v>
      </c>
      <c r="H1408" s="25" t="str">
        <f t="shared" si="130"/>
        <v>WB104</v>
      </c>
      <c r="I1408" s="25" t="str">
        <f t="shared" si="131"/>
        <v>M</v>
      </c>
      <c r="J1408" s="34"/>
      <c r="K1408" s="26"/>
      <c r="L1408" s="78">
        <f>IF(COUNTIFS($E$3:E1677,E1408)=1, K1408, 0)</f>
        <v>0</v>
      </c>
    </row>
    <row r="1409" spans="1:12" ht="41.25" customHeight="1">
      <c r="A1409" s="18" t="s">
        <v>2028</v>
      </c>
      <c r="B1409" s="19" t="s">
        <v>1308</v>
      </c>
      <c r="C1409" s="19" t="s">
        <v>348</v>
      </c>
      <c r="D1409" s="67" t="s">
        <v>2025</v>
      </c>
      <c r="E1409" s="19" t="s">
        <v>2026</v>
      </c>
      <c r="F1409" s="21"/>
      <c r="G1409" s="19" t="s">
        <v>509</v>
      </c>
      <c r="H1409" s="25" t="str">
        <f t="shared" si="130"/>
        <v>DC100</v>
      </c>
      <c r="I1409" s="25" t="str">
        <f t="shared" si="131"/>
        <v>M</v>
      </c>
      <c r="J1409" s="34"/>
      <c r="K1409" s="26"/>
      <c r="L1409" s="78">
        <f>IF(COUNTIFS($E$3:E1677,E1409)=1, K1409, 0)</f>
        <v>0</v>
      </c>
    </row>
    <row r="1410" spans="1:12" ht="41.25" customHeight="1">
      <c r="A1410" s="18" t="s">
        <v>2029</v>
      </c>
      <c r="B1410" s="19" t="s">
        <v>1308</v>
      </c>
      <c r="C1410" s="19" t="s">
        <v>348</v>
      </c>
      <c r="D1410" s="67" t="s">
        <v>2025</v>
      </c>
      <c r="E1410" s="19" t="s">
        <v>2026</v>
      </c>
      <c r="F1410" s="21"/>
      <c r="G1410" s="19" t="s">
        <v>96</v>
      </c>
      <c r="H1410" s="25" t="str">
        <f t="shared" si="130"/>
        <v>DC300</v>
      </c>
      <c r="I1410" s="25" t="str">
        <f t="shared" si="131"/>
        <v>Non-M</v>
      </c>
      <c r="J1410" s="34"/>
      <c r="K1410" s="26"/>
      <c r="L1410" s="78">
        <f>IF(COUNTIFS($E$3:E1677,E1410)=1, K1410, 0)</f>
        <v>0</v>
      </c>
    </row>
    <row r="1411" spans="1:12" ht="41.25" customHeight="1">
      <c r="A1411" s="18" t="s">
        <v>2030</v>
      </c>
      <c r="B1411" s="19" t="s">
        <v>1308</v>
      </c>
      <c r="C1411" s="19" t="s">
        <v>348</v>
      </c>
      <c r="D1411" s="67" t="s">
        <v>2025</v>
      </c>
      <c r="E1411" s="19" t="s">
        <v>2026</v>
      </c>
      <c r="F1411" s="21"/>
      <c r="G1411" s="19" t="s">
        <v>152</v>
      </c>
      <c r="H1411" s="25" t="str">
        <f t="shared" si="130"/>
        <v>DC400</v>
      </c>
      <c r="I1411" s="25" t="str">
        <f t="shared" si="131"/>
        <v>Non-M</v>
      </c>
      <c r="J1411" s="34"/>
      <c r="K1411" s="26"/>
      <c r="L1411" s="78">
        <f>IF(COUNTIFS($E$3:E1677,E1411)=1, K1411, 0)</f>
        <v>0</v>
      </c>
    </row>
    <row r="1412" spans="1:12" ht="41.25" customHeight="1">
      <c r="A1412" s="18" t="s">
        <v>2031</v>
      </c>
      <c r="B1412" s="19" t="s">
        <v>1308</v>
      </c>
      <c r="C1412" s="19" t="s">
        <v>348</v>
      </c>
      <c r="D1412" s="67" t="s">
        <v>2025</v>
      </c>
      <c r="E1412" s="19" t="s">
        <v>2026</v>
      </c>
      <c r="F1412" s="21"/>
      <c r="G1412" s="19" t="s">
        <v>94</v>
      </c>
      <c r="H1412" s="25" t="str">
        <f t="shared" si="130"/>
        <v>DC202</v>
      </c>
      <c r="I1412" s="25" t="str">
        <f t="shared" si="131"/>
        <v>Non-M</v>
      </c>
      <c r="J1412" s="34"/>
      <c r="K1412" s="26"/>
      <c r="L1412" s="78">
        <f>IF(COUNTIFS($E$3:E1677,E1412)=1, K1412, 0)</f>
        <v>0</v>
      </c>
    </row>
    <row r="1413" spans="1:12" ht="41.25" customHeight="1">
      <c r="A1413" s="18" t="s">
        <v>2032</v>
      </c>
      <c r="B1413" s="19" t="s">
        <v>1308</v>
      </c>
      <c r="C1413" s="19" t="s">
        <v>348</v>
      </c>
      <c r="D1413" s="67" t="s">
        <v>2025</v>
      </c>
      <c r="E1413" s="19" t="s">
        <v>2026</v>
      </c>
      <c r="F1413" s="21"/>
      <c r="G1413" s="19" t="s">
        <v>568</v>
      </c>
      <c r="H1413" s="25" t="str">
        <f t="shared" si="130"/>
        <v>PK200</v>
      </c>
      <c r="I1413" s="25" t="str">
        <f t="shared" si="131"/>
        <v>Non-M</v>
      </c>
      <c r="J1413" s="34"/>
      <c r="K1413" s="26"/>
      <c r="L1413" s="78">
        <f>IF(COUNTIFS($E$3:E1677,E1413)=1, K1413, 0)</f>
        <v>0</v>
      </c>
    </row>
    <row r="1414" spans="1:12" ht="41.25" customHeight="1">
      <c r="A1414" s="18" t="s">
        <v>2033</v>
      </c>
      <c r="B1414" s="19" t="s">
        <v>1308</v>
      </c>
      <c r="C1414" s="19" t="s">
        <v>348</v>
      </c>
      <c r="D1414" s="67" t="s">
        <v>2025</v>
      </c>
      <c r="E1414" s="19" t="s">
        <v>2026</v>
      </c>
      <c r="F1414" s="21"/>
      <c r="G1414" s="19" t="s">
        <v>1382</v>
      </c>
      <c r="H1414" s="25" t="str">
        <f t="shared" si="130"/>
        <v>PB214</v>
      </c>
      <c r="I1414" s="25" t="str">
        <f t="shared" si="131"/>
        <v>Non-M</v>
      </c>
      <c r="J1414" s="34"/>
      <c r="K1414" s="26"/>
      <c r="L1414" s="78">
        <f>IF(COUNTIFS($E$3:E1677,E1414)=1, K1414, 0)</f>
        <v>0</v>
      </c>
    </row>
    <row r="1415" spans="1:12" ht="41.25" customHeight="1">
      <c r="A1415" s="18" t="s">
        <v>2034</v>
      </c>
      <c r="B1415" s="19" t="s">
        <v>1308</v>
      </c>
      <c r="C1415" s="19" t="s">
        <v>348</v>
      </c>
      <c r="D1415" s="67" t="s">
        <v>2025</v>
      </c>
      <c r="E1415" s="19" t="s">
        <v>2026</v>
      </c>
      <c r="F1415" s="21"/>
      <c r="G1415" s="19" t="s">
        <v>887</v>
      </c>
      <c r="H1415" s="25" t="str">
        <f t="shared" si="130"/>
        <v>VT302</v>
      </c>
      <c r="I1415" s="25" t="str">
        <f t="shared" si="131"/>
        <v>M</v>
      </c>
      <c r="J1415" s="34"/>
      <c r="K1415" s="26"/>
      <c r="L1415" s="78">
        <f>IF(COUNTIFS($E$3:E1677,E1415)=1, K1415, 0)</f>
        <v>0</v>
      </c>
    </row>
    <row r="1416" spans="1:12" ht="41.25" customHeight="1">
      <c r="A1416" s="18" t="s">
        <v>2035</v>
      </c>
      <c r="B1416" s="19" t="s">
        <v>1308</v>
      </c>
      <c r="C1416" s="19" t="s">
        <v>348</v>
      </c>
      <c r="D1416" s="67" t="s">
        <v>2025</v>
      </c>
      <c r="E1416" s="19" t="s">
        <v>2026</v>
      </c>
      <c r="F1416" s="21"/>
      <c r="G1416" s="19" t="s">
        <v>50</v>
      </c>
      <c r="H1416" s="25" t="str">
        <f t="shared" si="130"/>
        <v>HM311</v>
      </c>
      <c r="I1416" s="25" t="str">
        <f t="shared" si="131"/>
        <v>Non-M</v>
      </c>
      <c r="J1416" s="34"/>
      <c r="K1416" s="26"/>
      <c r="L1416" s="78">
        <f>IF(COUNTIFS($E$3:E1677,E1416)=1, K1416, 0)</f>
        <v>0</v>
      </c>
    </row>
    <row r="1417" spans="1:12" ht="41.25" customHeight="1">
      <c r="A1417" s="18" t="s">
        <v>2036</v>
      </c>
      <c r="B1417" s="19" t="s">
        <v>1308</v>
      </c>
      <c r="C1417" s="19" t="s">
        <v>348</v>
      </c>
      <c r="D1417" s="67" t="s">
        <v>2025</v>
      </c>
      <c r="E1417" s="19" t="s">
        <v>2026</v>
      </c>
      <c r="F1417" s="21"/>
      <c r="G1417" s="19" t="s">
        <v>120</v>
      </c>
      <c r="H1417" s="25" t="str">
        <f t="shared" si="130"/>
        <v>JS124</v>
      </c>
      <c r="I1417" s="25" t="str">
        <f t="shared" si="131"/>
        <v>Non-M</v>
      </c>
      <c r="J1417" s="34"/>
      <c r="K1417" s="26"/>
      <c r="L1417" s="78">
        <f>IF(COUNTIFS($E$3:E1677,E1417)=1, K1417, 0)</f>
        <v>0</v>
      </c>
    </row>
    <row r="1418" spans="1:12" ht="41.25" customHeight="1">
      <c r="A1418" s="18" t="s">
        <v>2037</v>
      </c>
      <c r="B1418" s="19" t="s">
        <v>1308</v>
      </c>
      <c r="C1418" s="19" t="s">
        <v>348</v>
      </c>
      <c r="D1418" s="67" t="s">
        <v>2025</v>
      </c>
      <c r="E1418" s="19" t="s">
        <v>2026</v>
      </c>
      <c r="F1418" s="21"/>
      <c r="G1418" s="19" t="s">
        <v>1344</v>
      </c>
      <c r="H1418" s="25" t="str">
        <f t="shared" si="130"/>
        <v>JS105</v>
      </c>
      <c r="I1418" s="25" t="str">
        <f t="shared" si="131"/>
        <v>Non-M</v>
      </c>
      <c r="J1418" s="34" t="s">
        <v>2022</v>
      </c>
      <c r="K1418" s="26"/>
      <c r="L1418" s="78">
        <f>IF(COUNTIFS($E$3:E1677,E1418)=1, K1418, 0)</f>
        <v>0</v>
      </c>
    </row>
    <row r="1419" spans="1:12" ht="41.25" customHeight="1">
      <c r="A1419" s="18" t="s">
        <v>2038</v>
      </c>
      <c r="B1419" s="19" t="s">
        <v>1244</v>
      </c>
      <c r="C1419" s="19" t="s">
        <v>2039</v>
      </c>
      <c r="D1419" s="68" t="s">
        <v>1361</v>
      </c>
      <c r="E1419" s="19" t="s">
        <v>2040</v>
      </c>
      <c r="F1419" s="21"/>
      <c r="G1419" s="19" t="s">
        <v>226</v>
      </c>
      <c r="H1419" s="25" t="str">
        <f t="shared" ref="H1419:H1456" si="132">IF(RIGHT(G1419,1)="M", LEFT(G1419,LEN(G1419)-1), G1419)</f>
        <v>CL413</v>
      </c>
      <c r="I1419" s="25" t="str">
        <f t="shared" ref="I1419:I1456" si="133">IF(RIGHT(G1419,1)="M","M","Non-M")</f>
        <v>Non-M</v>
      </c>
      <c r="J1419" s="34" t="s">
        <v>1902</v>
      </c>
      <c r="K1419" s="26"/>
      <c r="L1419" s="78">
        <f>IF(COUNTIFS($E$3:E1677,E1419)=1, K1419, 0)</f>
        <v>0</v>
      </c>
    </row>
    <row r="1420" spans="1:12" ht="41.25" customHeight="1">
      <c r="A1420" s="18" t="s">
        <v>2041</v>
      </c>
      <c r="B1420" s="19" t="s">
        <v>1244</v>
      </c>
      <c r="C1420" s="19" t="s">
        <v>2039</v>
      </c>
      <c r="D1420" s="68" t="s">
        <v>1361</v>
      </c>
      <c r="E1420" s="19" t="s">
        <v>2040</v>
      </c>
      <c r="F1420" s="21"/>
      <c r="G1420" s="19" t="s">
        <v>220</v>
      </c>
      <c r="H1420" s="25" t="str">
        <f t="shared" si="132"/>
        <v>ZP106</v>
      </c>
      <c r="I1420" s="25" t="str">
        <f t="shared" si="133"/>
        <v>Non-M</v>
      </c>
      <c r="J1420" s="64" t="s">
        <v>2042</v>
      </c>
      <c r="K1420" s="26"/>
      <c r="L1420" s="78">
        <f>IF(COUNTIFS($E$3:E1677,E1420)=1, K1420, 0)</f>
        <v>0</v>
      </c>
    </row>
    <row r="1421" spans="1:12" ht="41.25" customHeight="1">
      <c r="A1421" s="18" t="s">
        <v>2043</v>
      </c>
      <c r="B1421" s="19" t="s">
        <v>1244</v>
      </c>
      <c r="C1421" s="19" t="s">
        <v>2039</v>
      </c>
      <c r="D1421" s="68" t="s">
        <v>1361</v>
      </c>
      <c r="E1421" s="19" t="s">
        <v>2040</v>
      </c>
      <c r="F1421" s="21"/>
      <c r="G1421" s="19" t="s">
        <v>1344</v>
      </c>
      <c r="H1421" s="25" t="str">
        <f t="shared" si="132"/>
        <v>JS105</v>
      </c>
      <c r="I1421" s="25" t="str">
        <f t="shared" si="133"/>
        <v>Non-M</v>
      </c>
      <c r="J1421" s="34"/>
      <c r="K1421" s="26"/>
      <c r="L1421" s="78">
        <f>IF(COUNTIFS($E$3:E1677,E1421)=1, K1421, 0)</f>
        <v>0</v>
      </c>
    </row>
    <row r="1422" spans="1:12" ht="41.25" customHeight="1">
      <c r="A1422" s="18" t="s">
        <v>2044</v>
      </c>
      <c r="B1422" s="19" t="s">
        <v>1244</v>
      </c>
      <c r="C1422" s="19" t="s">
        <v>2039</v>
      </c>
      <c r="D1422" s="68" t="s">
        <v>1361</v>
      </c>
      <c r="E1422" s="19" t="s">
        <v>2040</v>
      </c>
      <c r="F1422" s="21"/>
      <c r="G1422" s="19" t="s">
        <v>1461</v>
      </c>
      <c r="H1422" s="25" t="str">
        <f t="shared" si="132"/>
        <v>JS401</v>
      </c>
      <c r="I1422" s="25" t="str">
        <f t="shared" si="133"/>
        <v>Non-M</v>
      </c>
      <c r="J1422" s="34"/>
      <c r="K1422" s="26"/>
      <c r="L1422" s="78">
        <f>IF(COUNTIFS($E$3:E1677,E1422)=1, K1422, 0)</f>
        <v>0</v>
      </c>
    </row>
    <row r="1423" spans="1:12" ht="41.25" customHeight="1">
      <c r="A1423" s="18" t="s">
        <v>2045</v>
      </c>
      <c r="B1423" s="19" t="s">
        <v>1244</v>
      </c>
      <c r="C1423" s="19" t="s">
        <v>2039</v>
      </c>
      <c r="D1423" s="68" t="s">
        <v>1361</v>
      </c>
      <c r="E1423" s="19" t="s">
        <v>2040</v>
      </c>
      <c r="F1423" s="21"/>
      <c r="G1423" s="19" t="s">
        <v>2046</v>
      </c>
      <c r="H1423" s="25" t="str">
        <f t="shared" si="132"/>
        <v>PK208/PK100</v>
      </c>
      <c r="I1423" s="25" t="str">
        <f t="shared" si="133"/>
        <v>Non-M</v>
      </c>
      <c r="J1423" s="34" t="s">
        <v>2047</v>
      </c>
      <c r="K1423" s="26"/>
      <c r="L1423" s="78">
        <f>IF(COUNTIFS($E$3:E1677,E1423)=1, K1423, 0)</f>
        <v>0</v>
      </c>
    </row>
    <row r="1424" spans="1:12" ht="41.25" customHeight="1">
      <c r="A1424" s="18" t="s">
        <v>2048</v>
      </c>
      <c r="B1424" s="19" t="s">
        <v>1244</v>
      </c>
      <c r="C1424" s="19" t="s">
        <v>2039</v>
      </c>
      <c r="D1424" s="68" t="s">
        <v>1361</v>
      </c>
      <c r="E1424" s="19" t="s">
        <v>2040</v>
      </c>
      <c r="F1424" s="21"/>
      <c r="G1424" s="19" t="s">
        <v>224</v>
      </c>
      <c r="H1424" s="25" t="str">
        <f t="shared" si="132"/>
        <v>PB201</v>
      </c>
      <c r="I1424" s="25" t="str">
        <f t="shared" si="133"/>
        <v>Non-M</v>
      </c>
      <c r="J1424" s="34"/>
      <c r="K1424" s="26"/>
      <c r="L1424" s="78">
        <f>IF(COUNTIFS($E$3:E1677,E1424)=1, K1424, 0)</f>
        <v>0</v>
      </c>
    </row>
    <row r="1425" spans="1:12" ht="41.25" customHeight="1">
      <c r="A1425" s="18" t="s">
        <v>2049</v>
      </c>
      <c r="B1425" s="19" t="s">
        <v>1244</v>
      </c>
      <c r="C1425" s="19" t="s">
        <v>2039</v>
      </c>
      <c r="D1425" s="68" t="s">
        <v>1361</v>
      </c>
      <c r="E1425" s="19" t="s">
        <v>2040</v>
      </c>
      <c r="F1425" s="21"/>
      <c r="G1425" s="19" t="s">
        <v>1176</v>
      </c>
      <c r="H1425" s="25" t="str">
        <f t="shared" si="132"/>
        <v>HM114</v>
      </c>
      <c r="I1425" s="25" t="str">
        <f t="shared" si="133"/>
        <v>Non-M</v>
      </c>
      <c r="J1425" s="34" t="s">
        <v>2050</v>
      </c>
      <c r="K1425" s="26"/>
      <c r="L1425" s="78">
        <f>IF(COUNTIFS($E$3:E1677,E1425)=1, K1425, 0)</f>
        <v>0</v>
      </c>
    </row>
    <row r="1426" spans="1:12" ht="41.25" customHeight="1">
      <c r="A1426" s="18" t="s">
        <v>2051</v>
      </c>
      <c r="B1426" s="19" t="s">
        <v>1244</v>
      </c>
      <c r="C1426" s="19" t="s">
        <v>2039</v>
      </c>
      <c r="D1426" s="68" t="s">
        <v>1361</v>
      </c>
      <c r="E1426" s="19" t="s">
        <v>2040</v>
      </c>
      <c r="F1426" s="21"/>
      <c r="G1426" s="19" t="s">
        <v>171</v>
      </c>
      <c r="H1426" s="25" t="str">
        <f t="shared" si="132"/>
        <v>HM315</v>
      </c>
      <c r="I1426" s="25" t="str">
        <f t="shared" si="133"/>
        <v>Non-M</v>
      </c>
      <c r="J1426" s="34" t="s">
        <v>2050</v>
      </c>
      <c r="K1426" s="26"/>
      <c r="L1426" s="78">
        <f>IF(COUNTIFS($E$3:E1677,E1426)=1, K1426, 0)</f>
        <v>0</v>
      </c>
    </row>
    <row r="1427" spans="1:12" ht="41.25" customHeight="1">
      <c r="A1427" s="94"/>
      <c r="B1427" s="19" t="s">
        <v>1244</v>
      </c>
      <c r="C1427" s="19" t="s">
        <v>2039</v>
      </c>
      <c r="D1427" s="60" t="s">
        <v>1361</v>
      </c>
      <c r="E1427" s="19" t="s">
        <v>2052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1902</v>
      </c>
      <c r="K1427" s="26"/>
      <c r="L1427" s="78"/>
    </row>
    <row r="1428" spans="1:12" ht="41.25" customHeight="1">
      <c r="A1428" s="94"/>
      <c r="B1428" s="19" t="s">
        <v>1244</v>
      </c>
      <c r="C1428" s="19" t="s">
        <v>2039</v>
      </c>
      <c r="D1428" s="60" t="s">
        <v>1361</v>
      </c>
      <c r="E1428" s="19" t="s">
        <v>2052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2042</v>
      </c>
      <c r="K1428" s="26"/>
      <c r="L1428" s="78"/>
    </row>
    <row r="1429" spans="1:12" ht="41.25" customHeight="1">
      <c r="A1429" s="94"/>
      <c r="B1429" s="19" t="s">
        <v>1244</v>
      </c>
      <c r="C1429" s="19" t="s">
        <v>2039</v>
      </c>
      <c r="D1429" s="60" t="s">
        <v>1361</v>
      </c>
      <c r="E1429" s="19" t="s">
        <v>2052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/>
    </row>
    <row r="1430" spans="1:12" ht="41.25" customHeight="1">
      <c r="A1430" s="94"/>
      <c r="B1430" s="19" t="s">
        <v>1244</v>
      </c>
      <c r="C1430" s="19" t="s">
        <v>2039</v>
      </c>
      <c r="D1430" s="60" t="s">
        <v>1361</v>
      </c>
      <c r="E1430" s="19" t="s">
        <v>2052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/>
    </row>
    <row r="1431" spans="1:12" ht="41.25" customHeight="1">
      <c r="A1431" s="94"/>
      <c r="B1431" s="19" t="s">
        <v>1244</v>
      </c>
      <c r="C1431" s="19" t="s">
        <v>2039</v>
      </c>
      <c r="D1431" s="60" t="s">
        <v>1361</v>
      </c>
      <c r="E1431" s="19" t="s">
        <v>2052</v>
      </c>
      <c r="F1431" s="21"/>
      <c r="G1431" s="19" t="s">
        <v>2046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2047</v>
      </c>
      <c r="K1431" s="26"/>
      <c r="L1431" s="78"/>
    </row>
    <row r="1432" spans="1:12" ht="41.25" customHeight="1">
      <c r="A1432" s="94"/>
      <c r="B1432" s="19" t="s">
        <v>1244</v>
      </c>
      <c r="C1432" s="19" t="s">
        <v>2039</v>
      </c>
      <c r="D1432" s="60" t="s">
        <v>1361</v>
      </c>
      <c r="E1432" s="19" t="s">
        <v>2052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/>
    </row>
    <row r="1433" spans="1:12" ht="41.25" customHeight="1">
      <c r="A1433" s="94"/>
      <c r="B1433" s="19" t="s">
        <v>1244</v>
      </c>
      <c r="C1433" s="19" t="s">
        <v>2039</v>
      </c>
      <c r="D1433" s="60" t="s">
        <v>1361</v>
      </c>
      <c r="E1433" s="19" t="s">
        <v>2052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2050</v>
      </c>
      <c r="K1433" s="26"/>
      <c r="L1433" s="78"/>
    </row>
    <row r="1434" spans="1:12" ht="41.25" customHeight="1">
      <c r="A1434" s="94"/>
      <c r="B1434" s="19" t="s">
        <v>1244</v>
      </c>
      <c r="C1434" s="19" t="s">
        <v>2039</v>
      </c>
      <c r="D1434" s="60" t="s">
        <v>1361</v>
      </c>
      <c r="E1434" s="19" t="s">
        <v>2052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2050</v>
      </c>
      <c r="K1434" s="26"/>
      <c r="L1434" s="78"/>
    </row>
    <row r="1435" spans="1:12" ht="41.25" customHeight="1">
      <c r="A1435" s="18" t="s">
        <v>2053</v>
      </c>
      <c r="B1435" s="19" t="s">
        <v>13</v>
      </c>
      <c r="C1435" s="19" t="s">
        <v>870</v>
      </c>
      <c r="D1435" s="69" t="s">
        <v>1529</v>
      </c>
      <c r="E1435" s="19" t="s">
        <v>2054</v>
      </c>
      <c r="F1435" s="21"/>
      <c r="G1435" s="19" t="s">
        <v>901</v>
      </c>
      <c r="H1435" s="25" t="str">
        <f t="shared" ref="H1435:H1445" si="134">IF(RIGHT(G1435,1)="M", LEFT(G1435,LEN(G1435)-1), G1435)</f>
        <v>DC102</v>
      </c>
      <c r="I1435" s="25" t="str">
        <f t="shared" ref="I1435:I1445" si="135">IF(RIGHT(G1435,1)="M","M","Non-M")</f>
        <v>Non-M</v>
      </c>
      <c r="J1435" s="34"/>
      <c r="K1435" s="26">
        <v>307119</v>
      </c>
      <c r="L1435" s="73" t="e">
        <f>IF(COUNTIFS($E$3:E1435,E1435)=1,#REF!, 0)</f>
        <v>#REF!</v>
      </c>
    </row>
    <row r="1436" spans="1:12" ht="41.25" customHeight="1">
      <c r="A1436" s="18" t="s">
        <v>2055</v>
      </c>
      <c r="B1436" s="19" t="s">
        <v>13</v>
      </c>
      <c r="C1436" s="19" t="s">
        <v>870</v>
      </c>
      <c r="D1436" s="69" t="s">
        <v>1529</v>
      </c>
      <c r="E1436" s="19" t="s">
        <v>2054</v>
      </c>
      <c r="F1436" s="21"/>
      <c r="G1436" s="19" t="s">
        <v>96</v>
      </c>
      <c r="H1436" s="25" t="str">
        <f t="shared" si="134"/>
        <v>DC300</v>
      </c>
      <c r="I1436" s="25" t="str">
        <f t="shared" si="135"/>
        <v>Non-M</v>
      </c>
      <c r="J1436" s="34"/>
      <c r="K1436" s="26">
        <v>307119</v>
      </c>
      <c r="L1436" s="73">
        <f>IF(COUNTIFS($E$3:E1436,E1436)=1,#REF!, 0)</f>
        <v>0</v>
      </c>
    </row>
    <row r="1437" spans="1:12" ht="41.25" customHeight="1">
      <c r="A1437" s="18" t="s">
        <v>2056</v>
      </c>
      <c r="B1437" s="19" t="s">
        <v>13</v>
      </c>
      <c r="C1437" s="19" t="s">
        <v>870</v>
      </c>
      <c r="D1437" s="69" t="s">
        <v>1529</v>
      </c>
      <c r="E1437" s="19" t="s">
        <v>2054</v>
      </c>
      <c r="F1437" s="21"/>
      <c r="G1437" s="19" t="s">
        <v>152</v>
      </c>
      <c r="H1437" s="25" t="str">
        <f t="shared" si="134"/>
        <v>DC400</v>
      </c>
      <c r="I1437" s="25" t="str">
        <f t="shared" si="135"/>
        <v>Non-M</v>
      </c>
      <c r="J1437" s="34"/>
      <c r="K1437" s="26">
        <v>307119</v>
      </c>
      <c r="L1437" s="73">
        <f>IF(COUNTIFS($E$3:E1437,E1437)=1,#REF!, 0)</f>
        <v>0</v>
      </c>
    </row>
    <row r="1438" spans="1:12" ht="41.25" customHeight="1">
      <c r="A1438" s="18" t="s">
        <v>2057</v>
      </c>
      <c r="B1438" s="19" t="s">
        <v>13</v>
      </c>
      <c r="C1438" s="19" t="s">
        <v>870</v>
      </c>
      <c r="D1438" s="69" t="s">
        <v>1529</v>
      </c>
      <c r="E1438" s="19" t="s">
        <v>2054</v>
      </c>
      <c r="F1438" s="21"/>
      <c r="G1438" s="19" t="s">
        <v>88</v>
      </c>
      <c r="H1438" s="25" t="str">
        <f t="shared" si="134"/>
        <v>DC201</v>
      </c>
      <c r="I1438" s="25" t="str">
        <f t="shared" si="135"/>
        <v>Non-M</v>
      </c>
      <c r="J1438" s="34"/>
      <c r="K1438" s="26">
        <v>307119</v>
      </c>
      <c r="L1438" s="73">
        <f>IF(COUNTIFS($E$3:E1438,E1438)=1,#REF!, 0)</f>
        <v>0</v>
      </c>
    </row>
    <row r="1439" spans="1:12" ht="41.25" customHeight="1">
      <c r="A1439" s="18" t="s">
        <v>2058</v>
      </c>
      <c r="B1439" s="19" t="s">
        <v>13</v>
      </c>
      <c r="C1439" s="19" t="s">
        <v>870</v>
      </c>
      <c r="D1439" s="69" t="s">
        <v>1529</v>
      </c>
      <c r="E1439" s="19" t="s">
        <v>2054</v>
      </c>
      <c r="F1439" s="21"/>
      <c r="G1439" s="19" t="s">
        <v>1077</v>
      </c>
      <c r="H1439" s="25" t="str">
        <f t="shared" si="134"/>
        <v>WB406</v>
      </c>
      <c r="I1439" s="25" t="str">
        <f t="shared" si="135"/>
        <v>Non-M</v>
      </c>
      <c r="J1439" s="34"/>
      <c r="K1439" s="26">
        <v>307119</v>
      </c>
      <c r="L1439" s="73">
        <f>IF(COUNTIFS($E$3:E1439,E1439)=1,#REF!, 0)</f>
        <v>0</v>
      </c>
    </row>
    <row r="1440" spans="1:12" ht="41.25" customHeight="1">
      <c r="A1440" s="18" t="s">
        <v>2059</v>
      </c>
      <c r="B1440" s="19" t="s">
        <v>13</v>
      </c>
      <c r="C1440" s="19" t="s">
        <v>870</v>
      </c>
      <c r="D1440" s="69" t="s">
        <v>1529</v>
      </c>
      <c r="E1440" s="19" t="s">
        <v>2054</v>
      </c>
      <c r="F1440" s="21"/>
      <c r="G1440" s="19" t="s">
        <v>678</v>
      </c>
      <c r="H1440" s="25" t="str">
        <f t="shared" si="134"/>
        <v>JS107</v>
      </c>
      <c r="I1440" s="25" t="str">
        <f t="shared" si="135"/>
        <v>Non-M</v>
      </c>
      <c r="J1440" s="34"/>
      <c r="K1440" s="26">
        <v>307119</v>
      </c>
      <c r="L1440" s="73">
        <f>IF(COUNTIFS($E$3:E1440,E1440)=1,#REF!, 0)</f>
        <v>0</v>
      </c>
    </row>
    <row r="1441" spans="1:12" ht="41.25" customHeight="1">
      <c r="A1441" s="18" t="s">
        <v>2060</v>
      </c>
      <c r="B1441" s="19" t="s">
        <v>13</v>
      </c>
      <c r="C1441" s="19" t="s">
        <v>870</v>
      </c>
      <c r="D1441" s="69" t="s">
        <v>1529</v>
      </c>
      <c r="E1441" s="19" t="s">
        <v>2054</v>
      </c>
      <c r="F1441" s="21"/>
      <c r="G1441" s="19" t="s">
        <v>99</v>
      </c>
      <c r="H1441" s="25" t="str">
        <f t="shared" si="134"/>
        <v>PK201</v>
      </c>
      <c r="I1441" s="25" t="str">
        <f t="shared" si="135"/>
        <v>Non-M</v>
      </c>
      <c r="J1441" s="34"/>
      <c r="K1441" s="26">
        <v>307119</v>
      </c>
      <c r="L1441" s="73">
        <f>IF(COUNTIFS($E$3:E1441,E1441)=1,#REF!, 0)</f>
        <v>0</v>
      </c>
    </row>
    <row r="1442" spans="1:12" ht="41.25" customHeight="1">
      <c r="A1442" s="18" t="s">
        <v>2061</v>
      </c>
      <c r="B1442" s="19" t="s">
        <v>13</v>
      </c>
      <c r="C1442" s="19" t="s">
        <v>870</v>
      </c>
      <c r="D1442" s="69" t="s">
        <v>1529</v>
      </c>
      <c r="E1442" s="19" t="s">
        <v>2054</v>
      </c>
      <c r="F1442" s="21"/>
      <c r="G1442" s="19" t="s">
        <v>155</v>
      </c>
      <c r="H1442" s="25" t="str">
        <f t="shared" si="134"/>
        <v>PB204</v>
      </c>
      <c r="I1442" s="25" t="str">
        <f t="shared" si="135"/>
        <v>Non-M</v>
      </c>
      <c r="J1442" s="34"/>
      <c r="K1442" s="26">
        <v>307119</v>
      </c>
      <c r="L1442" s="73">
        <f>IF(COUNTIFS($E$3:E1442,E1442)=1,#REF!, 0)</f>
        <v>0</v>
      </c>
    </row>
    <row r="1443" spans="1:12" ht="41.25" customHeight="1">
      <c r="A1443" s="18" t="s">
        <v>2062</v>
      </c>
      <c r="B1443" s="19" t="s">
        <v>13</v>
      </c>
      <c r="C1443" s="19" t="s">
        <v>870</v>
      </c>
      <c r="D1443" s="69" t="s">
        <v>1529</v>
      </c>
      <c r="E1443" s="19" t="s">
        <v>2054</v>
      </c>
      <c r="F1443" s="21"/>
      <c r="G1443" s="19" t="s">
        <v>2063</v>
      </c>
      <c r="H1443" s="25" t="str">
        <f t="shared" si="134"/>
        <v>JS302</v>
      </c>
      <c r="I1443" s="25" t="str">
        <f t="shared" si="135"/>
        <v>Non-M</v>
      </c>
      <c r="J1443" s="34"/>
      <c r="K1443" s="26">
        <v>307119</v>
      </c>
      <c r="L1443" s="73">
        <f>IF(COUNTIFS($E$3:E1443,E1443)=1,#REF!, 0)</f>
        <v>0</v>
      </c>
    </row>
    <row r="1444" spans="1:12" ht="41.25" customHeight="1">
      <c r="A1444" s="18" t="s">
        <v>2064</v>
      </c>
      <c r="B1444" s="19" t="s">
        <v>13</v>
      </c>
      <c r="C1444" s="19" t="s">
        <v>870</v>
      </c>
      <c r="D1444" s="69" t="s">
        <v>1529</v>
      </c>
      <c r="E1444" s="19" t="s">
        <v>2054</v>
      </c>
      <c r="F1444" s="21"/>
      <c r="G1444" s="19" t="s">
        <v>171</v>
      </c>
      <c r="H1444" s="25" t="str">
        <f t="shared" si="134"/>
        <v>HM315</v>
      </c>
      <c r="I1444" s="25" t="str">
        <f t="shared" si="135"/>
        <v>Non-M</v>
      </c>
      <c r="J1444" s="34"/>
      <c r="K1444" s="26">
        <v>307119</v>
      </c>
      <c r="L1444" s="73">
        <f>IF(COUNTIFS($E$3:E1444,E1444)=1,#REF!, 0)</f>
        <v>0</v>
      </c>
    </row>
    <row r="1445" spans="1:12" ht="41.25" customHeight="1">
      <c r="A1445" s="18" t="s">
        <v>2065</v>
      </c>
      <c r="B1445" s="19" t="s">
        <v>13</v>
      </c>
      <c r="C1445" s="19" t="s">
        <v>870</v>
      </c>
      <c r="D1445" s="69" t="s">
        <v>1529</v>
      </c>
      <c r="E1445" s="19" t="s">
        <v>2054</v>
      </c>
      <c r="F1445" s="21"/>
      <c r="G1445" s="19" t="s">
        <v>1371</v>
      </c>
      <c r="H1445" s="25" t="str">
        <f t="shared" si="134"/>
        <v>HM702</v>
      </c>
      <c r="I1445" s="25" t="str">
        <f t="shared" si="135"/>
        <v>Non-M</v>
      </c>
      <c r="J1445" s="34"/>
      <c r="K1445" s="26">
        <v>307119</v>
      </c>
      <c r="L1445" s="73">
        <f>IF(COUNTIFS($E$3:E1445,E1445)=1,#REF!, 0)</f>
        <v>0</v>
      </c>
    </row>
    <row r="1446" spans="1:12" ht="41.25" customHeight="1">
      <c r="A1446" s="18" t="s">
        <v>2066</v>
      </c>
      <c r="B1446" s="19" t="s">
        <v>1045</v>
      </c>
      <c r="C1446" s="19" t="s">
        <v>870</v>
      </c>
      <c r="D1446" s="69" t="s">
        <v>1529</v>
      </c>
      <c r="E1446" s="19" t="s">
        <v>2054</v>
      </c>
      <c r="F1446" s="21"/>
      <c r="G1446" s="19" t="s">
        <v>901</v>
      </c>
      <c r="H1446" s="25" t="str">
        <f t="shared" si="132"/>
        <v>DC102</v>
      </c>
      <c r="I1446" s="25" t="str">
        <f t="shared" si="133"/>
        <v>Non-M</v>
      </c>
      <c r="J1446" s="34"/>
      <c r="K1446" s="26">
        <v>3000</v>
      </c>
      <c r="L1446" s="78">
        <f>IF(COUNTIFS($E$3:E1677,E1446)=1, K1435, 0)</f>
        <v>0</v>
      </c>
    </row>
    <row r="1447" spans="1:12" ht="41.25" customHeight="1">
      <c r="A1447" s="18" t="s">
        <v>2067</v>
      </c>
      <c r="B1447" s="19" t="s">
        <v>1045</v>
      </c>
      <c r="C1447" s="19" t="s">
        <v>870</v>
      </c>
      <c r="D1447" s="69" t="s">
        <v>1529</v>
      </c>
      <c r="E1447" s="19" t="s">
        <v>2054</v>
      </c>
      <c r="F1447" s="21"/>
      <c r="G1447" s="19" t="s">
        <v>96</v>
      </c>
      <c r="H1447" s="25" t="str">
        <f t="shared" si="132"/>
        <v>DC300</v>
      </c>
      <c r="I1447" s="25" t="str">
        <f t="shared" si="133"/>
        <v>Non-M</v>
      </c>
      <c r="J1447" s="34"/>
      <c r="K1447" s="26">
        <v>3000</v>
      </c>
      <c r="L1447" s="78">
        <f>IF(COUNTIFS($E$3:E1677,E1447)=1, K1436, 0)</f>
        <v>0</v>
      </c>
    </row>
    <row r="1448" spans="1:12" ht="41.25" customHeight="1">
      <c r="A1448" s="18" t="s">
        <v>2068</v>
      </c>
      <c r="B1448" s="19" t="s">
        <v>1045</v>
      </c>
      <c r="C1448" s="19" t="s">
        <v>870</v>
      </c>
      <c r="D1448" s="69" t="s">
        <v>1529</v>
      </c>
      <c r="E1448" s="19" t="s">
        <v>2054</v>
      </c>
      <c r="F1448" s="21"/>
      <c r="G1448" s="19" t="s">
        <v>152</v>
      </c>
      <c r="H1448" s="25" t="str">
        <f t="shared" si="132"/>
        <v>DC400</v>
      </c>
      <c r="I1448" s="25" t="str">
        <f t="shared" si="133"/>
        <v>Non-M</v>
      </c>
      <c r="J1448" s="34"/>
      <c r="K1448" s="26">
        <v>3000</v>
      </c>
      <c r="L1448" s="78">
        <f>IF(COUNTIFS($E$3:E1677,E1448)=1, K1437, 0)</f>
        <v>0</v>
      </c>
    </row>
    <row r="1449" spans="1:12" ht="41.25" customHeight="1">
      <c r="A1449" s="18" t="s">
        <v>2069</v>
      </c>
      <c r="B1449" s="19" t="s">
        <v>1045</v>
      </c>
      <c r="C1449" s="19" t="s">
        <v>870</v>
      </c>
      <c r="D1449" s="69" t="s">
        <v>1529</v>
      </c>
      <c r="E1449" s="19" t="s">
        <v>2054</v>
      </c>
      <c r="F1449" s="21"/>
      <c r="G1449" s="19" t="s">
        <v>88</v>
      </c>
      <c r="H1449" s="25" t="str">
        <f t="shared" si="132"/>
        <v>DC201</v>
      </c>
      <c r="I1449" s="25" t="str">
        <f t="shared" si="133"/>
        <v>Non-M</v>
      </c>
      <c r="J1449" s="34"/>
      <c r="K1449" s="26">
        <v>3000</v>
      </c>
      <c r="L1449" s="78">
        <f>IF(COUNTIFS($E$3:E1677,E1449)=1, K1438, 0)</f>
        <v>0</v>
      </c>
    </row>
    <row r="1450" spans="1:12" ht="41.25" customHeight="1">
      <c r="A1450" s="18" t="s">
        <v>2070</v>
      </c>
      <c r="B1450" s="19" t="s">
        <v>1045</v>
      </c>
      <c r="C1450" s="19" t="s">
        <v>870</v>
      </c>
      <c r="D1450" s="69" t="s">
        <v>1529</v>
      </c>
      <c r="E1450" s="19" t="s">
        <v>2054</v>
      </c>
      <c r="F1450" s="21"/>
      <c r="G1450" s="19" t="s">
        <v>2071</v>
      </c>
      <c r="H1450" s="25" t="str">
        <f t="shared" si="132"/>
        <v>WB202/WB406</v>
      </c>
      <c r="I1450" s="25" t="str">
        <f t="shared" si="133"/>
        <v>Non-M</v>
      </c>
      <c r="J1450" s="34"/>
      <c r="K1450" s="26">
        <v>3000</v>
      </c>
      <c r="L1450" s="78">
        <f>IF(COUNTIFS($E$3:E1677,E1450)=1, K1439, 0)</f>
        <v>0</v>
      </c>
    </row>
    <row r="1451" spans="1:12" ht="41.25" customHeight="1">
      <c r="A1451" s="18" t="s">
        <v>2072</v>
      </c>
      <c r="B1451" s="19" t="s">
        <v>1045</v>
      </c>
      <c r="C1451" s="19" t="s">
        <v>870</v>
      </c>
      <c r="D1451" s="69" t="s">
        <v>1529</v>
      </c>
      <c r="E1451" s="19" t="s">
        <v>2054</v>
      </c>
      <c r="F1451" s="21"/>
      <c r="G1451" s="19" t="s">
        <v>678</v>
      </c>
      <c r="H1451" s="25" t="str">
        <f t="shared" si="132"/>
        <v>JS107</v>
      </c>
      <c r="I1451" s="25" t="str">
        <f t="shared" si="133"/>
        <v>Non-M</v>
      </c>
      <c r="J1451" s="34"/>
      <c r="K1451" s="26">
        <v>3000</v>
      </c>
      <c r="L1451" s="78">
        <f>IF(COUNTIFS($E$3:E1677,E1451)=1, K1440, 0)</f>
        <v>0</v>
      </c>
    </row>
    <row r="1452" spans="1:12" ht="41.25" customHeight="1">
      <c r="A1452" s="18" t="s">
        <v>2073</v>
      </c>
      <c r="B1452" s="19" t="s">
        <v>1045</v>
      </c>
      <c r="C1452" s="19" t="s">
        <v>870</v>
      </c>
      <c r="D1452" s="69" t="s">
        <v>1529</v>
      </c>
      <c r="E1452" s="19" t="s">
        <v>2054</v>
      </c>
      <c r="F1452" s="21"/>
      <c r="G1452" s="19" t="s">
        <v>99</v>
      </c>
      <c r="H1452" s="25" t="str">
        <f t="shared" si="132"/>
        <v>PK201</v>
      </c>
      <c r="I1452" s="25" t="str">
        <f t="shared" si="133"/>
        <v>Non-M</v>
      </c>
      <c r="J1452" s="34"/>
      <c r="K1452" s="26">
        <v>3000</v>
      </c>
      <c r="L1452" s="78">
        <f>IF(COUNTIFS($E$3:E1677,E1452)=1, K1441, 0)</f>
        <v>0</v>
      </c>
    </row>
    <row r="1453" spans="1:12" ht="41.25" customHeight="1">
      <c r="A1453" s="18" t="s">
        <v>2074</v>
      </c>
      <c r="B1453" s="19" t="s">
        <v>1045</v>
      </c>
      <c r="C1453" s="19" t="s">
        <v>870</v>
      </c>
      <c r="D1453" s="69" t="s">
        <v>1529</v>
      </c>
      <c r="E1453" s="19" t="s">
        <v>2054</v>
      </c>
      <c r="F1453" s="21"/>
      <c r="G1453" s="19" t="s">
        <v>155</v>
      </c>
      <c r="H1453" s="25" t="str">
        <f t="shared" si="132"/>
        <v>PB204</v>
      </c>
      <c r="I1453" s="25" t="str">
        <f t="shared" si="133"/>
        <v>Non-M</v>
      </c>
      <c r="J1453" s="34"/>
      <c r="K1453" s="26">
        <v>3000</v>
      </c>
      <c r="L1453" s="78">
        <f>IF(COUNTIFS($E$3:E1677,E1453)=1, K1442, 0)</f>
        <v>0</v>
      </c>
    </row>
    <row r="1454" spans="1:12" ht="41.25" customHeight="1">
      <c r="A1454" s="18" t="s">
        <v>2075</v>
      </c>
      <c r="B1454" s="19" t="s">
        <v>1045</v>
      </c>
      <c r="C1454" s="19" t="s">
        <v>870</v>
      </c>
      <c r="D1454" s="69" t="s">
        <v>1529</v>
      </c>
      <c r="E1454" s="19" t="s">
        <v>2054</v>
      </c>
      <c r="F1454" s="21"/>
      <c r="G1454" s="19" t="s">
        <v>2063</v>
      </c>
      <c r="H1454" s="25" t="str">
        <f t="shared" si="132"/>
        <v>JS302</v>
      </c>
      <c r="I1454" s="25" t="str">
        <f t="shared" si="133"/>
        <v>Non-M</v>
      </c>
      <c r="J1454" s="34"/>
      <c r="K1454" s="26">
        <v>3000</v>
      </c>
      <c r="L1454" s="78">
        <f>IF(COUNTIFS($E$3:E1677,E1454)=1, K1443, 0)</f>
        <v>0</v>
      </c>
    </row>
    <row r="1455" spans="1:12" ht="41.25" customHeight="1">
      <c r="A1455" s="18" t="s">
        <v>2076</v>
      </c>
      <c r="B1455" s="19" t="s">
        <v>1045</v>
      </c>
      <c r="C1455" s="19" t="s">
        <v>870</v>
      </c>
      <c r="D1455" s="69" t="s">
        <v>1529</v>
      </c>
      <c r="E1455" s="19" t="s">
        <v>2054</v>
      </c>
      <c r="F1455" s="21"/>
      <c r="G1455" s="19" t="s">
        <v>171</v>
      </c>
      <c r="H1455" s="25" t="str">
        <f t="shared" si="132"/>
        <v>HM315</v>
      </c>
      <c r="I1455" s="25" t="str">
        <f t="shared" si="133"/>
        <v>Non-M</v>
      </c>
      <c r="J1455" s="34"/>
      <c r="K1455" s="26">
        <v>3000</v>
      </c>
      <c r="L1455" s="78">
        <f>IF(COUNTIFS($E$3:E1677,E1455)=1, K1444, 0)</f>
        <v>0</v>
      </c>
    </row>
    <row r="1456" spans="1:12" ht="41.25" customHeight="1">
      <c r="A1456" s="18" t="s">
        <v>2077</v>
      </c>
      <c r="B1456" s="19" t="s">
        <v>1045</v>
      </c>
      <c r="C1456" s="19" t="s">
        <v>870</v>
      </c>
      <c r="D1456" s="69" t="s">
        <v>1529</v>
      </c>
      <c r="E1456" s="19" t="s">
        <v>2054</v>
      </c>
      <c r="F1456" s="21"/>
      <c r="G1456" s="19" t="s">
        <v>1371</v>
      </c>
      <c r="H1456" s="25" t="str">
        <f t="shared" si="132"/>
        <v>HM702</v>
      </c>
      <c r="I1456" s="25" t="str">
        <f t="shared" si="133"/>
        <v>Non-M</v>
      </c>
      <c r="J1456" s="34"/>
      <c r="K1456" s="26">
        <v>3000</v>
      </c>
      <c r="L1456" s="78">
        <f>IF(COUNTIFS($E$3:E1677,E1456)=1, K1445, 0)</f>
        <v>0</v>
      </c>
    </row>
    <row r="1457" spans="1:12" ht="41.25" customHeight="1">
      <c r="A1457" s="18" t="s">
        <v>2078</v>
      </c>
      <c r="B1457" s="19" t="s">
        <v>1045</v>
      </c>
      <c r="C1457" s="19" t="s">
        <v>2079</v>
      </c>
      <c r="D1457" s="68" t="s">
        <v>1047</v>
      </c>
      <c r="E1457" s="19" t="s">
        <v>2080</v>
      </c>
      <c r="F1457" s="21"/>
      <c r="G1457" s="19" t="s">
        <v>226</v>
      </c>
      <c r="H1457" s="25" t="str">
        <f t="shared" ref="H1457:H1477" si="136">IF(RIGHT(G1457,1)="M", LEFT(G1457,LEN(G1457)-1), G1457)</f>
        <v>CL413</v>
      </c>
      <c r="I1457" s="25" t="str">
        <f t="shared" ref="I1457:I1477" si="137">IF(RIGHT(G1457,1)="M","M","Non-M")</f>
        <v>Non-M</v>
      </c>
      <c r="J1457" s="34" t="s">
        <v>1902</v>
      </c>
      <c r="K1457" s="26"/>
      <c r="L1457" s="78">
        <f>IF(COUNTIFS($E$3:E1677,E1457)=1, K1457, 0)</f>
        <v>0</v>
      </c>
    </row>
    <row r="1458" spans="1:12" ht="41.25" customHeight="1">
      <c r="A1458" s="18" t="s">
        <v>2081</v>
      </c>
      <c r="B1458" s="19" t="s">
        <v>1045</v>
      </c>
      <c r="C1458" s="19" t="s">
        <v>2079</v>
      </c>
      <c r="D1458" s="68" t="s">
        <v>1047</v>
      </c>
      <c r="E1458" s="19" t="s">
        <v>2080</v>
      </c>
      <c r="F1458" s="21"/>
      <c r="G1458" s="19" t="s">
        <v>220</v>
      </c>
      <c r="H1458" s="25" t="str">
        <f t="shared" si="136"/>
        <v>ZP106</v>
      </c>
      <c r="I1458" s="25" t="str">
        <f t="shared" si="137"/>
        <v>Non-M</v>
      </c>
      <c r="J1458" s="34"/>
      <c r="K1458" s="26"/>
      <c r="L1458" s="78">
        <f>IF(COUNTIFS($E$3:E1677,E1458)=1, K1458, 0)</f>
        <v>0</v>
      </c>
    </row>
    <row r="1459" spans="1:12" ht="41.25" customHeight="1">
      <c r="A1459" s="18" t="s">
        <v>2082</v>
      </c>
      <c r="B1459" s="19" t="s">
        <v>1045</v>
      </c>
      <c r="C1459" s="19" t="s">
        <v>2079</v>
      </c>
      <c r="D1459" s="68" t="s">
        <v>1047</v>
      </c>
      <c r="E1459" s="19" t="s">
        <v>2080</v>
      </c>
      <c r="F1459" s="21"/>
      <c r="G1459" s="19" t="s">
        <v>120</v>
      </c>
      <c r="H1459" s="25" t="str">
        <f t="shared" si="136"/>
        <v>JS124</v>
      </c>
      <c r="I1459" s="25" t="str">
        <f t="shared" si="137"/>
        <v>Non-M</v>
      </c>
      <c r="J1459" s="34"/>
      <c r="K1459" s="26"/>
      <c r="L1459" s="78">
        <f>IF(COUNTIFS($E$3:E1677,E1459)=1, K1459, 0)</f>
        <v>0</v>
      </c>
    </row>
    <row r="1460" spans="1:12" ht="41.25" customHeight="1">
      <c r="A1460" s="18" t="s">
        <v>2083</v>
      </c>
      <c r="B1460" s="19" t="s">
        <v>1045</v>
      </c>
      <c r="C1460" s="19" t="s">
        <v>2079</v>
      </c>
      <c r="D1460" s="68" t="s">
        <v>1047</v>
      </c>
      <c r="E1460" s="19" t="s">
        <v>2080</v>
      </c>
      <c r="F1460" s="21"/>
      <c r="G1460" s="19" t="s">
        <v>1344</v>
      </c>
      <c r="H1460" s="25" t="str">
        <f t="shared" si="136"/>
        <v>JS105</v>
      </c>
      <c r="I1460" s="25" t="str">
        <f t="shared" si="137"/>
        <v>Non-M</v>
      </c>
      <c r="J1460" s="34"/>
      <c r="K1460" s="26"/>
      <c r="L1460" s="78">
        <f>IF(COUNTIFS($E$3:E1677,E1460)=1, K1460, 0)</f>
        <v>0</v>
      </c>
    </row>
    <row r="1461" spans="1:12" ht="41.25" customHeight="1">
      <c r="A1461" s="18" t="s">
        <v>2084</v>
      </c>
      <c r="B1461" s="19" t="s">
        <v>1045</v>
      </c>
      <c r="C1461" s="19" t="s">
        <v>2079</v>
      </c>
      <c r="D1461" s="68" t="s">
        <v>1047</v>
      </c>
      <c r="E1461" s="19" t="s">
        <v>2080</v>
      </c>
      <c r="F1461" s="21"/>
      <c r="G1461" s="19" t="s">
        <v>469</v>
      </c>
      <c r="H1461" s="25" t="str">
        <f t="shared" si="136"/>
        <v>LP100</v>
      </c>
      <c r="I1461" s="25" t="str">
        <f t="shared" si="137"/>
        <v>Non-M</v>
      </c>
      <c r="J1461" s="34"/>
      <c r="K1461" s="26"/>
      <c r="L1461" s="78">
        <f>IF(COUNTIFS($E$3:E1677,E1461)=1, K1461, 0)</f>
        <v>0</v>
      </c>
    </row>
    <row r="1462" spans="1:12" ht="41.25" customHeight="1">
      <c r="A1462" s="18" t="s">
        <v>2085</v>
      </c>
      <c r="B1462" s="19" t="s">
        <v>1045</v>
      </c>
      <c r="C1462" s="19" t="s">
        <v>2079</v>
      </c>
      <c r="D1462" s="68" t="s">
        <v>1047</v>
      </c>
      <c r="E1462" s="19" t="s">
        <v>2080</v>
      </c>
      <c r="F1462" s="21"/>
      <c r="G1462" s="19" t="s">
        <v>1461</v>
      </c>
      <c r="H1462" s="25" t="str">
        <f t="shared" si="136"/>
        <v>JS401</v>
      </c>
      <c r="I1462" s="25" t="str">
        <f t="shared" si="137"/>
        <v>Non-M</v>
      </c>
      <c r="J1462" s="34"/>
      <c r="K1462" s="26"/>
      <c r="L1462" s="78">
        <f>IF(COUNTIFS($E$3:E1677,E1462)=1, K1462, 0)</f>
        <v>0</v>
      </c>
    </row>
    <row r="1463" spans="1:12" ht="41.25" customHeight="1">
      <c r="A1463" s="18" t="s">
        <v>2086</v>
      </c>
      <c r="B1463" s="19" t="s">
        <v>1045</v>
      </c>
      <c r="C1463" s="19" t="s">
        <v>2079</v>
      </c>
      <c r="D1463" s="68" t="s">
        <v>1047</v>
      </c>
      <c r="E1463" s="19" t="s">
        <v>2080</v>
      </c>
      <c r="F1463" s="21"/>
      <c r="G1463" s="19" t="s">
        <v>252</v>
      </c>
      <c r="H1463" s="25" t="str">
        <f t="shared" si="136"/>
        <v>PK603</v>
      </c>
      <c r="I1463" s="25" t="str">
        <f t="shared" si="137"/>
        <v>M</v>
      </c>
      <c r="J1463" s="34"/>
      <c r="K1463" s="26"/>
      <c r="L1463" s="78">
        <f>IF(COUNTIFS($E$3:E1677,E1463)=1, K1463, 0)</f>
        <v>0</v>
      </c>
    </row>
    <row r="1464" spans="1:12" ht="41.25" customHeight="1">
      <c r="A1464" s="18" t="s">
        <v>2087</v>
      </c>
      <c r="B1464" s="19" t="s">
        <v>1045</v>
      </c>
      <c r="C1464" s="19" t="s">
        <v>2079</v>
      </c>
      <c r="D1464" s="68" t="s">
        <v>1047</v>
      </c>
      <c r="E1464" s="19" t="s">
        <v>2080</v>
      </c>
      <c r="F1464" s="21"/>
      <c r="G1464" s="19" t="s">
        <v>628</v>
      </c>
      <c r="H1464" s="25" t="str">
        <f t="shared" si="136"/>
        <v>HM420</v>
      </c>
      <c r="I1464" s="25" t="str">
        <f t="shared" si="137"/>
        <v>Non-M</v>
      </c>
      <c r="J1464" s="34" t="s">
        <v>1902</v>
      </c>
      <c r="K1464" s="26"/>
      <c r="L1464" s="78">
        <f>IF(COUNTIFS($E$3:E1677,E1464)=1, K1464, 0)</f>
        <v>0</v>
      </c>
    </row>
    <row r="1465" spans="1:12" ht="41.25" customHeight="1">
      <c r="A1465" s="18" t="s">
        <v>2088</v>
      </c>
      <c r="B1465" s="19" t="s">
        <v>1045</v>
      </c>
      <c r="C1465" s="19" t="s">
        <v>2079</v>
      </c>
      <c r="D1465" s="68" t="s">
        <v>1047</v>
      </c>
      <c r="E1465" s="19" t="s">
        <v>2080</v>
      </c>
      <c r="F1465" s="21"/>
      <c r="G1465" s="19" t="s">
        <v>379</v>
      </c>
      <c r="H1465" s="25" t="str">
        <f t="shared" si="136"/>
        <v>HM509</v>
      </c>
      <c r="I1465" s="25" t="str">
        <f t="shared" si="137"/>
        <v>Non-M</v>
      </c>
      <c r="J1465" s="34"/>
      <c r="K1465" s="26"/>
      <c r="L1465" s="78">
        <f>IF(COUNTIFS($E$3:E1677,E1465)=1, K1465, 0)</f>
        <v>0</v>
      </c>
    </row>
    <row r="1466" spans="1:12" ht="41.25" customHeight="1">
      <c r="A1466" s="18" t="s">
        <v>2089</v>
      </c>
      <c r="B1466" s="19" t="s">
        <v>1244</v>
      </c>
      <c r="C1466" s="19" t="s">
        <v>1199</v>
      </c>
      <c r="D1466" s="89" t="s">
        <v>1047</v>
      </c>
      <c r="E1466" s="19" t="s">
        <v>2090</v>
      </c>
      <c r="F1466" s="21"/>
      <c r="G1466" s="19" t="s">
        <v>61</v>
      </c>
      <c r="H1466" s="25" t="str">
        <f t="shared" si="136"/>
        <v>DC101</v>
      </c>
      <c r="I1466" s="25" t="str">
        <f t="shared" si="137"/>
        <v>Non-M</v>
      </c>
      <c r="J1466" s="34"/>
      <c r="K1466" s="26"/>
      <c r="L1466" s="78">
        <f>IF(COUNTIFS($E$3:E1677,E1466)=1, K1466, 0)</f>
        <v>0</v>
      </c>
    </row>
    <row r="1467" spans="1:12" ht="41.25" customHeight="1">
      <c r="A1467" s="18" t="s">
        <v>2091</v>
      </c>
      <c r="B1467" s="19" t="s">
        <v>1244</v>
      </c>
      <c r="C1467" s="19" t="s">
        <v>1199</v>
      </c>
      <c r="D1467" s="89" t="s">
        <v>1047</v>
      </c>
      <c r="E1467" s="19" t="s">
        <v>2090</v>
      </c>
      <c r="F1467" s="21"/>
      <c r="G1467" s="19" t="s">
        <v>94</v>
      </c>
      <c r="H1467" s="25" t="str">
        <f t="shared" si="136"/>
        <v>DC202</v>
      </c>
      <c r="I1467" s="25" t="str">
        <f t="shared" si="137"/>
        <v>Non-M</v>
      </c>
      <c r="J1467" s="34"/>
      <c r="K1467" s="26"/>
      <c r="L1467" s="78">
        <f>IF(COUNTIFS($E$3:E1677,E1467)=1, K1467, 0)</f>
        <v>0</v>
      </c>
    </row>
    <row r="1468" spans="1:12" ht="41.25" customHeight="1">
      <c r="A1468" s="18" t="s">
        <v>2092</v>
      </c>
      <c r="B1468" s="19" t="s">
        <v>1244</v>
      </c>
      <c r="C1468" s="19" t="s">
        <v>1199</v>
      </c>
      <c r="D1468" s="89" t="s">
        <v>1047</v>
      </c>
      <c r="E1468" s="19" t="s">
        <v>2090</v>
      </c>
      <c r="F1468" s="21"/>
      <c r="G1468" s="19" t="s">
        <v>96</v>
      </c>
      <c r="H1468" s="25" t="str">
        <f t="shared" si="136"/>
        <v>DC300</v>
      </c>
      <c r="I1468" s="25" t="str">
        <f t="shared" si="137"/>
        <v>Non-M</v>
      </c>
      <c r="J1468" s="34"/>
      <c r="K1468" s="26"/>
      <c r="L1468" s="78">
        <f>IF(COUNTIFS($E$3:E1677,E1468)=1, K1468, 0)</f>
        <v>0</v>
      </c>
    </row>
    <row r="1469" spans="1:12" ht="41.25" customHeight="1">
      <c r="A1469" s="18" t="s">
        <v>2093</v>
      </c>
      <c r="B1469" s="19" t="s">
        <v>1244</v>
      </c>
      <c r="C1469" s="19" t="s">
        <v>1199</v>
      </c>
      <c r="D1469" s="89" t="s">
        <v>1047</v>
      </c>
      <c r="E1469" s="19" t="s">
        <v>2090</v>
      </c>
      <c r="F1469" s="21"/>
      <c r="G1469" s="19" t="s">
        <v>152</v>
      </c>
      <c r="H1469" s="25" t="str">
        <f t="shared" si="136"/>
        <v>DC400</v>
      </c>
      <c r="I1469" s="25" t="str">
        <f t="shared" si="137"/>
        <v>Non-M</v>
      </c>
      <c r="J1469" s="34"/>
      <c r="K1469" s="26"/>
      <c r="L1469" s="78">
        <f>IF(COUNTIFS($E$3:E1677,E1469)=1, K1469, 0)</f>
        <v>0</v>
      </c>
    </row>
    <row r="1470" spans="1:12" ht="41.25" customHeight="1">
      <c r="A1470" s="18" t="s">
        <v>2094</v>
      </c>
      <c r="B1470" s="19" t="s">
        <v>1244</v>
      </c>
      <c r="C1470" s="19" t="s">
        <v>1199</v>
      </c>
      <c r="D1470" s="89" t="s">
        <v>1047</v>
      </c>
      <c r="E1470" s="19" t="s">
        <v>2090</v>
      </c>
      <c r="F1470" s="21"/>
      <c r="G1470" s="19" t="s">
        <v>924</v>
      </c>
      <c r="H1470" s="25" t="str">
        <f t="shared" si="136"/>
        <v>WB503</v>
      </c>
      <c r="I1470" s="25" t="str">
        <f t="shared" si="137"/>
        <v>Non-M</v>
      </c>
      <c r="J1470" s="34"/>
      <c r="K1470" s="26"/>
      <c r="L1470" s="78">
        <f>IF(COUNTIFS($E$3:E1677,E1470)=1, K1470, 0)</f>
        <v>0</v>
      </c>
    </row>
    <row r="1471" spans="1:12" ht="41.25" customHeight="1">
      <c r="A1471" s="18" t="s">
        <v>2095</v>
      </c>
      <c r="B1471" s="19" t="s">
        <v>1244</v>
      </c>
      <c r="C1471" s="19" t="s">
        <v>1199</v>
      </c>
      <c r="D1471" s="89" t="s">
        <v>1047</v>
      </c>
      <c r="E1471" s="19" t="s">
        <v>2090</v>
      </c>
      <c r="F1471" s="21"/>
      <c r="G1471" s="19" t="s">
        <v>1344</v>
      </c>
      <c r="H1471" s="25" t="str">
        <f t="shared" si="136"/>
        <v>JS105</v>
      </c>
      <c r="I1471" s="25" t="str">
        <f t="shared" si="137"/>
        <v>Non-M</v>
      </c>
      <c r="J1471" s="34"/>
      <c r="K1471" s="26"/>
      <c r="L1471" s="78">
        <f>IF(COUNTIFS($E$3:E1677,E1471)=1, K1471, 0)</f>
        <v>0</v>
      </c>
    </row>
    <row r="1472" spans="1:12" ht="41.25" customHeight="1">
      <c r="A1472" s="18" t="s">
        <v>2096</v>
      </c>
      <c r="B1472" s="19" t="s">
        <v>1244</v>
      </c>
      <c r="C1472" s="19" t="s">
        <v>1199</v>
      </c>
      <c r="D1472" s="89" t="s">
        <v>1047</v>
      </c>
      <c r="E1472" s="19" t="s">
        <v>2090</v>
      </c>
      <c r="F1472" s="21"/>
      <c r="G1472" s="19" t="s">
        <v>120</v>
      </c>
      <c r="H1472" s="25" t="str">
        <f t="shared" si="136"/>
        <v>JS124</v>
      </c>
      <c r="I1472" s="25" t="str">
        <f t="shared" si="137"/>
        <v>Non-M</v>
      </c>
      <c r="J1472" s="34"/>
      <c r="K1472" s="26"/>
      <c r="L1472" s="78">
        <f>IF(COUNTIFS($E$3:E1677,E1472)=1, K1472, 0)</f>
        <v>0</v>
      </c>
    </row>
    <row r="1473" spans="1:12" ht="41.25" customHeight="1">
      <c r="A1473" s="18" t="s">
        <v>2097</v>
      </c>
      <c r="B1473" s="19" t="s">
        <v>1244</v>
      </c>
      <c r="C1473" s="19" t="s">
        <v>1199</v>
      </c>
      <c r="D1473" s="89" t="s">
        <v>1047</v>
      </c>
      <c r="E1473" s="19" t="s">
        <v>2090</v>
      </c>
      <c r="F1473" s="21"/>
      <c r="G1473" s="19" t="s">
        <v>2098</v>
      </c>
      <c r="H1473" s="25" t="str">
        <f t="shared" si="136"/>
        <v>JS122</v>
      </c>
      <c r="I1473" s="25" t="str">
        <f t="shared" si="137"/>
        <v>Non-M</v>
      </c>
      <c r="J1473" s="34"/>
      <c r="K1473" s="26"/>
      <c r="L1473" s="78">
        <f>IF(COUNTIFS($E$3:E1677,E1473)=1, K1473, 0)</f>
        <v>0</v>
      </c>
    </row>
    <row r="1474" spans="1:12" ht="41.25" customHeight="1">
      <c r="A1474" s="18" t="s">
        <v>2099</v>
      </c>
      <c r="B1474" s="19" t="s">
        <v>1244</v>
      </c>
      <c r="C1474" s="19" t="s">
        <v>1199</v>
      </c>
      <c r="D1474" s="89" t="s">
        <v>1047</v>
      </c>
      <c r="E1474" s="19" t="s">
        <v>2090</v>
      </c>
      <c r="F1474" s="21"/>
      <c r="G1474" s="19" t="s">
        <v>99</v>
      </c>
      <c r="H1474" s="25" t="str">
        <f t="shared" si="136"/>
        <v>PK201</v>
      </c>
      <c r="I1474" s="25" t="str">
        <f t="shared" si="137"/>
        <v>Non-M</v>
      </c>
      <c r="J1474" s="34"/>
      <c r="K1474" s="26"/>
      <c r="L1474" s="78">
        <f>IF(COUNTIFS($E$3:E1677,E1474)=1, K1474, 0)</f>
        <v>0</v>
      </c>
    </row>
    <row r="1475" spans="1:12" ht="41.25" customHeight="1">
      <c r="A1475" s="18" t="s">
        <v>2100</v>
      </c>
      <c r="B1475" s="19" t="s">
        <v>1244</v>
      </c>
      <c r="C1475" s="19" t="s">
        <v>1199</v>
      </c>
      <c r="D1475" s="89" t="s">
        <v>1047</v>
      </c>
      <c r="E1475" s="19" t="s">
        <v>2090</v>
      </c>
      <c r="F1475" s="21"/>
      <c r="G1475" s="19" t="s">
        <v>155</v>
      </c>
      <c r="H1475" s="25" t="str">
        <f t="shared" si="136"/>
        <v>PB204</v>
      </c>
      <c r="I1475" s="25" t="str">
        <f t="shared" si="137"/>
        <v>Non-M</v>
      </c>
      <c r="J1475" s="34"/>
      <c r="K1475" s="26"/>
      <c r="L1475" s="78">
        <f>IF(COUNTIFS($E$3:E1677,E1475)=1, K1475, 0)</f>
        <v>0</v>
      </c>
    </row>
    <row r="1476" spans="1:12" ht="41.25" customHeight="1">
      <c r="A1476" s="18" t="s">
        <v>2101</v>
      </c>
      <c r="B1476" s="19" t="s">
        <v>1244</v>
      </c>
      <c r="C1476" s="19" t="s">
        <v>1199</v>
      </c>
      <c r="D1476" s="89" t="s">
        <v>1047</v>
      </c>
      <c r="E1476" s="19" t="s">
        <v>2090</v>
      </c>
      <c r="F1476" s="21"/>
      <c r="G1476" s="19" t="s">
        <v>71</v>
      </c>
      <c r="H1476" s="25" t="str">
        <f t="shared" si="136"/>
        <v>HM500</v>
      </c>
      <c r="I1476" s="25" t="str">
        <f t="shared" si="137"/>
        <v>Non-M</v>
      </c>
      <c r="J1476" s="34"/>
      <c r="K1476" s="26"/>
      <c r="L1476" s="78">
        <f>IF(COUNTIFS($E$3:E1677,E1476)=1, K1476, 0)</f>
        <v>0</v>
      </c>
    </row>
    <row r="1477" spans="1:12" ht="41.25" customHeight="1">
      <c r="A1477" s="18" t="s">
        <v>2102</v>
      </c>
      <c r="B1477" s="19" t="s">
        <v>1244</v>
      </c>
      <c r="C1477" s="19" t="s">
        <v>1199</v>
      </c>
      <c r="D1477" s="89" t="s">
        <v>1047</v>
      </c>
      <c r="E1477" s="19" t="s">
        <v>2090</v>
      </c>
      <c r="F1477" s="21"/>
      <c r="G1477" s="19" t="s">
        <v>2103</v>
      </c>
      <c r="H1477" s="25" t="str">
        <f t="shared" si="136"/>
        <v>VT500</v>
      </c>
      <c r="I1477" s="25" t="str">
        <f t="shared" si="137"/>
        <v>Non-M</v>
      </c>
      <c r="J1477" s="34"/>
      <c r="K1477" s="26"/>
      <c r="L1477" s="78">
        <f>IF(COUNTIFS($E$3:E1677,E1477)=1, K1477, 0)</f>
        <v>0</v>
      </c>
    </row>
    <row r="1478" spans="1:12" ht="41.25" customHeight="1">
      <c r="A1478" s="18" t="s">
        <v>2104</v>
      </c>
      <c r="B1478" s="19" t="s">
        <v>201</v>
      </c>
      <c r="C1478" s="19" t="s">
        <v>2105</v>
      </c>
      <c r="D1478" s="89" t="s">
        <v>2106</v>
      </c>
      <c r="E1478" s="19" t="s">
        <v>2107</v>
      </c>
      <c r="F1478" s="21"/>
      <c r="G1478" s="19" t="s">
        <v>1751</v>
      </c>
      <c r="H1478" s="25" t="str">
        <f>IF(RIGHT(G1478,1)="M", LEFT(G1478,LEN(G1478)-1), G1478)</f>
        <v>ZP105</v>
      </c>
      <c r="I1478" s="25" t="str">
        <f t="shared" ref="I1478:I1485" si="138">IF(RIGHT(G1478,1)="M","M","Non-M")</f>
        <v>Non-M</v>
      </c>
      <c r="J1478" s="34"/>
      <c r="K1478" s="79">
        <v>37180</v>
      </c>
      <c r="L1478" s="78"/>
    </row>
    <row r="1479" spans="1:12" ht="41.25" customHeight="1">
      <c r="A1479" s="18" t="s">
        <v>2108</v>
      </c>
      <c r="B1479" s="19" t="s">
        <v>201</v>
      </c>
      <c r="C1479" s="19" t="s">
        <v>2105</v>
      </c>
      <c r="D1479" s="89" t="s">
        <v>2106</v>
      </c>
      <c r="E1479" s="19" t="s">
        <v>2107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8"/>
        <v>Non-M</v>
      </c>
      <c r="J1479" s="34"/>
      <c r="K1479" s="79">
        <v>37180</v>
      </c>
      <c r="L1479" s="78"/>
    </row>
    <row r="1480" spans="1:12" ht="41.25" customHeight="1">
      <c r="A1480" s="18" t="s">
        <v>2109</v>
      </c>
      <c r="B1480" s="19" t="s">
        <v>201</v>
      </c>
      <c r="C1480" s="19" t="s">
        <v>2105</v>
      </c>
      <c r="D1480" s="89" t="s">
        <v>2106</v>
      </c>
      <c r="E1480" s="19" t="s">
        <v>2107</v>
      </c>
      <c r="F1480" s="21"/>
      <c r="G1480" s="19" t="s">
        <v>1691</v>
      </c>
      <c r="H1480" s="25" t="str">
        <f>IF(RIGHT(G1480,1)="M", LEFT(G1480,LEN(G1480)-1), G1480)</f>
        <v>JS117</v>
      </c>
      <c r="I1480" s="25" t="str">
        <f t="shared" si="138"/>
        <v>Non-M</v>
      </c>
      <c r="J1480" s="34"/>
      <c r="K1480" s="79">
        <v>37180</v>
      </c>
      <c r="L1480" s="78"/>
    </row>
    <row r="1481" spans="1:12" ht="41.25" customHeight="1">
      <c r="A1481" s="18" t="s">
        <v>2110</v>
      </c>
      <c r="B1481" s="19" t="s">
        <v>201</v>
      </c>
      <c r="C1481" s="19" t="s">
        <v>2105</v>
      </c>
      <c r="D1481" s="89" t="s">
        <v>2106</v>
      </c>
      <c r="E1481" s="19" t="s">
        <v>2107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8"/>
        <v>Non-M</v>
      </c>
      <c r="J1481" s="34"/>
      <c r="K1481" s="79">
        <v>37180</v>
      </c>
      <c r="L1481" s="78"/>
    </row>
    <row r="1482" spans="1:12" ht="41.25" customHeight="1">
      <c r="A1482" s="18" t="s">
        <v>2111</v>
      </c>
      <c r="B1482" s="19" t="s">
        <v>201</v>
      </c>
      <c r="C1482" s="19" t="s">
        <v>2105</v>
      </c>
      <c r="D1482" s="89" t="s">
        <v>2106</v>
      </c>
      <c r="E1482" s="19" t="s">
        <v>2107</v>
      </c>
      <c r="F1482" s="21"/>
      <c r="G1482" s="19" t="s">
        <v>2112</v>
      </c>
      <c r="H1482" s="25" t="str">
        <f>IF(RIGHT(G1482,1)="M", LEFT(G1482,LEN(G1482)-1), G1482)</f>
        <v>PK111</v>
      </c>
      <c r="I1482" s="25" t="str">
        <f t="shared" si="138"/>
        <v>M</v>
      </c>
      <c r="J1482" s="34"/>
      <c r="K1482" s="79">
        <v>37180</v>
      </c>
      <c r="L1482" s="78"/>
    </row>
    <row r="1483" spans="1:12" ht="41.25" customHeight="1">
      <c r="A1483" s="18" t="s">
        <v>2113</v>
      </c>
      <c r="B1483" s="19" t="s">
        <v>201</v>
      </c>
      <c r="C1483" s="19" t="s">
        <v>2105</v>
      </c>
      <c r="D1483" s="89" t="s">
        <v>2106</v>
      </c>
      <c r="E1483" s="19" t="s">
        <v>2107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8"/>
        <v>Non-M</v>
      </c>
      <c r="J1483" s="34"/>
      <c r="K1483" s="79">
        <v>37180</v>
      </c>
      <c r="L1483" s="78"/>
    </row>
    <row r="1484" spans="1:12" ht="41.25" customHeight="1">
      <c r="A1484" s="18" t="s">
        <v>2114</v>
      </c>
      <c r="B1484" s="19" t="s">
        <v>201</v>
      </c>
      <c r="C1484" s="19" t="s">
        <v>2105</v>
      </c>
      <c r="D1484" s="89" t="s">
        <v>2106</v>
      </c>
      <c r="E1484" s="19" t="s">
        <v>2107</v>
      </c>
      <c r="F1484" s="21"/>
      <c r="G1484" s="19" t="s">
        <v>2115</v>
      </c>
      <c r="H1484" s="25" t="str">
        <f>IF(RIGHT(G1484,1)="M", LEFT(G1484,LEN(G1484)-1), G1484)</f>
        <v>HM103</v>
      </c>
      <c r="I1484" s="25" t="str">
        <f t="shared" si="138"/>
        <v>Non-M</v>
      </c>
      <c r="J1484" s="34"/>
      <c r="K1484" s="79">
        <v>37180</v>
      </c>
      <c r="L1484" s="78"/>
    </row>
    <row r="1485" spans="1:12" ht="41.25" customHeight="1">
      <c r="A1485" s="18" t="s">
        <v>2116</v>
      </c>
      <c r="B1485" s="19" t="s">
        <v>201</v>
      </c>
      <c r="C1485" s="19" t="s">
        <v>2105</v>
      </c>
      <c r="D1485" s="89" t="s">
        <v>2106</v>
      </c>
      <c r="E1485" s="19" t="s">
        <v>2107</v>
      </c>
      <c r="F1485" s="21"/>
      <c r="G1485" s="19" t="s">
        <v>2117</v>
      </c>
      <c r="H1485" s="25" t="str">
        <f>IF(RIGHT(G1485,1)="M", LEFT(G1485,LEN(G1485)-1), G1485)</f>
        <v>HM105</v>
      </c>
      <c r="I1485" s="25" t="str">
        <f t="shared" si="138"/>
        <v>Non-M</v>
      </c>
      <c r="J1485" s="34"/>
      <c r="K1485" s="79">
        <v>37180</v>
      </c>
      <c r="L1485" s="78"/>
    </row>
    <row r="1486" spans="1:12" ht="41.25" customHeight="1">
      <c r="A1486" s="18" t="s">
        <v>2118</v>
      </c>
      <c r="B1486" s="19" t="s">
        <v>13</v>
      </c>
      <c r="C1486" s="19" t="s">
        <v>2105</v>
      </c>
      <c r="D1486" s="89" t="s">
        <v>2106</v>
      </c>
      <c r="E1486" s="19" t="s">
        <v>2107</v>
      </c>
      <c r="F1486" s="21"/>
      <c r="G1486" s="19" t="s">
        <v>1751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IF(COUNTIFS($E$3:E1677,#REF!)=1,#REF!, 0)</f>
        <v>0</v>
      </c>
    </row>
    <row r="1487" spans="1:12" ht="41.25" customHeight="1">
      <c r="A1487" s="18" t="s">
        <v>2119</v>
      </c>
      <c r="B1487" s="19" t="s">
        <v>13</v>
      </c>
      <c r="C1487" s="19" t="s">
        <v>2105</v>
      </c>
      <c r="D1487" s="89" t="s">
        <v>2106</v>
      </c>
      <c r="E1487" s="19" t="s">
        <v>2107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/>
    </row>
    <row r="1488" spans="1:12" ht="41.25" customHeight="1">
      <c r="A1488" s="18" t="s">
        <v>2120</v>
      </c>
      <c r="B1488" s="19" t="s">
        <v>13</v>
      </c>
      <c r="C1488" s="19" t="s">
        <v>2105</v>
      </c>
      <c r="D1488" s="89" t="s">
        <v>2106</v>
      </c>
      <c r="E1488" s="19" t="s">
        <v>2107</v>
      </c>
      <c r="F1488" s="21"/>
      <c r="G1488" s="19" t="s">
        <v>1691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IF(COUNTIFS($E$3:E1677,E1486)=1, K1486, 0)</f>
        <v>0</v>
      </c>
    </row>
    <row r="1489" spans="1:12" ht="41.25" customHeight="1">
      <c r="A1489" s="18" t="s">
        <v>2121</v>
      </c>
      <c r="B1489" s="19" t="s">
        <v>13</v>
      </c>
      <c r="C1489" s="19" t="s">
        <v>2105</v>
      </c>
      <c r="D1489" s="89" t="s">
        <v>2106</v>
      </c>
      <c r="E1489" s="19" t="s">
        <v>2107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IF(COUNTIFS($E$3:E1677,E1488)=1, K1488, 0)</f>
        <v>0</v>
      </c>
    </row>
    <row r="1490" spans="1:12" ht="41.25" customHeight="1">
      <c r="A1490" s="18" t="s">
        <v>2122</v>
      </c>
      <c r="B1490" s="19" t="s">
        <v>13</v>
      </c>
      <c r="C1490" s="19" t="s">
        <v>2105</v>
      </c>
      <c r="D1490" s="89" t="s">
        <v>2106</v>
      </c>
      <c r="E1490" s="19" t="s">
        <v>2107</v>
      </c>
      <c r="F1490" s="21"/>
      <c r="G1490" s="19" t="s">
        <v>2112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IF(COUNTIFS($E$3:E1677,E1489)=1, K1489, 0)</f>
        <v>0</v>
      </c>
    </row>
    <row r="1491" spans="1:12" ht="41.25" customHeight="1">
      <c r="A1491" s="18" t="s">
        <v>2123</v>
      </c>
      <c r="B1491" s="19" t="s">
        <v>13</v>
      </c>
      <c r="C1491" s="19" t="s">
        <v>2105</v>
      </c>
      <c r="D1491" s="89" t="s">
        <v>2106</v>
      </c>
      <c r="E1491" s="19" t="s">
        <v>2107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IF(COUNTIFS($E$3:E1677,E1490)=1, K1490, 0)</f>
        <v>0</v>
      </c>
    </row>
    <row r="1492" spans="1:12" ht="41.25" customHeight="1">
      <c r="A1492" s="18" t="s">
        <v>2124</v>
      </c>
      <c r="B1492" s="19" t="s">
        <v>13</v>
      </c>
      <c r="C1492" s="19" t="s">
        <v>2105</v>
      </c>
      <c r="D1492" s="89" t="s">
        <v>2106</v>
      </c>
      <c r="E1492" s="19" t="s">
        <v>2107</v>
      </c>
      <c r="F1492" s="21"/>
      <c r="G1492" s="19" t="s">
        <v>2115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IF(COUNTIFS($E$3:E1677,E1491)=1, K1491, 0)</f>
        <v>0</v>
      </c>
    </row>
    <row r="1493" spans="1:12" ht="41.25" customHeight="1">
      <c r="A1493" s="18" t="s">
        <v>2125</v>
      </c>
      <c r="B1493" s="19" t="s">
        <v>13</v>
      </c>
      <c r="C1493" s="19" t="s">
        <v>2105</v>
      </c>
      <c r="D1493" s="89" t="s">
        <v>2106</v>
      </c>
      <c r="E1493" s="19" t="s">
        <v>2107</v>
      </c>
      <c r="F1493" s="21"/>
      <c r="G1493" s="19" t="s">
        <v>2117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IF(COUNTIFS($E$3:E1677,E1492)=1, K1492, 0)</f>
        <v>0</v>
      </c>
    </row>
    <row r="1494" spans="1:12" ht="41.25" customHeight="1">
      <c r="A1494" s="18" t="s">
        <v>2126</v>
      </c>
      <c r="B1494" s="19" t="s">
        <v>201</v>
      </c>
      <c r="C1494" s="19" t="s">
        <v>2127</v>
      </c>
      <c r="D1494" s="89" t="s">
        <v>2106</v>
      </c>
      <c r="E1494" s="19" t="s">
        <v>2128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1759</v>
      </c>
      <c r="K1494" s="79">
        <v>7691</v>
      </c>
      <c r="L1494" s="78">
        <f>IF(COUNTIFS($E$3:E1677,E1493)=1, K1493, 0)</f>
        <v>0</v>
      </c>
    </row>
    <row r="1495" spans="1:12" ht="41.25" customHeight="1">
      <c r="A1495" s="18" t="s">
        <v>2129</v>
      </c>
      <c r="B1495" s="19" t="s">
        <v>201</v>
      </c>
      <c r="C1495" s="19" t="s">
        <v>2127</v>
      </c>
      <c r="D1495" s="89" t="s">
        <v>2106</v>
      </c>
      <c r="E1495" s="19" t="s">
        <v>2128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IF(COUNTIFS($E$3:E1677,E1494)=1, K1494, 0)</f>
        <v>0</v>
      </c>
    </row>
    <row r="1496" spans="1:12" ht="41.25" customHeight="1">
      <c r="A1496" s="18" t="s">
        <v>2130</v>
      </c>
      <c r="B1496" s="19" t="s">
        <v>201</v>
      </c>
      <c r="C1496" s="19" t="s">
        <v>2127</v>
      </c>
      <c r="D1496" s="89" t="s">
        <v>2106</v>
      </c>
      <c r="E1496" s="19" t="s">
        <v>2128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IF(COUNTIFS($E$3:E1677,E1495)=1, K1495, 0)</f>
        <v>0</v>
      </c>
    </row>
    <row r="1497" spans="1:12" ht="41.25" customHeight="1">
      <c r="A1497" s="18" t="s">
        <v>2131</v>
      </c>
      <c r="B1497" s="19" t="s">
        <v>201</v>
      </c>
      <c r="C1497" s="19" t="s">
        <v>2127</v>
      </c>
      <c r="D1497" s="89" t="s">
        <v>2106</v>
      </c>
      <c r="E1497" s="19" t="s">
        <v>2128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IF(COUNTIFS($E$3:E1677,E1496)=1, K1496, 0)</f>
        <v>0</v>
      </c>
    </row>
    <row r="1498" spans="1:12" ht="41.25" customHeight="1">
      <c r="A1498" s="18" t="s">
        <v>2132</v>
      </c>
      <c r="B1498" s="19" t="s">
        <v>201</v>
      </c>
      <c r="C1498" s="19" t="s">
        <v>2127</v>
      </c>
      <c r="D1498" s="89" t="s">
        <v>2106</v>
      </c>
      <c r="E1498" s="19" t="s">
        <v>2128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IF(COUNTIFS($E$3:E1677,E1497)=1, K1497, 0)</f>
        <v>0</v>
      </c>
    </row>
    <row r="1499" spans="1:12" ht="41.25" customHeight="1">
      <c r="A1499" s="18" t="s">
        <v>2133</v>
      </c>
      <c r="B1499" s="19" t="s">
        <v>201</v>
      </c>
      <c r="C1499" s="19" t="s">
        <v>2127</v>
      </c>
      <c r="D1499" s="89" t="s">
        <v>2106</v>
      </c>
      <c r="E1499" s="19" t="s">
        <v>2128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2134</v>
      </c>
      <c r="K1499" s="79">
        <v>7691</v>
      </c>
      <c r="L1499" s="78">
        <f>IF(COUNTIFS($E$3:E1677,E1498)=1, K1498, 0)</f>
        <v>0</v>
      </c>
    </row>
    <row r="1500" spans="1:12" ht="41.25" customHeight="1">
      <c r="A1500" s="18" t="s">
        <v>2135</v>
      </c>
      <c r="B1500" s="19" t="s">
        <v>201</v>
      </c>
      <c r="C1500" s="19" t="s">
        <v>2127</v>
      </c>
      <c r="D1500" s="89" t="s">
        <v>2106</v>
      </c>
      <c r="E1500" s="19" t="s">
        <v>2128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IF(COUNTIFS($E$3:E1677,E1499)=1, K1499, 0)</f>
        <v>0</v>
      </c>
    </row>
    <row r="1501" spans="1:12" ht="41.25" customHeight="1">
      <c r="A1501" s="18" t="s">
        <v>2136</v>
      </c>
      <c r="B1501" s="19" t="s">
        <v>201</v>
      </c>
      <c r="C1501" s="19" t="s">
        <v>2127</v>
      </c>
      <c r="D1501" s="89" t="s">
        <v>2106</v>
      </c>
      <c r="E1501" s="19" t="s">
        <v>2128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IF(COUNTIFS($E$3:E1677,E1500)=1, K1500, 0)</f>
        <v>0</v>
      </c>
    </row>
    <row r="1502" spans="1:12" ht="41.25" customHeight="1">
      <c r="A1502" s="18" t="s">
        <v>2137</v>
      </c>
      <c r="B1502" s="19" t="s">
        <v>201</v>
      </c>
      <c r="C1502" s="19" t="s">
        <v>2127</v>
      </c>
      <c r="D1502" s="89" t="s">
        <v>2106</v>
      </c>
      <c r="E1502" s="19" t="s">
        <v>2128</v>
      </c>
      <c r="F1502" s="21"/>
      <c r="G1502" s="19" t="s">
        <v>2138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IF(COUNTIFS($E$3:E1677,E1501)=1, K1501, 0)</f>
        <v>0</v>
      </c>
    </row>
    <row r="1503" spans="1:12" ht="41.25" customHeight="1">
      <c r="A1503" s="18" t="s">
        <v>2139</v>
      </c>
      <c r="B1503" s="19" t="s">
        <v>201</v>
      </c>
      <c r="C1503" s="19" t="s">
        <v>2127</v>
      </c>
      <c r="D1503" s="89" t="s">
        <v>2106</v>
      </c>
      <c r="E1503" s="19" t="s">
        <v>2128</v>
      </c>
      <c r="F1503" s="21"/>
      <c r="G1503" s="19" t="s">
        <v>2140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IF(COUNTIFS($E$3:E1677,E1502)=1, K1502, 0)</f>
        <v>0</v>
      </c>
    </row>
    <row r="1504" spans="1:12" ht="41.25" customHeight="1">
      <c r="A1504" s="18" t="s">
        <v>2141</v>
      </c>
      <c r="B1504" s="19" t="s">
        <v>201</v>
      </c>
      <c r="C1504" s="19" t="s">
        <v>2127</v>
      </c>
      <c r="D1504" s="89" t="s">
        <v>2106</v>
      </c>
      <c r="E1504" s="19" t="s">
        <v>2128</v>
      </c>
      <c r="F1504" s="21"/>
      <c r="G1504" s="19" t="s">
        <v>1511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IF(COUNTIFS($E$3:E1677,E1503)=1, K1503, 0)</f>
        <v>0</v>
      </c>
    </row>
    <row r="1505" spans="1:12" ht="41.25" customHeight="1">
      <c r="A1505" s="18" t="s">
        <v>2142</v>
      </c>
      <c r="B1505" s="19" t="s">
        <v>201</v>
      </c>
      <c r="C1505" s="19" t="s">
        <v>2127</v>
      </c>
      <c r="D1505" s="89" t="s">
        <v>2106</v>
      </c>
      <c r="E1505" s="19" t="s">
        <v>2128</v>
      </c>
      <c r="F1505" s="21"/>
      <c r="G1505" s="19" t="s">
        <v>2143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2144</v>
      </c>
      <c r="K1505" s="79">
        <v>7691</v>
      </c>
      <c r="L1505" s="78">
        <f>IF(COUNTIFS($E$3:E1677,E1504)=1, K1504, 0)</f>
        <v>0</v>
      </c>
    </row>
    <row r="1506" spans="1:12" ht="41.25" customHeight="1">
      <c r="B1506" s="19" t="s">
        <v>230</v>
      </c>
      <c r="C1506" s="19" t="s">
        <v>2127</v>
      </c>
      <c r="D1506" s="89" t="s">
        <v>2106</v>
      </c>
      <c r="E1506" s="19" t="s">
        <v>2128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1759</v>
      </c>
      <c r="K1506" s="79">
        <v>39718</v>
      </c>
      <c r="L1506" s="78"/>
    </row>
    <row r="1507" spans="1:12" ht="41.25" customHeight="1">
      <c r="B1507" s="19" t="s">
        <v>230</v>
      </c>
      <c r="C1507" s="19" t="s">
        <v>2127</v>
      </c>
      <c r="D1507" s="89" t="s">
        <v>2106</v>
      </c>
      <c r="E1507" s="19" t="s">
        <v>2128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/>
    </row>
    <row r="1508" spans="1:12" ht="41.25" customHeight="1">
      <c r="B1508" s="19" t="s">
        <v>230</v>
      </c>
      <c r="C1508" s="19" t="s">
        <v>2127</v>
      </c>
      <c r="D1508" s="89" t="s">
        <v>2106</v>
      </c>
      <c r="E1508" s="19" t="s">
        <v>2128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/>
    </row>
    <row r="1509" spans="1:12" ht="41.25" customHeight="1">
      <c r="B1509" s="19" t="s">
        <v>230</v>
      </c>
      <c r="C1509" s="19" t="s">
        <v>2127</v>
      </c>
      <c r="D1509" s="89" t="s">
        <v>2106</v>
      </c>
      <c r="E1509" s="19" t="s">
        <v>2128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/>
    </row>
    <row r="1510" spans="1:12" ht="41.25" customHeight="1">
      <c r="B1510" s="19" t="s">
        <v>230</v>
      </c>
      <c r="C1510" s="19" t="s">
        <v>2127</v>
      </c>
      <c r="D1510" s="89" t="s">
        <v>2106</v>
      </c>
      <c r="E1510" s="19" t="s">
        <v>2128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/>
    </row>
    <row r="1511" spans="1:12" ht="41.25" customHeight="1">
      <c r="B1511" s="19" t="s">
        <v>230</v>
      </c>
      <c r="C1511" s="19" t="s">
        <v>2127</v>
      </c>
      <c r="D1511" s="89" t="s">
        <v>2106</v>
      </c>
      <c r="E1511" s="19" t="s">
        <v>2128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2134</v>
      </c>
      <c r="K1511" s="79">
        <v>39718</v>
      </c>
      <c r="L1511" s="78"/>
    </row>
    <row r="1512" spans="1:12" ht="41.25" customHeight="1">
      <c r="B1512" s="19" t="s">
        <v>230</v>
      </c>
      <c r="C1512" s="19" t="s">
        <v>2127</v>
      </c>
      <c r="D1512" s="89" t="s">
        <v>2106</v>
      </c>
      <c r="E1512" s="19" t="s">
        <v>2128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/>
    </row>
    <row r="1513" spans="1:12" ht="41.25" customHeight="1">
      <c r="B1513" s="19" t="s">
        <v>230</v>
      </c>
      <c r="C1513" s="19" t="s">
        <v>2127</v>
      </c>
      <c r="D1513" s="89" t="s">
        <v>2106</v>
      </c>
      <c r="E1513" s="19" t="s">
        <v>2128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/>
    </row>
    <row r="1514" spans="1:12" ht="41.25" customHeight="1">
      <c r="B1514" s="19" t="s">
        <v>230</v>
      </c>
      <c r="C1514" s="19" t="s">
        <v>2127</v>
      </c>
      <c r="D1514" s="89" t="s">
        <v>2106</v>
      </c>
      <c r="E1514" s="19" t="s">
        <v>2128</v>
      </c>
      <c r="F1514" s="21"/>
      <c r="G1514" s="19" t="s">
        <v>2138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/>
    </row>
    <row r="1515" spans="1:12" ht="41.25" customHeight="1">
      <c r="B1515" s="19" t="s">
        <v>230</v>
      </c>
      <c r="C1515" s="19" t="s">
        <v>2127</v>
      </c>
      <c r="D1515" s="89" t="s">
        <v>2106</v>
      </c>
      <c r="E1515" s="19" t="s">
        <v>2128</v>
      </c>
      <c r="F1515" s="21"/>
      <c r="G1515" s="19" t="s">
        <v>2140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/>
    </row>
    <row r="1516" spans="1:12" ht="41.25" customHeight="1">
      <c r="B1516" s="19" t="s">
        <v>230</v>
      </c>
      <c r="C1516" s="19" t="s">
        <v>2127</v>
      </c>
      <c r="D1516" s="89" t="s">
        <v>2106</v>
      </c>
      <c r="E1516" s="19" t="s">
        <v>2128</v>
      </c>
      <c r="F1516" s="21"/>
      <c r="G1516" s="19" t="s">
        <v>1511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/>
    </row>
    <row r="1517" spans="1:12" ht="41.25" customHeight="1">
      <c r="B1517" s="19" t="s">
        <v>230</v>
      </c>
      <c r="C1517" s="19" t="s">
        <v>2127</v>
      </c>
      <c r="D1517" s="89" t="s">
        <v>2106</v>
      </c>
      <c r="E1517" s="19" t="s">
        <v>2128</v>
      </c>
      <c r="F1517" s="21"/>
      <c r="G1517" s="19" t="s">
        <v>2143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2144</v>
      </c>
      <c r="K1517" s="79">
        <v>39718</v>
      </c>
      <c r="L1517" s="78"/>
    </row>
    <row r="1518" spans="1:12" ht="41.25" customHeight="1">
      <c r="B1518" s="19" t="s">
        <v>13</v>
      </c>
      <c r="C1518" s="19" t="s">
        <v>2127</v>
      </c>
      <c r="D1518" s="61" t="s">
        <v>2106</v>
      </c>
      <c r="E1518" s="19" t="s">
        <v>2128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1759</v>
      </c>
      <c r="K1518" s="79">
        <v>24550</v>
      </c>
      <c r="L1518" s="78"/>
    </row>
    <row r="1519" spans="1:12" ht="41.25" customHeight="1">
      <c r="B1519" s="19" t="s">
        <v>13</v>
      </c>
      <c r="C1519" s="19" t="s">
        <v>2127</v>
      </c>
      <c r="D1519" s="61" t="s">
        <v>2106</v>
      </c>
      <c r="E1519" s="19" t="s">
        <v>2128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/>
    </row>
    <row r="1520" spans="1:12" ht="41.25" customHeight="1">
      <c r="B1520" s="19" t="s">
        <v>13</v>
      </c>
      <c r="C1520" s="19" t="s">
        <v>2127</v>
      </c>
      <c r="D1520" s="61" t="s">
        <v>2106</v>
      </c>
      <c r="E1520" s="19" t="s">
        <v>2128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/>
    </row>
    <row r="1521" spans="1:12" ht="41.25" customHeight="1">
      <c r="B1521" s="19" t="s">
        <v>13</v>
      </c>
      <c r="C1521" s="19" t="s">
        <v>2127</v>
      </c>
      <c r="D1521" s="61" t="s">
        <v>2106</v>
      </c>
      <c r="E1521" s="19" t="s">
        <v>2128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/>
    </row>
    <row r="1522" spans="1:12" ht="41.25" customHeight="1">
      <c r="B1522" s="19" t="s">
        <v>13</v>
      </c>
      <c r="C1522" s="19" t="s">
        <v>2127</v>
      </c>
      <c r="D1522" s="61" t="s">
        <v>2106</v>
      </c>
      <c r="E1522" s="19" t="s">
        <v>2128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/>
    </row>
    <row r="1523" spans="1:12" ht="41.25" customHeight="1">
      <c r="B1523" s="19" t="s">
        <v>13</v>
      </c>
      <c r="C1523" s="19" t="s">
        <v>2127</v>
      </c>
      <c r="D1523" s="61" t="s">
        <v>2106</v>
      </c>
      <c r="E1523" s="19" t="s">
        <v>2128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2134</v>
      </c>
      <c r="K1523" s="79">
        <v>24550</v>
      </c>
      <c r="L1523" s="78"/>
    </row>
    <row r="1524" spans="1:12" ht="41.25" customHeight="1">
      <c r="B1524" s="19" t="s">
        <v>13</v>
      </c>
      <c r="C1524" s="19" t="s">
        <v>2127</v>
      </c>
      <c r="D1524" s="61" t="s">
        <v>2106</v>
      </c>
      <c r="E1524" s="19" t="s">
        <v>2128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/>
    </row>
    <row r="1525" spans="1:12" ht="41.25" customHeight="1">
      <c r="B1525" s="19" t="s">
        <v>13</v>
      </c>
      <c r="C1525" s="19" t="s">
        <v>2127</v>
      </c>
      <c r="D1525" s="61" t="s">
        <v>2106</v>
      </c>
      <c r="E1525" s="19" t="s">
        <v>2128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/>
    </row>
    <row r="1526" spans="1:12" ht="41.25" customHeight="1">
      <c r="B1526" s="19" t="s">
        <v>13</v>
      </c>
      <c r="C1526" s="19" t="s">
        <v>2127</v>
      </c>
      <c r="D1526" s="61" t="s">
        <v>2106</v>
      </c>
      <c r="E1526" s="19" t="s">
        <v>2128</v>
      </c>
      <c r="F1526" s="21"/>
      <c r="G1526" s="19" t="s">
        <v>2138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/>
    </row>
    <row r="1527" spans="1:12" ht="41.25" customHeight="1">
      <c r="B1527" s="19" t="s">
        <v>13</v>
      </c>
      <c r="C1527" s="19" t="s">
        <v>2127</v>
      </c>
      <c r="D1527" s="61" t="s">
        <v>2106</v>
      </c>
      <c r="E1527" s="19" t="s">
        <v>2128</v>
      </c>
      <c r="F1527" s="21"/>
      <c r="G1527" s="19" t="s">
        <v>2140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/>
    </row>
    <row r="1528" spans="1:12" ht="41.25" customHeight="1">
      <c r="B1528" s="19" t="s">
        <v>13</v>
      </c>
      <c r="C1528" s="19" t="s">
        <v>2127</v>
      </c>
      <c r="D1528" s="61" t="s">
        <v>2106</v>
      </c>
      <c r="E1528" s="19" t="s">
        <v>2128</v>
      </c>
      <c r="F1528" s="21"/>
      <c r="G1528" s="19" t="s">
        <v>1511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/>
    </row>
    <row r="1529" spans="1:12" ht="41.25" customHeight="1">
      <c r="B1529" s="19" t="s">
        <v>13</v>
      </c>
      <c r="C1529" s="19" t="s">
        <v>2127</v>
      </c>
      <c r="D1529" s="61" t="s">
        <v>2106</v>
      </c>
      <c r="E1529" s="19" t="s">
        <v>2128</v>
      </c>
      <c r="F1529" s="21"/>
      <c r="G1529" s="19" t="s">
        <v>2143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2144</v>
      </c>
      <c r="K1529" s="79">
        <v>24550</v>
      </c>
      <c r="L1529" s="78"/>
    </row>
    <row r="1530" spans="1:12" ht="41.25" customHeight="1">
      <c r="A1530" s="18" t="s">
        <v>2145</v>
      </c>
      <c r="B1530" s="19" t="s">
        <v>1045</v>
      </c>
      <c r="C1530" s="19" t="s">
        <v>302</v>
      </c>
      <c r="D1530" s="89" t="s">
        <v>2106</v>
      </c>
      <c r="E1530" s="20" t="s">
        <v>2146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IF(COUNTIFS($E$3:E1677,E1505)=1, K1505, 0)</f>
        <v>0</v>
      </c>
    </row>
    <row r="1531" spans="1:12" ht="41.25" customHeight="1">
      <c r="A1531" s="18" t="s">
        <v>2147</v>
      </c>
      <c r="B1531" s="19" t="s">
        <v>1045</v>
      </c>
      <c r="C1531" s="19" t="s">
        <v>302</v>
      </c>
      <c r="D1531" s="89" t="s">
        <v>2106</v>
      </c>
      <c r="E1531" s="20" t="s">
        <v>2146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IF(COUNTIFS($E$3:E1677,E1530)=1, K1530, 0)</f>
        <v>0</v>
      </c>
    </row>
    <row r="1532" spans="1:12" ht="41.25" customHeight="1">
      <c r="A1532" s="18" t="s">
        <v>2148</v>
      </c>
      <c r="B1532" s="19" t="s">
        <v>1045</v>
      </c>
      <c r="C1532" s="19" t="s">
        <v>302</v>
      </c>
      <c r="D1532" s="89" t="s">
        <v>2106</v>
      </c>
      <c r="E1532" s="20" t="s">
        <v>2146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IF(COUNTIFS($E$3:E1677,E1531)=1, K1531, 0)</f>
        <v>0</v>
      </c>
    </row>
    <row r="1533" spans="1:12" ht="41.25" customHeight="1">
      <c r="A1533" s="18" t="s">
        <v>2149</v>
      </c>
      <c r="B1533" s="19" t="s">
        <v>1045</v>
      </c>
      <c r="C1533" s="19" t="s">
        <v>302</v>
      </c>
      <c r="D1533" s="89" t="s">
        <v>2106</v>
      </c>
      <c r="E1533" s="20" t="s">
        <v>2146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IF(COUNTIFS($E$3:E1677,E1532)=1, K1532, 0)</f>
        <v>0</v>
      </c>
    </row>
    <row r="1534" spans="1:12" ht="41.25" customHeight="1">
      <c r="A1534" s="18" t="s">
        <v>2150</v>
      </c>
      <c r="B1534" s="19" t="s">
        <v>1045</v>
      </c>
      <c r="C1534" s="19" t="s">
        <v>302</v>
      </c>
      <c r="D1534" s="89" t="s">
        <v>2106</v>
      </c>
      <c r="E1534" s="20" t="s">
        <v>2146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IF(COUNTIFS($E$3:E1677,E1533)=1, K1533, 0)</f>
        <v>0</v>
      </c>
    </row>
    <row r="1535" spans="1:12" ht="41.25" customHeight="1">
      <c r="A1535" s="18" t="s">
        <v>2151</v>
      </c>
      <c r="B1535" s="19" t="s">
        <v>1045</v>
      </c>
      <c r="C1535" s="19" t="s">
        <v>302</v>
      </c>
      <c r="D1535" s="89" t="s">
        <v>2106</v>
      </c>
      <c r="E1535" s="20" t="s">
        <v>2146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IF(COUNTIFS($E$3:E1677,E1534)=1, K1534, 0)</f>
        <v>0</v>
      </c>
    </row>
    <row r="1536" spans="1:12" ht="41.25" customHeight="1">
      <c r="A1536" s="18" t="s">
        <v>2152</v>
      </c>
      <c r="B1536" s="19" t="s">
        <v>1045</v>
      </c>
      <c r="C1536" s="19" t="s">
        <v>302</v>
      </c>
      <c r="D1536" s="89" t="s">
        <v>2106</v>
      </c>
      <c r="E1536" s="20" t="s">
        <v>2146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IF(COUNTIFS($E$3:E1677,E1535)=1, K1535, 0)</f>
        <v>0</v>
      </c>
    </row>
    <row r="1537" spans="1:12" ht="41.25" customHeight="1">
      <c r="A1537" s="18" t="s">
        <v>2153</v>
      </c>
      <c r="B1537" s="19" t="s">
        <v>1045</v>
      </c>
      <c r="C1537" s="19" t="s">
        <v>302</v>
      </c>
      <c r="D1537" s="89" t="s">
        <v>2106</v>
      </c>
      <c r="E1537" s="20" t="s">
        <v>2146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IF(COUNTIFS($E$3:E1677,E1536)=1, K1536, 0)</f>
        <v>0</v>
      </c>
    </row>
    <row r="1538" spans="1:12" ht="41.25" customHeight="1">
      <c r="A1538" s="18" t="s">
        <v>2154</v>
      </c>
      <c r="B1538" s="19" t="s">
        <v>1045</v>
      </c>
      <c r="C1538" s="19" t="s">
        <v>302</v>
      </c>
      <c r="D1538" s="89" t="s">
        <v>2106</v>
      </c>
      <c r="E1538" s="20" t="s">
        <v>2146</v>
      </c>
      <c r="F1538" s="21"/>
      <c r="G1538" s="19" t="s">
        <v>2155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IF(COUNTIFS($E$3:E1677,E1537)=1, K1537, 0)</f>
        <v>0</v>
      </c>
    </row>
    <row r="1539" spans="1:12" ht="41.25" customHeight="1">
      <c r="A1539" s="18" t="s">
        <v>2156</v>
      </c>
      <c r="B1539" s="19" t="s">
        <v>1045</v>
      </c>
      <c r="C1539" s="19" t="s">
        <v>302</v>
      </c>
      <c r="D1539" s="89" t="s">
        <v>2106</v>
      </c>
      <c r="E1539" s="20" t="s">
        <v>2146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IF(COUNTIFS($E$3:E1677,E1538)=1, K1538, 0)</f>
        <v>0</v>
      </c>
    </row>
    <row r="1540" spans="1:12" ht="41.25" customHeight="1">
      <c r="A1540" s="18" t="s">
        <v>2157</v>
      </c>
      <c r="B1540" s="19" t="s">
        <v>13</v>
      </c>
      <c r="C1540" s="19" t="s">
        <v>302</v>
      </c>
      <c r="D1540" s="89" t="s">
        <v>2106</v>
      </c>
      <c r="E1540" s="19" t="s">
        <v>2158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IF(COUNTIFS($E$3:E1677,E1539)=1, K1539, 0)</f>
        <v>0</v>
      </c>
    </row>
    <row r="1541" spans="1:12" ht="41.25" customHeight="1">
      <c r="A1541" s="18" t="s">
        <v>2159</v>
      </c>
      <c r="B1541" s="19" t="s">
        <v>13</v>
      </c>
      <c r="C1541" s="19" t="s">
        <v>302</v>
      </c>
      <c r="D1541" s="89" t="s">
        <v>2106</v>
      </c>
      <c r="E1541" s="19" t="s">
        <v>2158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26">
        <v>26750</v>
      </c>
      <c r="L1541" s="78">
        <f>IF(COUNTIFS($E$3:E1677,E1540)=1, K1540, 0)</f>
        <v>0</v>
      </c>
    </row>
    <row r="1542" spans="1:12" ht="41.25" customHeight="1">
      <c r="A1542" s="18" t="s">
        <v>2160</v>
      </c>
      <c r="B1542" s="19" t="s">
        <v>13</v>
      </c>
      <c r="C1542" s="19" t="s">
        <v>302</v>
      </c>
      <c r="D1542" s="89" t="s">
        <v>2106</v>
      </c>
      <c r="E1542" s="19" t="s">
        <v>2158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26">
        <v>26750</v>
      </c>
      <c r="L1542" s="78">
        <f>IF(COUNTIFS($E$3:E1677,E1564)=1, K1564, 0)</f>
        <v>0</v>
      </c>
    </row>
    <row r="1543" spans="1:12" ht="41.25" customHeight="1">
      <c r="A1543" s="18" t="s">
        <v>2161</v>
      </c>
      <c r="B1543" s="19" t="s">
        <v>13</v>
      </c>
      <c r="C1543" s="19" t="s">
        <v>302</v>
      </c>
      <c r="D1543" s="89" t="s">
        <v>2106</v>
      </c>
      <c r="E1543" s="19" t="s">
        <v>2158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91">
        <f>IF(COUNTIFS($E$3:E1677,E1565)=1, K1565, 0)</f>
        <v>0</v>
      </c>
    </row>
    <row r="1544" spans="1:12" ht="41.25" customHeight="1">
      <c r="A1544" s="18" t="s">
        <v>2162</v>
      </c>
      <c r="B1544" s="19" t="s">
        <v>13</v>
      </c>
      <c r="C1544" s="19" t="s">
        <v>302</v>
      </c>
      <c r="D1544" s="89" t="s">
        <v>2106</v>
      </c>
      <c r="E1544" s="19" t="s">
        <v>2158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91">
        <f>IF(COUNTIFS($E$3:E1677,E1566)=1, K1566, 0)</f>
        <v>0</v>
      </c>
    </row>
    <row r="1545" spans="1:12" ht="41.25" customHeight="1">
      <c r="A1545" s="18" t="s">
        <v>2163</v>
      </c>
      <c r="B1545" s="19" t="s">
        <v>13</v>
      </c>
      <c r="C1545" s="19" t="s">
        <v>302</v>
      </c>
      <c r="D1545" s="89" t="s">
        <v>2106</v>
      </c>
      <c r="E1545" s="19" t="s">
        <v>2158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91">
        <f>IF(COUNTIFS($E$3:E1677,E1568)=1, K1568, 0)</f>
        <v>0</v>
      </c>
    </row>
    <row r="1546" spans="1:12" ht="41.25" customHeight="1">
      <c r="A1546" s="18" t="s">
        <v>2164</v>
      </c>
      <c r="B1546" s="19" t="s">
        <v>13</v>
      </c>
      <c r="C1546" s="19" t="s">
        <v>302</v>
      </c>
      <c r="D1546" s="89" t="s">
        <v>2106</v>
      </c>
      <c r="E1546" s="19" t="s">
        <v>2158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91">
        <f>IF(COUNTIFS($E$3:E1677,E1570)=1, K1570, 0)</f>
        <v>0</v>
      </c>
    </row>
    <row r="1547" spans="1:12" ht="41.25" customHeight="1">
      <c r="A1547" s="18" t="s">
        <v>2165</v>
      </c>
      <c r="B1547" s="19" t="s">
        <v>13</v>
      </c>
      <c r="C1547" s="19" t="s">
        <v>302</v>
      </c>
      <c r="D1547" s="89" t="s">
        <v>2106</v>
      </c>
      <c r="E1547" s="19" t="s">
        <v>2158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91">
        <f>IF(COUNTIFS($E$3:E1677,E1571)=1, K1571, 0)</f>
        <v>0</v>
      </c>
    </row>
    <row r="1548" spans="1:12" ht="41.25" customHeight="1">
      <c r="A1548" s="18" t="s">
        <v>2166</v>
      </c>
      <c r="B1548" s="19" t="s">
        <v>13</v>
      </c>
      <c r="C1548" s="19" t="s">
        <v>302</v>
      </c>
      <c r="D1548" s="89" t="s">
        <v>2106</v>
      </c>
      <c r="E1548" s="19" t="s">
        <v>2158</v>
      </c>
      <c r="F1548" s="21"/>
      <c r="G1548" s="19" t="s">
        <v>2155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91">
        <f>IF(COUNTIFS($E$3:E1677,E1572)=1, K1572, 0)</f>
        <v>0</v>
      </c>
    </row>
    <row r="1549" spans="1:12" ht="41.25" customHeight="1">
      <c r="A1549" s="18" t="s">
        <v>2167</v>
      </c>
      <c r="B1549" s="19" t="s">
        <v>13</v>
      </c>
      <c r="C1549" s="19" t="s">
        <v>302</v>
      </c>
      <c r="D1549" s="89" t="s">
        <v>2106</v>
      </c>
      <c r="E1549" s="19" t="s">
        <v>2158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92"/>
    </row>
    <row r="1550" spans="1:12" ht="41.25" customHeight="1">
      <c r="A1550" s="94"/>
      <c r="B1550" s="19" t="s">
        <v>1045</v>
      </c>
      <c r="C1550" s="19" t="s">
        <v>302</v>
      </c>
      <c r="D1550" s="61" t="s">
        <v>2106</v>
      </c>
      <c r="E1550" s="19" t="s">
        <v>2158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92"/>
    </row>
    <row r="1551" spans="1:12" ht="41.25" customHeight="1">
      <c r="A1551" s="94"/>
      <c r="B1551" s="19" t="s">
        <v>1045</v>
      </c>
      <c r="C1551" s="19" t="s">
        <v>302</v>
      </c>
      <c r="D1551" s="61" t="s">
        <v>2106</v>
      </c>
      <c r="E1551" s="19" t="s">
        <v>2158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92"/>
    </row>
    <row r="1552" spans="1:12" ht="41.25" customHeight="1">
      <c r="A1552" s="94"/>
      <c r="B1552" s="19" t="s">
        <v>1045</v>
      </c>
      <c r="C1552" s="19" t="s">
        <v>302</v>
      </c>
      <c r="D1552" s="61" t="s">
        <v>2106</v>
      </c>
      <c r="E1552" s="19" t="s">
        <v>2158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92"/>
    </row>
    <row r="1553" spans="1:12" ht="41.25" customHeight="1">
      <c r="A1553" s="94"/>
      <c r="B1553" s="19" t="s">
        <v>1045</v>
      </c>
      <c r="C1553" s="19" t="s">
        <v>302</v>
      </c>
      <c r="D1553" s="61" t="s">
        <v>2106</v>
      </c>
      <c r="E1553" s="19" t="s">
        <v>2158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92"/>
    </row>
    <row r="1554" spans="1:12" ht="41.25" customHeight="1">
      <c r="A1554" s="94"/>
      <c r="B1554" s="19" t="s">
        <v>1045</v>
      </c>
      <c r="C1554" s="19" t="s">
        <v>302</v>
      </c>
      <c r="D1554" s="61" t="s">
        <v>2106</v>
      </c>
      <c r="E1554" s="19" t="s">
        <v>2158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92"/>
    </row>
    <row r="1555" spans="1:12" ht="41.25" customHeight="1">
      <c r="A1555" s="94"/>
      <c r="B1555" s="19" t="s">
        <v>1045</v>
      </c>
      <c r="C1555" s="19" t="s">
        <v>302</v>
      </c>
      <c r="D1555" s="61" t="s">
        <v>2106</v>
      </c>
      <c r="E1555" s="19" t="s">
        <v>2158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92"/>
    </row>
    <row r="1556" spans="1:12" ht="41.25" customHeight="1">
      <c r="A1556" s="94"/>
      <c r="B1556" s="19" t="s">
        <v>1045</v>
      </c>
      <c r="C1556" s="19" t="s">
        <v>302</v>
      </c>
      <c r="D1556" s="61" t="s">
        <v>2106</v>
      </c>
      <c r="E1556" s="19" t="s">
        <v>2158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92"/>
    </row>
    <row r="1557" spans="1:12" ht="41.25" customHeight="1">
      <c r="A1557" s="94"/>
      <c r="B1557" s="19" t="s">
        <v>1045</v>
      </c>
      <c r="C1557" s="19" t="s">
        <v>302</v>
      </c>
      <c r="D1557" s="61" t="s">
        <v>2106</v>
      </c>
      <c r="E1557" s="19" t="s">
        <v>2158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92"/>
    </row>
    <row r="1558" spans="1:12" ht="41.25" customHeight="1">
      <c r="A1558" s="94"/>
      <c r="B1558" s="19" t="s">
        <v>1045</v>
      </c>
      <c r="C1558" s="19" t="s">
        <v>302</v>
      </c>
      <c r="D1558" s="61" t="s">
        <v>2106</v>
      </c>
      <c r="E1558" s="19" t="s">
        <v>2158</v>
      </c>
      <c r="F1558" s="21"/>
      <c r="G1558" s="19" t="s">
        <v>2155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92"/>
    </row>
    <row r="1559" spans="1:12" ht="41.25" customHeight="1">
      <c r="A1559" s="94"/>
      <c r="B1559" s="19" t="s">
        <v>1045</v>
      </c>
      <c r="C1559" s="19" t="s">
        <v>302</v>
      </c>
      <c r="D1559" s="61" t="s">
        <v>2106</v>
      </c>
      <c r="E1559" s="19" t="s">
        <v>2158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92"/>
    </row>
    <row r="1560" spans="1:12" ht="41.25" customHeight="1">
      <c r="A1560" s="18" t="s">
        <v>2168</v>
      </c>
      <c r="B1560" s="19" t="s">
        <v>2169</v>
      </c>
      <c r="C1560" s="19" t="s">
        <v>1611</v>
      </c>
      <c r="D1560" s="89" t="s">
        <v>1047</v>
      </c>
      <c r="E1560" s="19" t="s">
        <v>2170</v>
      </c>
      <c r="F1560" s="21"/>
      <c r="G1560" s="19" t="s">
        <v>1613</v>
      </c>
      <c r="H1560" s="25" t="str">
        <f t="shared" ref="H1560:H1563" si="139">IF(RIGHT(G1560,1)="M", LEFT(G1560,LEN(G1560)-1), G1560)</f>
        <v>WB303</v>
      </c>
      <c r="I1560" s="25" t="str">
        <f t="shared" ref="I1560:I1563" si="140">IF(RIGHT(G1560,1)="M","M","Non-M")</f>
        <v>Non-M</v>
      </c>
      <c r="J1560" s="90"/>
      <c r="K1560" s="79"/>
      <c r="L1560" s="92"/>
    </row>
    <row r="1561" spans="1:12" ht="41.25" customHeight="1">
      <c r="A1561" s="18" t="s">
        <v>2171</v>
      </c>
      <c r="B1561" s="19" t="s">
        <v>2169</v>
      </c>
      <c r="C1561" s="19" t="s">
        <v>1611</v>
      </c>
      <c r="D1561" s="89" t="s">
        <v>1047</v>
      </c>
      <c r="E1561" s="19" t="s">
        <v>2170</v>
      </c>
      <c r="F1561" s="21"/>
      <c r="G1561" s="19" t="s">
        <v>359</v>
      </c>
      <c r="H1561" s="25" t="str">
        <f t="shared" si="139"/>
        <v>DC100</v>
      </c>
      <c r="I1561" s="25" t="str">
        <f t="shared" si="140"/>
        <v>Non-M</v>
      </c>
      <c r="J1561" s="90"/>
      <c r="K1561" s="79"/>
      <c r="L1561" s="92"/>
    </row>
    <row r="1562" spans="1:12" ht="41.25" customHeight="1">
      <c r="A1562" s="18" t="s">
        <v>2172</v>
      </c>
      <c r="B1562" s="19" t="s">
        <v>2169</v>
      </c>
      <c r="C1562" s="19" t="s">
        <v>1611</v>
      </c>
      <c r="D1562" s="89" t="s">
        <v>1047</v>
      </c>
      <c r="E1562" s="19" t="s">
        <v>2170</v>
      </c>
      <c r="F1562" s="21"/>
      <c r="G1562" s="19" t="s">
        <v>96</v>
      </c>
      <c r="H1562" s="25" t="str">
        <f t="shared" si="139"/>
        <v>DC300</v>
      </c>
      <c r="I1562" s="25" t="str">
        <f t="shared" si="140"/>
        <v>Non-M</v>
      </c>
      <c r="J1562" s="90"/>
      <c r="K1562" s="79"/>
      <c r="L1562" s="92"/>
    </row>
    <row r="1563" spans="1:12" ht="41.25" customHeight="1">
      <c r="A1563" s="18" t="s">
        <v>2173</v>
      </c>
      <c r="B1563" s="19" t="s">
        <v>2169</v>
      </c>
      <c r="C1563" s="19" t="s">
        <v>1611</v>
      </c>
      <c r="D1563" s="89" t="s">
        <v>1047</v>
      </c>
      <c r="E1563" s="19" t="s">
        <v>2170</v>
      </c>
      <c r="F1563" s="21"/>
      <c r="G1563" s="19" t="s">
        <v>152</v>
      </c>
      <c r="H1563" s="25" t="str">
        <f t="shared" si="139"/>
        <v>DC400</v>
      </c>
      <c r="I1563" s="25" t="str">
        <f t="shared" si="140"/>
        <v>Non-M</v>
      </c>
      <c r="J1563" s="90"/>
      <c r="K1563" s="79"/>
      <c r="L1563" s="92"/>
    </row>
    <row r="1564" spans="1:12" ht="41.25" customHeight="1">
      <c r="A1564" s="18" t="s">
        <v>2174</v>
      </c>
      <c r="B1564" s="19" t="s">
        <v>2169</v>
      </c>
      <c r="C1564" s="19" t="s">
        <v>1611</v>
      </c>
      <c r="D1564" s="89" t="s">
        <v>1047</v>
      </c>
      <c r="E1564" s="19" t="s">
        <v>2170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92"/>
    </row>
    <row r="1565" spans="1:12" ht="41.25" customHeight="1">
      <c r="A1565" s="18" t="s">
        <v>2175</v>
      </c>
      <c r="B1565" s="19" t="s">
        <v>2169</v>
      </c>
      <c r="C1565" s="19" t="s">
        <v>1611</v>
      </c>
      <c r="D1565" s="89" t="s">
        <v>1047</v>
      </c>
      <c r="E1565" s="19" t="s">
        <v>2170</v>
      </c>
      <c r="F1565" s="21"/>
      <c r="G1565" s="19" t="s">
        <v>2176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92"/>
    </row>
    <row r="1566" spans="1:12" ht="41.25" customHeight="1">
      <c r="A1566" s="18" t="s">
        <v>2177</v>
      </c>
      <c r="B1566" s="19" t="s">
        <v>2169</v>
      </c>
      <c r="C1566" s="19" t="s">
        <v>1611</v>
      </c>
      <c r="D1566" s="89" t="s">
        <v>1047</v>
      </c>
      <c r="E1566" s="19" t="s">
        <v>2170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92"/>
    </row>
    <row r="1567" spans="1:12" ht="41.25" customHeight="1">
      <c r="A1567" s="18" t="s">
        <v>2178</v>
      </c>
      <c r="B1567" s="19" t="s">
        <v>2169</v>
      </c>
      <c r="C1567" s="19" t="s">
        <v>1611</v>
      </c>
      <c r="D1567" s="89" t="s">
        <v>1047</v>
      </c>
      <c r="E1567" s="19" t="s">
        <v>2170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92"/>
    </row>
    <row r="1568" spans="1:12" ht="41.25" customHeight="1">
      <c r="A1568" s="18" t="s">
        <v>2179</v>
      </c>
      <c r="B1568" s="19" t="s">
        <v>2169</v>
      </c>
      <c r="C1568" s="19" t="s">
        <v>1611</v>
      </c>
      <c r="D1568" s="89" t="s">
        <v>1047</v>
      </c>
      <c r="E1568" s="19" t="s">
        <v>2170</v>
      </c>
      <c r="F1568" s="21"/>
      <c r="G1568" s="19" t="s">
        <v>1627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92"/>
    </row>
    <row r="1569" spans="1:12" ht="41.25" customHeight="1">
      <c r="A1569" s="18" t="s">
        <v>2180</v>
      </c>
      <c r="B1569" s="19" t="s">
        <v>2169</v>
      </c>
      <c r="C1569" s="19" t="s">
        <v>1611</v>
      </c>
      <c r="D1569" s="89" t="s">
        <v>1047</v>
      </c>
      <c r="E1569" s="19" t="s">
        <v>2170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92"/>
    </row>
    <row r="1570" spans="1:12" ht="41.25" customHeight="1">
      <c r="A1570" s="18" t="s">
        <v>2181</v>
      </c>
      <c r="B1570" s="19" t="s">
        <v>2169</v>
      </c>
      <c r="C1570" s="19" t="s">
        <v>1611</v>
      </c>
      <c r="D1570" s="89" t="s">
        <v>1047</v>
      </c>
      <c r="E1570" s="19" t="s">
        <v>2170</v>
      </c>
      <c r="F1570" s="21"/>
      <c r="G1570" s="19" t="s">
        <v>1625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2144</v>
      </c>
      <c r="K1570" s="79"/>
      <c r="L1570" s="92"/>
    </row>
    <row r="1571" spans="1:12" ht="41.25" customHeight="1">
      <c r="A1571" s="18" t="s">
        <v>2182</v>
      </c>
      <c r="B1571" s="19" t="s">
        <v>2169</v>
      </c>
      <c r="C1571" s="19" t="s">
        <v>1611</v>
      </c>
      <c r="D1571" s="89" t="s">
        <v>1047</v>
      </c>
      <c r="E1571" s="19" t="s">
        <v>2170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92"/>
    </row>
    <row r="1572" spans="1:12" ht="41.25" customHeight="1">
      <c r="A1572" s="18" t="s">
        <v>2183</v>
      </c>
      <c r="B1572" s="19" t="s">
        <v>2169</v>
      </c>
      <c r="C1572" s="19" t="s">
        <v>1611</v>
      </c>
      <c r="D1572" s="89" t="s">
        <v>1047</v>
      </c>
      <c r="E1572" s="19" t="s">
        <v>2170</v>
      </c>
      <c r="F1572" s="21"/>
      <c r="G1572" s="19" t="s">
        <v>2143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2144</v>
      </c>
      <c r="K1572" s="79"/>
      <c r="L1572" s="92"/>
    </row>
    <row r="1573" spans="1:12" ht="41.25" customHeight="1">
      <c r="A1573" s="18" t="s">
        <v>2184</v>
      </c>
      <c r="B1573" s="19" t="s">
        <v>2169</v>
      </c>
      <c r="C1573" s="19" t="s">
        <v>870</v>
      </c>
      <c r="D1573" s="89" t="s">
        <v>1047</v>
      </c>
      <c r="E1573" s="19" t="s">
        <v>2185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92"/>
    </row>
    <row r="1574" spans="1:12" ht="41.25" customHeight="1">
      <c r="A1574" s="18" t="s">
        <v>2186</v>
      </c>
      <c r="B1574" s="19" t="s">
        <v>2169</v>
      </c>
      <c r="C1574" s="19" t="s">
        <v>870</v>
      </c>
      <c r="D1574" s="89" t="s">
        <v>1047</v>
      </c>
      <c r="E1574" s="19" t="s">
        <v>2185</v>
      </c>
      <c r="F1574" s="21"/>
      <c r="G1574" s="19" t="s">
        <v>1461</v>
      </c>
      <c r="H1574" s="25" t="str">
        <f t="shared" ref="H1574:H1576" si="141">IF(RIGHT(G1574,1)="M", LEFT(G1574,LEN(G1574)-1), G1574)</f>
        <v>JS401</v>
      </c>
      <c r="I1574" s="25" t="str">
        <f t="shared" ref="I1574:I1576" si="142">IF(RIGHT(G1574,1)="M","M","Non-M")</f>
        <v>Non-M</v>
      </c>
      <c r="J1574" s="90"/>
      <c r="K1574" s="79"/>
      <c r="L1574" s="92"/>
    </row>
    <row r="1575" spans="1:12" ht="41.25" customHeight="1">
      <c r="A1575" s="18" t="s">
        <v>2187</v>
      </c>
      <c r="B1575" s="19" t="s">
        <v>2169</v>
      </c>
      <c r="C1575" s="19" t="s">
        <v>870</v>
      </c>
      <c r="D1575" s="89" t="s">
        <v>1047</v>
      </c>
      <c r="E1575" s="19" t="s">
        <v>2185</v>
      </c>
      <c r="F1575" s="21"/>
      <c r="G1575" s="19" t="s">
        <v>469</v>
      </c>
      <c r="H1575" s="25" t="str">
        <f t="shared" si="141"/>
        <v>LP100</v>
      </c>
      <c r="I1575" s="25" t="str">
        <f t="shared" si="142"/>
        <v>Non-M</v>
      </c>
      <c r="J1575" s="90"/>
      <c r="K1575" s="79"/>
      <c r="L1575" s="92"/>
    </row>
    <row r="1576" spans="1:12" ht="41.25" customHeight="1">
      <c r="A1576" s="18" t="s">
        <v>2188</v>
      </c>
      <c r="B1576" s="19" t="s">
        <v>2169</v>
      </c>
      <c r="C1576" s="19" t="s">
        <v>870</v>
      </c>
      <c r="D1576" s="89" t="s">
        <v>1047</v>
      </c>
      <c r="E1576" s="19" t="s">
        <v>2185</v>
      </c>
      <c r="F1576" s="21"/>
      <c r="G1576" s="19" t="s">
        <v>120</v>
      </c>
      <c r="H1576" s="25" t="str">
        <f t="shared" si="141"/>
        <v>JS124</v>
      </c>
      <c r="I1576" s="25" t="str">
        <f t="shared" si="142"/>
        <v>Non-M</v>
      </c>
      <c r="J1576" s="90"/>
      <c r="K1576" s="79"/>
      <c r="L1576" s="92"/>
    </row>
    <row r="1577" spans="1:12" ht="41.25" customHeight="1">
      <c r="A1577" s="18" t="s">
        <v>2189</v>
      </c>
      <c r="B1577" s="19" t="s">
        <v>2169</v>
      </c>
      <c r="C1577" s="19" t="s">
        <v>870</v>
      </c>
      <c r="D1577" s="89" t="s">
        <v>1047</v>
      </c>
      <c r="E1577" s="19" t="s">
        <v>2185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2144</v>
      </c>
      <c r="K1577" s="79"/>
      <c r="L1577" s="92"/>
    </row>
    <row r="1578" spans="1:12" ht="41.25" customHeight="1">
      <c r="A1578" s="18" t="s">
        <v>2190</v>
      </c>
      <c r="B1578" s="19" t="s">
        <v>2169</v>
      </c>
      <c r="C1578" s="19" t="s">
        <v>870</v>
      </c>
      <c r="D1578" s="89" t="s">
        <v>1047</v>
      </c>
      <c r="E1578" s="19" t="s">
        <v>2185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92"/>
    </row>
    <row r="1579" spans="1:12" ht="41.25" customHeight="1">
      <c r="A1579" s="18" t="s">
        <v>2191</v>
      </c>
      <c r="B1579" s="19" t="s">
        <v>2169</v>
      </c>
      <c r="C1579" s="19" t="s">
        <v>870</v>
      </c>
      <c r="D1579" s="89" t="s">
        <v>1047</v>
      </c>
      <c r="E1579" s="19" t="s">
        <v>2185</v>
      </c>
      <c r="F1579" s="21"/>
      <c r="G1579" s="19" t="s">
        <v>2192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92"/>
    </row>
    <row r="1580" spans="1:12" ht="41.25" customHeight="1">
      <c r="A1580" s="18" t="s">
        <v>2193</v>
      </c>
      <c r="B1580" s="19" t="s">
        <v>2169</v>
      </c>
      <c r="C1580" s="19" t="s">
        <v>870</v>
      </c>
      <c r="D1580" s="89" t="s">
        <v>1047</v>
      </c>
      <c r="E1580" s="19" t="s">
        <v>2185</v>
      </c>
      <c r="F1580" s="21"/>
      <c r="G1580" s="19" t="s">
        <v>269</v>
      </c>
      <c r="H1580" s="25" t="str">
        <f t="shared" ref="H1580:H1581" si="143">IF(RIGHT(G1580,1)="M", LEFT(G1580,LEN(G1580)-1), G1580)</f>
        <v>PK102</v>
      </c>
      <c r="I1580" s="25" t="str">
        <f t="shared" ref="I1580:I1581" si="144">IF(RIGHT(G1580,1)="M","M","Non-M")</f>
        <v>Non-M</v>
      </c>
      <c r="J1580" s="90"/>
      <c r="K1580" s="79"/>
      <c r="L1580" s="92"/>
    </row>
    <row r="1581" spans="1:12" ht="41.25" customHeight="1">
      <c r="A1581" s="18" t="s">
        <v>2194</v>
      </c>
      <c r="B1581" s="19" t="s">
        <v>2169</v>
      </c>
      <c r="C1581" s="19" t="s">
        <v>870</v>
      </c>
      <c r="D1581" s="89" t="s">
        <v>1047</v>
      </c>
      <c r="E1581" s="19" t="s">
        <v>2185</v>
      </c>
      <c r="F1581" s="21"/>
      <c r="G1581" s="19" t="s">
        <v>2195</v>
      </c>
      <c r="H1581" s="25" t="str">
        <f t="shared" si="143"/>
        <v>PB105</v>
      </c>
      <c r="I1581" s="25" t="str">
        <f t="shared" si="144"/>
        <v>Non-M</v>
      </c>
      <c r="J1581" s="90"/>
      <c r="K1581" s="79"/>
      <c r="L1581" s="92"/>
    </row>
    <row r="1582" spans="1:12" ht="41.25" customHeight="1">
      <c r="A1582" s="18" t="s">
        <v>2196</v>
      </c>
      <c r="B1582" s="19" t="s">
        <v>2169</v>
      </c>
      <c r="C1582" s="19" t="s">
        <v>870</v>
      </c>
      <c r="D1582" s="89" t="s">
        <v>1047</v>
      </c>
      <c r="E1582" s="19" t="s">
        <v>2185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3" t="s">
        <v>2197</v>
      </c>
      <c r="K1582" s="79"/>
      <c r="L1582" s="92"/>
    </row>
    <row r="1583" spans="1:12" ht="41.25" customHeight="1">
      <c r="A1583" s="18" t="s">
        <v>2198</v>
      </c>
      <c r="B1583" s="19" t="s">
        <v>1244</v>
      </c>
      <c r="C1583" s="19" t="s">
        <v>1199</v>
      </c>
      <c r="D1583" s="89" t="s">
        <v>1047</v>
      </c>
      <c r="E1583" s="19" t="s">
        <v>2090</v>
      </c>
      <c r="F1583" s="21"/>
      <c r="G1583" s="19" t="s">
        <v>924</v>
      </c>
      <c r="H1583" s="25" t="str">
        <f t="shared" ref="H1583:H1585" si="145">IF(RIGHT(G1583,1)="M", LEFT(G1583,LEN(G1583)-1), G1583)</f>
        <v>WB503</v>
      </c>
      <c r="I1583" s="25" t="str">
        <f t="shared" ref="I1583:I1585" si="146">IF(RIGHT(G1583,1)="M","M","Non-M")</f>
        <v>Non-M</v>
      </c>
      <c r="J1583" s="90"/>
      <c r="K1583" s="79"/>
      <c r="L1583" s="92"/>
    </row>
    <row r="1584" spans="1:12" ht="41.25" customHeight="1">
      <c r="A1584" s="18" t="s">
        <v>2199</v>
      </c>
      <c r="B1584" s="19" t="s">
        <v>1244</v>
      </c>
      <c r="C1584" s="19" t="s">
        <v>1199</v>
      </c>
      <c r="D1584" s="89" t="s">
        <v>1047</v>
      </c>
      <c r="E1584" s="19" t="s">
        <v>2090</v>
      </c>
      <c r="F1584" s="21"/>
      <c r="G1584" s="19" t="s">
        <v>61</v>
      </c>
      <c r="H1584" s="25" t="str">
        <f t="shared" si="145"/>
        <v>DC101</v>
      </c>
      <c r="I1584" s="25" t="str">
        <f t="shared" si="146"/>
        <v>Non-M</v>
      </c>
      <c r="J1584" s="90"/>
      <c r="K1584" s="79"/>
      <c r="L1584" s="92"/>
    </row>
    <row r="1585" spans="1:12" ht="41.25" customHeight="1">
      <c r="A1585" s="18" t="s">
        <v>2200</v>
      </c>
      <c r="B1585" s="19" t="s">
        <v>1244</v>
      </c>
      <c r="C1585" s="19" t="s">
        <v>1199</v>
      </c>
      <c r="D1585" s="89" t="s">
        <v>1047</v>
      </c>
      <c r="E1585" s="19" t="s">
        <v>2090</v>
      </c>
      <c r="F1585" s="21"/>
      <c r="G1585" s="19" t="s">
        <v>96</v>
      </c>
      <c r="H1585" s="25" t="str">
        <f t="shared" si="145"/>
        <v>DC300</v>
      </c>
      <c r="I1585" s="25" t="str">
        <f t="shared" si="146"/>
        <v>Non-M</v>
      </c>
      <c r="J1585" s="90"/>
      <c r="K1585" s="79"/>
      <c r="L1585" s="92"/>
    </row>
    <row r="1586" spans="1:12" ht="41.25" customHeight="1">
      <c r="A1586" s="18" t="s">
        <v>2201</v>
      </c>
      <c r="B1586" s="19" t="s">
        <v>1244</v>
      </c>
      <c r="C1586" s="19" t="s">
        <v>1199</v>
      </c>
      <c r="D1586" s="89" t="s">
        <v>1047</v>
      </c>
      <c r="E1586" s="19" t="s">
        <v>2090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92"/>
    </row>
    <row r="1587" spans="1:12" ht="41.25" customHeight="1">
      <c r="A1587" s="18" t="s">
        <v>2202</v>
      </c>
      <c r="B1587" s="19" t="s">
        <v>1244</v>
      </c>
      <c r="C1587" s="19" t="s">
        <v>1199</v>
      </c>
      <c r="D1587" s="89" t="s">
        <v>1047</v>
      </c>
      <c r="E1587" s="19" t="s">
        <v>2090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92"/>
    </row>
    <row r="1588" spans="1:12" ht="41.25" customHeight="1">
      <c r="A1588" s="18" t="s">
        <v>2203</v>
      </c>
      <c r="B1588" s="19" t="s">
        <v>1244</v>
      </c>
      <c r="C1588" s="19" t="s">
        <v>1199</v>
      </c>
      <c r="D1588" s="89" t="s">
        <v>1047</v>
      </c>
      <c r="E1588" s="19" t="s">
        <v>2090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92"/>
    </row>
    <row r="1589" spans="1:12" ht="41.25" customHeight="1">
      <c r="A1589" s="18" t="s">
        <v>2204</v>
      </c>
      <c r="B1589" s="19" t="s">
        <v>1244</v>
      </c>
      <c r="C1589" s="19" t="s">
        <v>1199</v>
      </c>
      <c r="D1589" s="89" t="s">
        <v>1047</v>
      </c>
      <c r="E1589" s="19" t="s">
        <v>2090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92"/>
    </row>
    <row r="1590" spans="1:12" ht="41.25" customHeight="1">
      <c r="A1590" s="18" t="s">
        <v>2205</v>
      </c>
      <c r="B1590" s="19" t="s">
        <v>1244</v>
      </c>
      <c r="C1590" s="19" t="s">
        <v>1199</v>
      </c>
      <c r="D1590" s="89" t="s">
        <v>1047</v>
      </c>
      <c r="E1590" s="19" t="s">
        <v>2090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92"/>
    </row>
    <row r="1591" spans="1:12" ht="41.25" customHeight="1">
      <c r="A1591" s="18" t="s">
        <v>2206</v>
      </c>
      <c r="B1591" s="19" t="s">
        <v>1244</v>
      </c>
      <c r="C1591" s="19" t="s">
        <v>1199</v>
      </c>
      <c r="D1591" s="89" t="s">
        <v>1047</v>
      </c>
      <c r="E1591" s="19" t="s">
        <v>2090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92"/>
    </row>
    <row r="1592" spans="1:12" ht="41.25" customHeight="1">
      <c r="A1592" s="18" t="s">
        <v>2207</v>
      </c>
      <c r="B1592" s="19" t="s">
        <v>1244</v>
      </c>
      <c r="C1592" s="19" t="s">
        <v>1199</v>
      </c>
      <c r="D1592" s="89" t="s">
        <v>1047</v>
      </c>
      <c r="E1592" s="19" t="s">
        <v>2090</v>
      </c>
      <c r="F1592" s="21"/>
      <c r="G1592" s="19" t="s">
        <v>2208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1965</v>
      </c>
      <c r="K1592" s="79"/>
      <c r="L1592" s="92"/>
    </row>
    <row r="1593" spans="1:12" ht="41.25" customHeight="1">
      <c r="A1593" s="18" t="s">
        <v>2209</v>
      </c>
      <c r="B1593" s="19" t="s">
        <v>1244</v>
      </c>
      <c r="C1593" s="19" t="s">
        <v>1199</v>
      </c>
      <c r="D1593" s="89" t="s">
        <v>1047</v>
      </c>
      <c r="E1593" s="19" t="s">
        <v>2090</v>
      </c>
      <c r="F1593" s="21"/>
      <c r="G1593" s="19" t="s">
        <v>2103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92"/>
    </row>
    <row r="1594" spans="1:12" ht="41.25" customHeight="1">
      <c r="A1594" s="18" t="s">
        <v>2210</v>
      </c>
      <c r="B1594" s="19" t="s">
        <v>1244</v>
      </c>
      <c r="C1594" s="19" t="s">
        <v>1199</v>
      </c>
      <c r="D1594" s="89" t="s">
        <v>1047</v>
      </c>
      <c r="E1594" s="19" t="s">
        <v>2090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92"/>
    </row>
    <row r="1595" spans="1:12" ht="41.25" customHeight="1">
      <c r="A1595" s="18" t="s">
        <v>2211</v>
      </c>
      <c r="B1595" s="19" t="s">
        <v>2169</v>
      </c>
      <c r="C1595" s="19" t="s">
        <v>348</v>
      </c>
      <c r="D1595" s="89" t="s">
        <v>1047</v>
      </c>
      <c r="E1595" s="19" t="s">
        <v>2212</v>
      </c>
      <c r="F1595" s="21"/>
      <c r="G1595" s="19" t="s">
        <v>26</v>
      </c>
      <c r="H1595" s="25" t="str">
        <f t="shared" ref="H1595:H1600" si="147">IF(RIGHT(G1595,1)="M", LEFT(G1595,LEN(G1595)-1), G1595)</f>
        <v>HD106</v>
      </c>
      <c r="I1595" s="25" t="str">
        <f t="shared" ref="I1595:I1600" si="148">IF(RIGHT(G1595,1)="M","M","Non-M")</f>
        <v>Non-M</v>
      </c>
      <c r="J1595" s="90"/>
      <c r="K1595" s="79"/>
    </row>
    <row r="1596" spans="1:12" ht="41.25" customHeight="1">
      <c r="A1596" s="18" t="s">
        <v>2213</v>
      </c>
      <c r="B1596" s="19" t="s">
        <v>2169</v>
      </c>
      <c r="C1596" s="19" t="s">
        <v>348</v>
      </c>
      <c r="D1596" s="89" t="s">
        <v>1047</v>
      </c>
      <c r="E1596" s="19" t="s">
        <v>2212</v>
      </c>
      <c r="F1596" s="21"/>
      <c r="G1596" s="19" t="s">
        <v>2214</v>
      </c>
      <c r="H1596" s="25" t="str">
        <f t="shared" si="147"/>
        <v>JS404</v>
      </c>
      <c r="I1596" s="25" t="str">
        <f t="shared" si="148"/>
        <v>Non-M</v>
      </c>
      <c r="J1596" s="90"/>
      <c r="K1596" s="79"/>
    </row>
    <row r="1597" spans="1:12" ht="41.25" customHeight="1">
      <c r="A1597" s="18" t="s">
        <v>2215</v>
      </c>
      <c r="B1597" s="19" t="s">
        <v>2169</v>
      </c>
      <c r="C1597" s="19" t="s">
        <v>348</v>
      </c>
      <c r="D1597" s="89" t="s">
        <v>1047</v>
      </c>
      <c r="E1597" s="19" t="s">
        <v>2212</v>
      </c>
      <c r="F1597" s="21"/>
      <c r="G1597" s="19" t="s">
        <v>374</v>
      </c>
      <c r="H1597" s="25" t="str">
        <f t="shared" si="147"/>
        <v>HD501</v>
      </c>
      <c r="I1597" s="25" t="str">
        <f t="shared" si="148"/>
        <v>Non-M</v>
      </c>
      <c r="J1597" s="90"/>
      <c r="K1597" s="79"/>
    </row>
    <row r="1598" spans="1:12" ht="41.25" customHeight="1">
      <c r="A1598" s="18" t="s">
        <v>2216</v>
      </c>
      <c r="B1598" s="19" t="s">
        <v>2169</v>
      </c>
      <c r="C1598" s="19" t="s">
        <v>348</v>
      </c>
      <c r="D1598" s="89" t="s">
        <v>1047</v>
      </c>
      <c r="E1598" s="19" t="s">
        <v>2212</v>
      </c>
      <c r="F1598" s="21"/>
      <c r="G1598" s="19" t="s">
        <v>1751</v>
      </c>
      <c r="H1598" s="25" t="str">
        <f t="shared" si="147"/>
        <v>ZP105</v>
      </c>
      <c r="I1598" s="25" t="str">
        <f t="shared" si="148"/>
        <v>Non-M</v>
      </c>
      <c r="J1598" s="90"/>
      <c r="K1598" s="79"/>
    </row>
    <row r="1599" spans="1:12" ht="41.25" customHeight="1">
      <c r="A1599" s="18" t="s">
        <v>2217</v>
      </c>
      <c r="B1599" s="19" t="s">
        <v>2169</v>
      </c>
      <c r="C1599" s="19" t="s">
        <v>348</v>
      </c>
      <c r="D1599" s="89" t="s">
        <v>1047</v>
      </c>
      <c r="E1599" s="19" t="s">
        <v>2212</v>
      </c>
      <c r="F1599" s="21"/>
      <c r="G1599" s="19" t="s">
        <v>88</v>
      </c>
      <c r="H1599" s="25" t="str">
        <f t="shared" si="147"/>
        <v>DC201</v>
      </c>
      <c r="I1599" s="25" t="str">
        <f t="shared" si="148"/>
        <v>Non-M</v>
      </c>
      <c r="J1599" s="90"/>
      <c r="K1599" s="79"/>
    </row>
    <row r="1600" spans="1:12" ht="41.25" customHeight="1">
      <c r="A1600" s="18" t="s">
        <v>2218</v>
      </c>
      <c r="B1600" s="19" t="s">
        <v>2169</v>
      </c>
      <c r="C1600" s="19" t="s">
        <v>348</v>
      </c>
      <c r="D1600" s="89" t="s">
        <v>1047</v>
      </c>
      <c r="E1600" s="19" t="s">
        <v>2212</v>
      </c>
      <c r="F1600" s="21"/>
      <c r="G1600" s="19" t="s">
        <v>120</v>
      </c>
      <c r="H1600" s="25" t="str">
        <f t="shared" si="147"/>
        <v>JS124</v>
      </c>
      <c r="I1600" s="25" t="str">
        <f t="shared" si="148"/>
        <v>Non-M</v>
      </c>
      <c r="J1600" s="90"/>
      <c r="K1600" s="79"/>
    </row>
    <row r="1601" spans="1:11" ht="41.25" customHeight="1">
      <c r="A1601" s="18" t="s">
        <v>2219</v>
      </c>
      <c r="B1601" s="19" t="s">
        <v>2169</v>
      </c>
      <c r="C1601" s="19" t="s">
        <v>348</v>
      </c>
      <c r="D1601" s="89" t="s">
        <v>1047</v>
      </c>
      <c r="E1601" s="19" t="s">
        <v>2212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</row>
    <row r="1602" spans="1:11" ht="41.25" customHeight="1">
      <c r="A1602" s="18" t="s">
        <v>2220</v>
      </c>
      <c r="B1602" s="19" t="s">
        <v>2169</v>
      </c>
      <c r="C1602" s="19" t="s">
        <v>348</v>
      </c>
      <c r="D1602" s="89" t="s">
        <v>1047</v>
      </c>
      <c r="E1602" s="19" t="s">
        <v>2212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</row>
    <row r="1603" spans="1:11" ht="41.25" customHeight="1">
      <c r="A1603" s="18" t="s">
        <v>2221</v>
      </c>
      <c r="B1603" s="19" t="s">
        <v>2169</v>
      </c>
      <c r="C1603" s="19" t="s">
        <v>348</v>
      </c>
      <c r="D1603" s="89" t="s">
        <v>1047</v>
      </c>
      <c r="E1603" s="19" t="s">
        <v>2212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</row>
    <row r="1604" spans="1:11" ht="41.25" customHeight="1">
      <c r="A1604" s="18" t="s">
        <v>2222</v>
      </c>
      <c r="B1604" s="19" t="s">
        <v>2169</v>
      </c>
      <c r="C1604" s="19" t="s">
        <v>348</v>
      </c>
      <c r="D1604" s="89" t="s">
        <v>1047</v>
      </c>
      <c r="E1604" s="19" t="s">
        <v>2212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</row>
    <row r="1605" spans="1:11" ht="41.25" customHeight="1">
      <c r="A1605" s="18" t="s">
        <v>2223</v>
      </c>
      <c r="B1605" s="19" t="s">
        <v>2169</v>
      </c>
      <c r="C1605" s="19" t="s">
        <v>348</v>
      </c>
      <c r="D1605" s="89" t="s">
        <v>1047</v>
      </c>
      <c r="E1605" s="19" t="s">
        <v>2212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</row>
    <row r="1606" spans="1:11" ht="41.25" customHeight="1">
      <c r="A1606" s="18" t="s">
        <v>2224</v>
      </c>
      <c r="B1606" s="19" t="s">
        <v>2169</v>
      </c>
      <c r="C1606" s="19" t="s">
        <v>348</v>
      </c>
      <c r="D1606" s="89" t="s">
        <v>1047</v>
      </c>
      <c r="E1606" s="19" t="s">
        <v>2212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</row>
    <row r="1607" spans="1:11" ht="41.25" customHeight="1">
      <c r="A1607" s="18" t="s">
        <v>2225</v>
      </c>
      <c r="B1607" s="19" t="s">
        <v>2169</v>
      </c>
      <c r="C1607" s="19" t="s">
        <v>348</v>
      </c>
      <c r="D1607" s="89" t="s">
        <v>1047</v>
      </c>
      <c r="E1607" s="19" t="s">
        <v>2212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1902</v>
      </c>
      <c r="K1607" s="79"/>
    </row>
    <row r="1608" spans="1:11" ht="41.25" customHeight="1">
      <c r="A1608" s="18" t="s">
        <v>2226</v>
      </c>
      <c r="B1608" s="19" t="s">
        <v>2169</v>
      </c>
      <c r="C1608" s="19" t="s">
        <v>1611</v>
      </c>
      <c r="D1608" s="89" t="s">
        <v>1047</v>
      </c>
      <c r="E1608" s="19" t="s">
        <v>2227</v>
      </c>
      <c r="F1608" s="21"/>
      <c r="G1608" s="19" t="s">
        <v>1940</v>
      </c>
      <c r="H1608" s="25" t="str">
        <f t="shared" ref="H1608:H1614" si="149">IF(RIGHT(G1608,1)="M", LEFT(G1608,LEN(G1608)-1), G1608)</f>
        <v>HD106</v>
      </c>
      <c r="I1608" s="25" t="str">
        <f t="shared" ref="I1608:I1614" si="150">IF(RIGHT(G1608,1)="M","M","Non-M")</f>
        <v>M</v>
      </c>
      <c r="J1608" s="90" t="s">
        <v>2144</v>
      </c>
      <c r="K1608" s="79"/>
    </row>
    <row r="1609" spans="1:11" ht="41.25" customHeight="1">
      <c r="A1609" s="18" t="s">
        <v>2228</v>
      </c>
      <c r="B1609" s="19" t="s">
        <v>2169</v>
      </c>
      <c r="C1609" s="19" t="s">
        <v>1611</v>
      </c>
      <c r="D1609" s="89" t="s">
        <v>1047</v>
      </c>
      <c r="E1609" s="19" t="s">
        <v>2227</v>
      </c>
      <c r="F1609" s="21"/>
      <c r="G1609" s="19" t="s">
        <v>2229</v>
      </c>
      <c r="H1609" s="25" t="str">
        <f t="shared" si="149"/>
        <v>HD507</v>
      </c>
      <c r="I1609" s="25" t="str">
        <f t="shared" si="150"/>
        <v>M</v>
      </c>
      <c r="J1609" s="90"/>
      <c r="K1609" s="79"/>
    </row>
    <row r="1610" spans="1:11" ht="41.25" customHeight="1">
      <c r="A1610" s="18" t="s">
        <v>2230</v>
      </c>
      <c r="B1610" s="19" t="s">
        <v>2169</v>
      </c>
      <c r="C1610" s="19" t="s">
        <v>1611</v>
      </c>
      <c r="D1610" s="89" t="s">
        <v>1047</v>
      </c>
      <c r="E1610" s="19" t="s">
        <v>2227</v>
      </c>
      <c r="F1610" s="21"/>
      <c r="G1610" s="19" t="s">
        <v>892</v>
      </c>
      <c r="H1610" s="25" t="str">
        <f t="shared" si="149"/>
        <v>ZP207</v>
      </c>
      <c r="I1610" s="25" t="str">
        <f t="shared" si="150"/>
        <v>Non-M</v>
      </c>
      <c r="J1610" s="90"/>
      <c r="K1610" s="79"/>
    </row>
    <row r="1611" spans="1:11" ht="41.25" customHeight="1">
      <c r="A1611" s="18" t="s">
        <v>2231</v>
      </c>
      <c r="B1611" s="19" t="s">
        <v>2169</v>
      </c>
      <c r="C1611" s="19" t="s">
        <v>1611</v>
      </c>
      <c r="D1611" s="89" t="s">
        <v>1047</v>
      </c>
      <c r="E1611" s="19" t="s">
        <v>2227</v>
      </c>
      <c r="F1611" s="21"/>
      <c r="G1611" s="19" t="s">
        <v>286</v>
      </c>
      <c r="H1611" s="25" t="str">
        <f t="shared" si="149"/>
        <v>ZP101</v>
      </c>
      <c r="I1611" s="25" t="str">
        <f t="shared" si="150"/>
        <v>Non-M</v>
      </c>
      <c r="J1611" s="90"/>
      <c r="K1611" s="79"/>
    </row>
    <row r="1612" spans="1:11" ht="41.25" customHeight="1">
      <c r="A1612" s="18" t="s">
        <v>2232</v>
      </c>
      <c r="B1612" s="19" t="s">
        <v>2169</v>
      </c>
      <c r="C1612" s="19" t="s">
        <v>1611</v>
      </c>
      <c r="D1612" s="89" t="s">
        <v>1047</v>
      </c>
      <c r="E1612" s="19" t="s">
        <v>2227</v>
      </c>
      <c r="F1612" s="21"/>
      <c r="G1612" s="19" t="s">
        <v>678</v>
      </c>
      <c r="H1612" s="25" t="str">
        <f t="shared" si="149"/>
        <v>JS107</v>
      </c>
      <c r="I1612" s="25" t="str">
        <f t="shared" si="150"/>
        <v>Non-M</v>
      </c>
      <c r="J1612" s="90"/>
      <c r="K1612" s="79"/>
    </row>
    <row r="1613" spans="1:11" ht="41.25" customHeight="1">
      <c r="A1613" s="18" t="s">
        <v>2233</v>
      </c>
      <c r="B1613" s="19" t="s">
        <v>2169</v>
      </c>
      <c r="C1613" s="19" t="s">
        <v>1611</v>
      </c>
      <c r="D1613" s="89" t="s">
        <v>1047</v>
      </c>
      <c r="E1613" s="19" t="s">
        <v>2227</v>
      </c>
      <c r="F1613" s="21"/>
      <c r="G1613" s="19" t="s">
        <v>120</v>
      </c>
      <c r="H1613" s="25" t="str">
        <f t="shared" si="149"/>
        <v>JS124</v>
      </c>
      <c r="I1613" s="25" t="str">
        <f t="shared" si="150"/>
        <v>Non-M</v>
      </c>
      <c r="J1613" s="90"/>
      <c r="K1613" s="79"/>
    </row>
    <row r="1614" spans="1:11" ht="41.25" customHeight="1">
      <c r="A1614" s="18" t="s">
        <v>2234</v>
      </c>
      <c r="B1614" s="19" t="s">
        <v>2169</v>
      </c>
      <c r="C1614" s="19" t="s">
        <v>1611</v>
      </c>
      <c r="D1614" s="89" t="s">
        <v>1047</v>
      </c>
      <c r="E1614" s="19" t="s">
        <v>2227</v>
      </c>
      <c r="F1614" s="21"/>
      <c r="G1614" s="19" t="s">
        <v>1344</v>
      </c>
      <c r="H1614" s="25" t="str">
        <f t="shared" si="149"/>
        <v>JS105</v>
      </c>
      <c r="I1614" s="25" t="str">
        <f t="shared" si="150"/>
        <v>Non-M</v>
      </c>
      <c r="J1614" s="90"/>
      <c r="K1614" s="79"/>
    </row>
    <row r="1615" spans="1:11" ht="41.25" customHeight="1">
      <c r="A1615" s="18" t="s">
        <v>2235</v>
      </c>
      <c r="B1615" s="19" t="s">
        <v>2169</v>
      </c>
      <c r="C1615" s="19" t="s">
        <v>1611</v>
      </c>
      <c r="D1615" s="89" t="s">
        <v>1047</v>
      </c>
      <c r="E1615" s="19" t="s">
        <v>2227</v>
      </c>
      <c r="F1615" s="21"/>
      <c r="G1615" s="19" t="s">
        <v>1596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</row>
    <row r="1616" spans="1:11" ht="41.25" customHeight="1">
      <c r="A1616" s="18" t="s">
        <v>2236</v>
      </c>
      <c r="B1616" s="19" t="s">
        <v>2169</v>
      </c>
      <c r="C1616" s="19" t="s">
        <v>1611</v>
      </c>
      <c r="D1616" s="89" t="s">
        <v>1047</v>
      </c>
      <c r="E1616" s="19" t="s">
        <v>2227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</row>
    <row r="1617" spans="1:11" ht="41.25" customHeight="1">
      <c r="A1617" s="18" t="s">
        <v>2237</v>
      </c>
      <c r="B1617" s="19" t="s">
        <v>2169</v>
      </c>
      <c r="C1617" s="19" t="s">
        <v>1611</v>
      </c>
      <c r="D1617" s="89" t="s">
        <v>1047</v>
      </c>
      <c r="E1617" s="19" t="s">
        <v>2227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</row>
    <row r="1618" spans="1:11" ht="41.25" customHeight="1">
      <c r="A1618" s="18" t="s">
        <v>2238</v>
      </c>
      <c r="B1618" s="19" t="s">
        <v>2169</v>
      </c>
      <c r="C1618" s="19" t="s">
        <v>1611</v>
      </c>
      <c r="D1618" s="89" t="s">
        <v>1047</v>
      </c>
      <c r="E1618" s="19" t="s">
        <v>2227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</row>
    <row r="1619" spans="1:11" ht="41.25" customHeight="1">
      <c r="A1619" s="18" t="s">
        <v>2239</v>
      </c>
      <c r="B1619" s="19" t="s">
        <v>2169</v>
      </c>
      <c r="C1619" s="19" t="s">
        <v>1611</v>
      </c>
      <c r="D1619" s="89" t="s">
        <v>1047</v>
      </c>
      <c r="E1619" s="19" t="s">
        <v>2227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</row>
    <row r="1620" spans="1:11" ht="41.25" customHeight="1">
      <c r="A1620" s="18" t="s">
        <v>2240</v>
      </c>
      <c r="B1620" s="19" t="s">
        <v>2169</v>
      </c>
      <c r="C1620" s="19" t="s">
        <v>1611</v>
      </c>
      <c r="D1620" s="89" t="s">
        <v>1047</v>
      </c>
      <c r="E1620" s="19" t="s">
        <v>2227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</row>
    <row r="1621" spans="1:11" ht="41.25" customHeight="1">
      <c r="A1621" s="18" t="s">
        <v>2241</v>
      </c>
      <c r="B1621" s="19" t="s">
        <v>2169</v>
      </c>
      <c r="C1621" s="19" t="s">
        <v>1611</v>
      </c>
      <c r="D1621" s="89" t="s">
        <v>1047</v>
      </c>
      <c r="E1621" s="19" t="s">
        <v>2227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</row>
    <row r="1622" spans="1:11" ht="41.25" customHeight="1">
      <c r="A1622" s="18" t="s">
        <v>2242</v>
      </c>
      <c r="B1622" s="19" t="s">
        <v>13</v>
      </c>
      <c r="C1622" s="19" t="s">
        <v>2105</v>
      </c>
      <c r="D1622" s="60" t="s">
        <v>2106</v>
      </c>
      <c r="E1622" s="19" t="s">
        <v>2243</v>
      </c>
      <c r="F1622" s="21"/>
      <c r="G1622" s="19" t="s">
        <v>1940</v>
      </c>
      <c r="H1622" s="25" t="str">
        <f t="shared" ref="H1622:H1628" si="151">IF(RIGHT(G1622,1)="M", LEFT(G1622,LEN(G1622)-1), G1622)</f>
        <v>HD106</v>
      </c>
      <c r="I1622" s="25" t="str">
        <f t="shared" ref="I1622:I1628" si="152">IF(RIGHT(G1622,1)="M","M","Non-M")</f>
        <v>M</v>
      </c>
      <c r="J1622" s="34" t="s">
        <v>2144</v>
      </c>
      <c r="K1622" s="79"/>
    </row>
    <row r="1623" spans="1:11" ht="41.25" customHeight="1">
      <c r="A1623" s="18" t="s">
        <v>2244</v>
      </c>
      <c r="B1623" s="19" t="s">
        <v>13</v>
      </c>
      <c r="C1623" s="19" t="s">
        <v>2105</v>
      </c>
      <c r="D1623" s="60" t="s">
        <v>2106</v>
      </c>
      <c r="E1623" s="19" t="s">
        <v>2243</v>
      </c>
      <c r="F1623" s="21"/>
      <c r="G1623" s="19" t="s">
        <v>2214</v>
      </c>
      <c r="H1623" s="25" t="str">
        <f t="shared" si="151"/>
        <v>JS404</v>
      </c>
      <c r="I1623" s="25" t="str">
        <f t="shared" si="152"/>
        <v>Non-M</v>
      </c>
      <c r="J1623" s="34"/>
      <c r="K1623" s="79"/>
    </row>
    <row r="1624" spans="1:11" ht="41.25" customHeight="1">
      <c r="A1624" s="18" t="s">
        <v>2245</v>
      </c>
      <c r="B1624" s="19" t="s">
        <v>13</v>
      </c>
      <c r="C1624" s="19" t="s">
        <v>2105</v>
      </c>
      <c r="D1624" s="60" t="s">
        <v>2106</v>
      </c>
      <c r="E1624" s="19" t="s">
        <v>2243</v>
      </c>
      <c r="F1624" s="21"/>
      <c r="G1624" s="19" t="s">
        <v>2246</v>
      </c>
      <c r="H1624" s="25" t="str">
        <f t="shared" si="151"/>
        <v>HD604</v>
      </c>
      <c r="I1624" s="25" t="str">
        <f t="shared" si="152"/>
        <v>Non-M</v>
      </c>
      <c r="J1624" s="34"/>
      <c r="K1624" s="79"/>
    </row>
    <row r="1625" spans="1:11" ht="41.25" customHeight="1">
      <c r="A1625" s="18" t="s">
        <v>2247</v>
      </c>
      <c r="B1625" s="19" t="s">
        <v>13</v>
      </c>
      <c r="C1625" s="19" t="s">
        <v>2105</v>
      </c>
      <c r="D1625" s="60" t="s">
        <v>2106</v>
      </c>
      <c r="E1625" s="19" t="s">
        <v>2243</v>
      </c>
      <c r="F1625" s="21"/>
      <c r="G1625" s="19" t="s">
        <v>1751</v>
      </c>
      <c r="H1625" s="25" t="str">
        <f t="shared" si="151"/>
        <v>ZP105</v>
      </c>
      <c r="I1625" s="25" t="str">
        <f t="shared" si="152"/>
        <v>Non-M</v>
      </c>
      <c r="J1625" s="34"/>
      <c r="K1625" s="79"/>
    </row>
    <row r="1626" spans="1:11" ht="41.25" customHeight="1">
      <c r="A1626" s="18" t="s">
        <v>2248</v>
      </c>
      <c r="B1626" s="19" t="s">
        <v>13</v>
      </c>
      <c r="C1626" s="19" t="s">
        <v>2105</v>
      </c>
      <c r="D1626" s="60" t="s">
        <v>2106</v>
      </c>
      <c r="E1626" s="19" t="s">
        <v>2243</v>
      </c>
      <c r="F1626" s="21"/>
      <c r="G1626" s="19" t="s">
        <v>1461</v>
      </c>
      <c r="H1626" s="25" t="str">
        <f t="shared" si="151"/>
        <v>JS401</v>
      </c>
      <c r="I1626" s="25" t="str">
        <f t="shared" si="152"/>
        <v>Non-M</v>
      </c>
      <c r="J1626" s="34"/>
      <c r="K1626" s="79"/>
    </row>
    <row r="1627" spans="1:11" ht="41.25" customHeight="1">
      <c r="A1627" s="18" t="s">
        <v>2249</v>
      </c>
      <c r="B1627" s="19" t="s">
        <v>13</v>
      </c>
      <c r="C1627" s="19" t="s">
        <v>2105</v>
      </c>
      <c r="D1627" s="60" t="s">
        <v>2106</v>
      </c>
      <c r="E1627" s="19" t="s">
        <v>2243</v>
      </c>
      <c r="F1627" s="21"/>
      <c r="G1627" s="19" t="s">
        <v>120</v>
      </c>
      <c r="H1627" s="25" t="str">
        <f t="shared" si="151"/>
        <v>JS124</v>
      </c>
      <c r="I1627" s="25" t="str">
        <f t="shared" si="152"/>
        <v>Non-M</v>
      </c>
      <c r="J1627" s="34"/>
      <c r="K1627" s="79"/>
    </row>
    <row r="1628" spans="1:11" ht="41.25" customHeight="1">
      <c r="A1628" s="18" t="s">
        <v>2250</v>
      </c>
      <c r="B1628" s="19" t="s">
        <v>13</v>
      </c>
      <c r="C1628" s="19" t="s">
        <v>2105</v>
      </c>
      <c r="D1628" s="60" t="s">
        <v>2106</v>
      </c>
      <c r="E1628" s="19" t="s">
        <v>2243</v>
      </c>
      <c r="F1628" s="21"/>
      <c r="G1628" s="19" t="s">
        <v>1691</v>
      </c>
      <c r="H1628" s="25" t="str">
        <f t="shared" si="151"/>
        <v>JS117</v>
      </c>
      <c r="I1628" s="25" t="str">
        <f t="shared" si="152"/>
        <v>Non-M</v>
      </c>
      <c r="J1628" s="34"/>
      <c r="K1628" s="79"/>
    </row>
    <row r="1629" spans="1:11" ht="41.25" customHeight="1">
      <c r="A1629" s="18" t="s">
        <v>2251</v>
      </c>
      <c r="B1629" s="19" t="s">
        <v>13</v>
      </c>
      <c r="C1629" s="19" t="s">
        <v>2105</v>
      </c>
      <c r="D1629" s="60" t="s">
        <v>2106</v>
      </c>
      <c r="E1629" s="19" t="s">
        <v>2243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/>
    </row>
    <row r="1630" spans="1:11" ht="41.25" customHeight="1">
      <c r="A1630" s="18" t="s">
        <v>2252</v>
      </c>
      <c r="B1630" s="19" t="s">
        <v>13</v>
      </c>
      <c r="C1630" s="19" t="s">
        <v>2105</v>
      </c>
      <c r="D1630" s="60" t="s">
        <v>2106</v>
      </c>
      <c r="E1630" s="19" t="s">
        <v>2243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/>
    </row>
    <row r="1631" spans="1:11" ht="41.25" customHeight="1">
      <c r="A1631" s="18" t="s">
        <v>2253</v>
      </c>
      <c r="B1631" s="19" t="s">
        <v>13</v>
      </c>
      <c r="C1631" s="19" t="s">
        <v>2105</v>
      </c>
      <c r="D1631" s="60" t="s">
        <v>2106</v>
      </c>
      <c r="E1631" s="19" t="s">
        <v>2243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/>
    </row>
    <row r="1632" spans="1:11" ht="41.25" customHeight="1">
      <c r="A1632" s="18" t="s">
        <v>2254</v>
      </c>
      <c r="B1632" s="19" t="s">
        <v>13</v>
      </c>
      <c r="C1632" s="19" t="s">
        <v>2105</v>
      </c>
      <c r="D1632" s="60" t="s">
        <v>2106</v>
      </c>
      <c r="E1632" s="19" t="s">
        <v>2243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/>
    </row>
    <row r="1633" spans="1:11" ht="41.25" customHeight="1">
      <c r="A1633" s="18" t="s">
        <v>2255</v>
      </c>
      <c r="B1633" s="19" t="s">
        <v>13</v>
      </c>
      <c r="C1633" s="19" t="s">
        <v>2105</v>
      </c>
      <c r="D1633" s="60" t="s">
        <v>2106</v>
      </c>
      <c r="E1633" s="19" t="s">
        <v>2243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1927</v>
      </c>
      <c r="K1633" s="79"/>
    </row>
    <row r="1634" spans="1:11" ht="41.25" customHeight="1">
      <c r="A1634" s="18" t="s">
        <v>2256</v>
      </c>
      <c r="B1634" s="19" t="s">
        <v>13</v>
      </c>
      <c r="C1634" s="19" t="s">
        <v>2105</v>
      </c>
      <c r="D1634" s="60" t="s">
        <v>2106</v>
      </c>
      <c r="E1634" s="19" t="s">
        <v>2243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/>
    </row>
    <row r="1635" spans="1:11" ht="41.25" customHeight="1">
      <c r="A1635" s="18" t="s">
        <v>2257</v>
      </c>
      <c r="B1635" s="19" t="s">
        <v>13</v>
      </c>
      <c r="C1635" s="19" t="s">
        <v>2105</v>
      </c>
      <c r="D1635" s="60" t="s">
        <v>2106</v>
      </c>
      <c r="E1635" s="19" t="s">
        <v>2243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/>
    </row>
    <row r="1636" spans="1:11" ht="41.25" customHeight="1">
      <c r="A1636" s="18" t="s">
        <v>2258</v>
      </c>
      <c r="B1636" s="19" t="s">
        <v>13</v>
      </c>
      <c r="C1636" s="19" t="s">
        <v>2105</v>
      </c>
      <c r="D1636" s="60" t="s">
        <v>2106</v>
      </c>
      <c r="E1636" s="19" t="s">
        <v>2243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/>
    </row>
    <row r="1637" spans="1:11" ht="41.25" customHeight="1">
      <c r="A1637" s="18" t="s">
        <v>2259</v>
      </c>
      <c r="B1637" s="19" t="s">
        <v>230</v>
      </c>
      <c r="C1637" s="19" t="s">
        <v>2105</v>
      </c>
      <c r="D1637" s="60" t="s">
        <v>2106</v>
      </c>
      <c r="E1637" s="19" t="s">
        <v>2260</v>
      </c>
      <c r="F1637" s="21"/>
      <c r="G1637" s="19" t="s">
        <v>1940</v>
      </c>
      <c r="H1637" s="25" t="str">
        <f t="shared" ref="H1637:H1640" si="153">IF(RIGHT(G1637,1)="M", LEFT(G1637,LEN(G1637)-1), G1637)</f>
        <v>HD106</v>
      </c>
      <c r="I1637" s="25" t="str">
        <f t="shared" ref="I1637:I1640" si="154">IF(RIGHT(G1637,1)="M","M","Non-M")</f>
        <v>M</v>
      </c>
      <c r="J1637" s="34" t="s">
        <v>2144</v>
      </c>
      <c r="K1637" s="79"/>
    </row>
    <row r="1638" spans="1:11" ht="41.25" customHeight="1">
      <c r="A1638" s="18" t="s">
        <v>2261</v>
      </c>
      <c r="B1638" s="19" t="s">
        <v>230</v>
      </c>
      <c r="C1638" s="19" t="s">
        <v>2105</v>
      </c>
      <c r="D1638" s="60" t="s">
        <v>2106</v>
      </c>
      <c r="E1638" s="19" t="s">
        <v>2260</v>
      </c>
      <c r="F1638" s="21"/>
      <c r="G1638" s="19" t="s">
        <v>2214</v>
      </c>
      <c r="H1638" s="25" t="str">
        <f t="shared" si="153"/>
        <v>JS404</v>
      </c>
      <c r="I1638" s="25" t="str">
        <f t="shared" si="154"/>
        <v>Non-M</v>
      </c>
      <c r="J1638" s="34"/>
      <c r="K1638" s="79"/>
    </row>
    <row r="1639" spans="1:11" ht="41.25" customHeight="1">
      <c r="A1639" s="18" t="s">
        <v>2262</v>
      </c>
      <c r="B1639" s="19" t="s">
        <v>230</v>
      </c>
      <c r="C1639" s="19" t="s">
        <v>2105</v>
      </c>
      <c r="D1639" s="60" t="s">
        <v>2106</v>
      </c>
      <c r="E1639" s="19" t="s">
        <v>2260</v>
      </c>
      <c r="F1639" s="21"/>
      <c r="G1639" s="19" t="s">
        <v>2246</v>
      </c>
      <c r="H1639" s="25" t="str">
        <f t="shared" si="153"/>
        <v>HD604</v>
      </c>
      <c r="I1639" s="25" t="str">
        <f t="shared" si="154"/>
        <v>Non-M</v>
      </c>
      <c r="J1639" s="34"/>
      <c r="K1639" s="79"/>
    </row>
    <row r="1640" spans="1:11" ht="41.25" customHeight="1">
      <c r="A1640" s="18" t="s">
        <v>2263</v>
      </c>
      <c r="B1640" s="19" t="s">
        <v>230</v>
      </c>
      <c r="C1640" s="19" t="s">
        <v>2105</v>
      </c>
      <c r="D1640" s="60" t="s">
        <v>2106</v>
      </c>
      <c r="E1640" s="19" t="s">
        <v>2260</v>
      </c>
      <c r="F1640" s="21"/>
      <c r="G1640" s="19" t="s">
        <v>78</v>
      </c>
      <c r="H1640" s="25" t="str">
        <f t="shared" si="153"/>
        <v>ZP105</v>
      </c>
      <c r="I1640" s="25" t="str">
        <f t="shared" si="154"/>
        <v>M</v>
      </c>
      <c r="J1640" s="34" t="s">
        <v>2144</v>
      </c>
      <c r="K1640" s="79"/>
    </row>
    <row r="1641" spans="1:11" ht="41.25" customHeight="1">
      <c r="A1641" s="18" t="s">
        <v>2264</v>
      </c>
      <c r="B1641" s="19" t="s">
        <v>230</v>
      </c>
      <c r="C1641" s="19" t="s">
        <v>2105</v>
      </c>
      <c r="D1641" s="60" t="s">
        <v>2106</v>
      </c>
      <c r="E1641" s="19" t="s">
        <v>2260</v>
      </c>
      <c r="F1641" s="21"/>
      <c r="G1641" s="19" t="s">
        <v>1461</v>
      </c>
      <c r="H1641" s="25" t="str">
        <f t="shared" ref="H1641:H1645" si="155">IF(RIGHT(G1641,1)="M", LEFT(G1641,LEN(G1641)-1), G1641)</f>
        <v>JS401</v>
      </c>
      <c r="I1641" s="25" t="str">
        <f t="shared" ref="I1641:I1645" si="156">IF(RIGHT(G1641,1)="M","M","Non-M")</f>
        <v>Non-M</v>
      </c>
      <c r="J1641" s="34"/>
      <c r="K1641" s="79"/>
    </row>
    <row r="1642" spans="1:11" ht="41.25" customHeight="1">
      <c r="A1642" s="18" t="s">
        <v>2265</v>
      </c>
      <c r="B1642" s="19" t="s">
        <v>230</v>
      </c>
      <c r="C1642" s="19" t="s">
        <v>2105</v>
      </c>
      <c r="D1642" s="60" t="s">
        <v>2106</v>
      </c>
      <c r="E1642" s="19" t="s">
        <v>2260</v>
      </c>
      <c r="F1642" s="21"/>
      <c r="G1642" s="19" t="s">
        <v>120</v>
      </c>
      <c r="H1642" s="25" t="str">
        <f t="shared" si="155"/>
        <v>JS124</v>
      </c>
      <c r="I1642" s="25" t="str">
        <f t="shared" si="156"/>
        <v>Non-M</v>
      </c>
      <c r="J1642" s="34"/>
      <c r="K1642" s="79"/>
    </row>
    <row r="1643" spans="1:11" ht="41.25" customHeight="1">
      <c r="A1643" s="18" t="s">
        <v>2266</v>
      </c>
      <c r="B1643" s="19" t="s">
        <v>230</v>
      </c>
      <c r="C1643" s="19" t="s">
        <v>2105</v>
      </c>
      <c r="D1643" s="60" t="s">
        <v>2106</v>
      </c>
      <c r="E1643" s="19" t="s">
        <v>2260</v>
      </c>
      <c r="F1643" s="21"/>
      <c r="G1643" s="19" t="s">
        <v>118</v>
      </c>
      <c r="H1643" s="25" t="str">
        <f t="shared" si="155"/>
        <v>JS117</v>
      </c>
      <c r="I1643" s="25" t="str">
        <f t="shared" si="156"/>
        <v>M</v>
      </c>
      <c r="J1643" s="34" t="s">
        <v>2144</v>
      </c>
      <c r="K1643" s="79"/>
    </row>
    <row r="1644" spans="1:11" ht="41.25" customHeight="1">
      <c r="A1644" s="18" t="s">
        <v>2267</v>
      </c>
      <c r="B1644" s="19" t="s">
        <v>230</v>
      </c>
      <c r="C1644" s="19" t="s">
        <v>2105</v>
      </c>
      <c r="D1644" s="60" t="s">
        <v>2106</v>
      </c>
      <c r="E1644" s="19" t="s">
        <v>2260</v>
      </c>
      <c r="F1644" s="21"/>
      <c r="G1644" s="19" t="s">
        <v>1344</v>
      </c>
      <c r="H1644" s="25" t="str">
        <f t="shared" si="155"/>
        <v>JS105</v>
      </c>
      <c r="I1644" s="25" t="str">
        <f t="shared" si="156"/>
        <v>Non-M</v>
      </c>
      <c r="J1644" s="34"/>
      <c r="K1644" s="79"/>
    </row>
    <row r="1645" spans="1:11" ht="41.25" customHeight="1">
      <c r="A1645" s="18" t="s">
        <v>2268</v>
      </c>
      <c r="B1645" s="19" t="s">
        <v>230</v>
      </c>
      <c r="C1645" s="19" t="s">
        <v>2105</v>
      </c>
      <c r="D1645" s="60" t="s">
        <v>2106</v>
      </c>
      <c r="E1645" s="19" t="s">
        <v>2260</v>
      </c>
      <c r="F1645" s="21"/>
      <c r="G1645" s="19" t="s">
        <v>469</v>
      </c>
      <c r="H1645" s="25" t="str">
        <f t="shared" si="155"/>
        <v>LP100</v>
      </c>
      <c r="I1645" s="25" t="str">
        <f t="shared" si="156"/>
        <v>Non-M</v>
      </c>
      <c r="J1645" s="34"/>
      <c r="K1645" s="79"/>
    </row>
    <row r="1646" spans="1:11" ht="41.25" customHeight="1">
      <c r="A1646" s="18" t="s">
        <v>2269</v>
      </c>
      <c r="B1646" s="19" t="s">
        <v>230</v>
      </c>
      <c r="C1646" s="19" t="s">
        <v>2105</v>
      </c>
      <c r="D1646" s="60" t="s">
        <v>2106</v>
      </c>
      <c r="E1646" s="19" t="s">
        <v>2260</v>
      </c>
      <c r="F1646" s="21"/>
      <c r="G1646" s="19" t="s">
        <v>339</v>
      </c>
      <c r="H1646" s="25" t="str">
        <f t="shared" ref="H1646:H1651" si="157">IF(RIGHT(G1646,1)="M", LEFT(G1646,LEN(G1646)-1), G1646)</f>
        <v>PK602</v>
      </c>
      <c r="I1646" s="25" t="str">
        <f t="shared" ref="I1646:I1651" si="158">IF(RIGHT(G1646,1)="M","M","Non-M")</f>
        <v>M</v>
      </c>
      <c r="J1646" s="34" t="s">
        <v>1353</v>
      </c>
      <c r="K1646" s="79"/>
    </row>
    <row r="1647" spans="1:11" ht="41.25" customHeight="1">
      <c r="A1647" s="18" t="s">
        <v>2270</v>
      </c>
      <c r="B1647" s="19" t="s">
        <v>230</v>
      </c>
      <c r="C1647" s="19" t="s">
        <v>2105</v>
      </c>
      <c r="D1647" s="60" t="s">
        <v>2106</v>
      </c>
      <c r="E1647" s="19" t="s">
        <v>2260</v>
      </c>
      <c r="F1647" s="21"/>
      <c r="G1647" s="19" t="s">
        <v>82</v>
      </c>
      <c r="H1647" s="25" t="str">
        <f t="shared" si="157"/>
        <v>PB104</v>
      </c>
      <c r="I1647" s="25" t="str">
        <f t="shared" si="158"/>
        <v>Non-M</v>
      </c>
      <c r="J1647" s="34"/>
      <c r="K1647" s="79"/>
    </row>
    <row r="1648" spans="1:11" ht="41.25" customHeight="1">
      <c r="A1648" s="18" t="s">
        <v>2271</v>
      </c>
      <c r="B1648" s="19" t="s">
        <v>230</v>
      </c>
      <c r="C1648" s="19" t="s">
        <v>2105</v>
      </c>
      <c r="D1648" s="60" t="s">
        <v>2106</v>
      </c>
      <c r="E1648" s="19" t="s">
        <v>2260</v>
      </c>
      <c r="F1648" s="21"/>
      <c r="G1648" s="19" t="s">
        <v>132</v>
      </c>
      <c r="H1648" s="25" t="str">
        <f t="shared" si="157"/>
        <v>HM420</v>
      </c>
      <c r="I1648" s="25" t="str">
        <f t="shared" si="158"/>
        <v>M</v>
      </c>
      <c r="J1648" s="34" t="s">
        <v>1927</v>
      </c>
      <c r="K1648" s="79"/>
    </row>
    <row r="1649" spans="1:11" ht="41.25" customHeight="1">
      <c r="A1649" s="18" t="s">
        <v>2272</v>
      </c>
      <c r="B1649" s="19" t="s">
        <v>230</v>
      </c>
      <c r="C1649" s="19" t="s">
        <v>2105</v>
      </c>
      <c r="D1649" s="60" t="s">
        <v>2106</v>
      </c>
      <c r="E1649" s="19" t="s">
        <v>2260</v>
      </c>
      <c r="F1649" s="21"/>
      <c r="G1649" s="19" t="s">
        <v>754</v>
      </c>
      <c r="H1649" s="25" t="str">
        <f t="shared" si="157"/>
        <v>HM508</v>
      </c>
      <c r="I1649" s="25" t="str">
        <f t="shared" si="158"/>
        <v>Non-M</v>
      </c>
      <c r="J1649" s="34"/>
      <c r="K1649" s="79"/>
    </row>
    <row r="1650" spans="1:11" ht="41.25" customHeight="1">
      <c r="A1650" s="18" t="s">
        <v>2273</v>
      </c>
      <c r="B1650" s="19" t="s">
        <v>230</v>
      </c>
      <c r="C1650" s="19" t="s">
        <v>2105</v>
      </c>
      <c r="D1650" s="60" t="s">
        <v>2106</v>
      </c>
      <c r="E1650" s="19" t="s">
        <v>2260</v>
      </c>
      <c r="F1650" s="21"/>
      <c r="G1650" s="19" t="s">
        <v>88</v>
      </c>
      <c r="H1650" s="25" t="str">
        <f t="shared" si="157"/>
        <v>DC201</v>
      </c>
      <c r="I1650" s="25" t="str">
        <f t="shared" si="158"/>
        <v>Non-M</v>
      </c>
      <c r="J1650" s="34"/>
      <c r="K1650" s="79"/>
    </row>
    <row r="1651" spans="1:11" ht="41.25" customHeight="1">
      <c r="A1651" s="18" t="s">
        <v>2274</v>
      </c>
      <c r="B1651" s="19" t="s">
        <v>230</v>
      </c>
      <c r="C1651" s="19" t="s">
        <v>2105</v>
      </c>
      <c r="D1651" s="60" t="s">
        <v>2106</v>
      </c>
      <c r="E1651" s="19" t="s">
        <v>2260</v>
      </c>
      <c r="F1651" s="21"/>
      <c r="G1651" s="19" t="s">
        <v>145</v>
      </c>
      <c r="H1651" s="25" t="str">
        <f t="shared" si="157"/>
        <v>DC402</v>
      </c>
      <c r="I1651" s="25" t="str">
        <f t="shared" si="158"/>
        <v>Non-M</v>
      </c>
      <c r="J1651" s="34"/>
      <c r="K1651" s="79"/>
    </row>
    <row r="1652" spans="1:11" ht="41.25" customHeight="1">
      <c r="A1652" s="18" t="s">
        <v>2275</v>
      </c>
      <c r="B1652" s="19" t="s">
        <v>230</v>
      </c>
      <c r="C1652" s="19" t="s">
        <v>2105</v>
      </c>
      <c r="D1652" s="60" t="s">
        <v>2106</v>
      </c>
      <c r="E1652" s="19" t="s">
        <v>2276</v>
      </c>
      <c r="F1652" s="21"/>
      <c r="G1652" s="19" t="s">
        <v>1279</v>
      </c>
      <c r="H1652" s="25" t="str">
        <f t="shared" ref="H1652:H1658" si="159">IF(RIGHT(G1652,1)="M", LEFT(G1652,LEN(G1652)-1), G1652)</f>
        <v>WB203</v>
      </c>
      <c r="I1652" s="25" t="str">
        <f t="shared" ref="I1652:I1658" si="160">IF(RIGHT(G1652,1)="M","M","Non-M")</f>
        <v>Non-M</v>
      </c>
      <c r="J1652" s="90"/>
      <c r="K1652" s="79"/>
    </row>
    <row r="1653" spans="1:11" ht="41.25" customHeight="1">
      <c r="A1653" s="18" t="s">
        <v>2277</v>
      </c>
      <c r="B1653" s="19" t="s">
        <v>230</v>
      </c>
      <c r="C1653" s="19" t="s">
        <v>2105</v>
      </c>
      <c r="D1653" s="60" t="s">
        <v>2106</v>
      </c>
      <c r="E1653" s="19" t="s">
        <v>2276</v>
      </c>
      <c r="F1653" s="21"/>
      <c r="G1653" s="19" t="s">
        <v>61</v>
      </c>
      <c r="H1653" s="25" t="str">
        <f t="shared" si="159"/>
        <v>DC101</v>
      </c>
      <c r="I1653" s="25" t="str">
        <f t="shared" si="160"/>
        <v>Non-M</v>
      </c>
      <c r="J1653" s="90"/>
      <c r="K1653" s="79"/>
    </row>
    <row r="1654" spans="1:11" ht="41.25" customHeight="1">
      <c r="A1654" s="18" t="s">
        <v>2278</v>
      </c>
      <c r="B1654" s="19" t="s">
        <v>230</v>
      </c>
      <c r="C1654" s="19" t="s">
        <v>2105</v>
      </c>
      <c r="D1654" s="60" t="s">
        <v>2106</v>
      </c>
      <c r="E1654" s="19" t="s">
        <v>2276</v>
      </c>
      <c r="F1654" s="21"/>
      <c r="G1654" s="19" t="s">
        <v>135</v>
      </c>
      <c r="H1654" s="25" t="str">
        <f t="shared" si="159"/>
        <v>DC200</v>
      </c>
      <c r="I1654" s="25" t="str">
        <f t="shared" si="160"/>
        <v>Non-M</v>
      </c>
      <c r="J1654" s="90"/>
      <c r="K1654" s="79"/>
    </row>
    <row r="1655" spans="1:11" ht="41.25" customHeight="1">
      <c r="A1655" s="18" t="s">
        <v>2279</v>
      </c>
      <c r="B1655" s="19" t="s">
        <v>230</v>
      </c>
      <c r="C1655" s="19" t="s">
        <v>2105</v>
      </c>
      <c r="D1655" s="60" t="s">
        <v>2106</v>
      </c>
      <c r="E1655" s="19" t="s">
        <v>2276</v>
      </c>
      <c r="F1655" s="21"/>
      <c r="G1655" s="19" t="s">
        <v>96</v>
      </c>
      <c r="H1655" s="25" t="str">
        <f t="shared" si="159"/>
        <v>DC300</v>
      </c>
      <c r="I1655" s="25" t="str">
        <f t="shared" si="160"/>
        <v>Non-M</v>
      </c>
      <c r="J1655" s="90"/>
      <c r="K1655" s="79"/>
    </row>
    <row r="1656" spans="1:11" ht="41.25" customHeight="1">
      <c r="A1656" s="18" t="s">
        <v>2280</v>
      </c>
      <c r="B1656" s="19" t="s">
        <v>230</v>
      </c>
      <c r="C1656" s="19" t="s">
        <v>2105</v>
      </c>
      <c r="D1656" s="60" t="s">
        <v>2106</v>
      </c>
      <c r="E1656" s="19" t="s">
        <v>2276</v>
      </c>
      <c r="F1656" s="21"/>
      <c r="G1656" s="19" t="s">
        <v>152</v>
      </c>
      <c r="H1656" s="25" t="str">
        <f t="shared" si="159"/>
        <v>DC400</v>
      </c>
      <c r="I1656" s="25" t="str">
        <f t="shared" si="160"/>
        <v>Non-M</v>
      </c>
      <c r="J1656" s="90"/>
      <c r="K1656" s="79"/>
    </row>
    <row r="1657" spans="1:11" ht="41.25" customHeight="1">
      <c r="A1657" s="18" t="s">
        <v>2281</v>
      </c>
      <c r="B1657" s="19" t="s">
        <v>230</v>
      </c>
      <c r="C1657" s="19" t="s">
        <v>2105</v>
      </c>
      <c r="D1657" s="60" t="s">
        <v>2106</v>
      </c>
      <c r="E1657" s="19" t="s">
        <v>2276</v>
      </c>
      <c r="F1657" s="21"/>
      <c r="G1657" s="19" t="s">
        <v>284</v>
      </c>
      <c r="H1657" s="25" t="str">
        <f t="shared" si="159"/>
        <v>PK208</v>
      </c>
      <c r="I1657" s="25" t="str">
        <f t="shared" si="160"/>
        <v>Non-M</v>
      </c>
      <c r="J1657" s="90"/>
      <c r="K1657" s="79"/>
    </row>
    <row r="1658" spans="1:11" ht="41.25" customHeight="1">
      <c r="A1658" s="18" t="s">
        <v>2282</v>
      </c>
      <c r="B1658" s="19" t="s">
        <v>230</v>
      </c>
      <c r="C1658" s="19" t="s">
        <v>2105</v>
      </c>
      <c r="D1658" s="60" t="s">
        <v>2106</v>
      </c>
      <c r="E1658" s="19" t="s">
        <v>2276</v>
      </c>
      <c r="F1658" s="21"/>
      <c r="G1658" s="19" t="s">
        <v>1382</v>
      </c>
      <c r="H1658" s="25" t="str">
        <f t="shared" si="159"/>
        <v>PB214</v>
      </c>
      <c r="I1658" s="25" t="str">
        <f t="shared" si="160"/>
        <v>Non-M</v>
      </c>
      <c r="J1658" s="90"/>
      <c r="K1658" s="79"/>
    </row>
    <row r="1659" spans="1:11" ht="41.25" customHeight="1">
      <c r="A1659" s="18" t="s">
        <v>2283</v>
      </c>
      <c r="B1659" s="19" t="s">
        <v>230</v>
      </c>
      <c r="C1659" s="19" t="s">
        <v>2105</v>
      </c>
      <c r="D1659" s="60" t="s">
        <v>2106</v>
      </c>
      <c r="E1659" s="19" t="s">
        <v>2276</v>
      </c>
      <c r="F1659" s="21"/>
      <c r="G1659" s="19" t="s">
        <v>269</v>
      </c>
      <c r="H1659" s="25" t="str">
        <f>IF(RIGHT(G1659,1)="M", LEFT(G1659,LEN(G1659)-1), G1659)</f>
        <v>PK102</v>
      </c>
      <c r="I1659" s="25" t="str">
        <f>IF(RIGHT(G1659,1)="M","M","Non-M")</f>
        <v>Non-M</v>
      </c>
      <c r="J1659" s="90"/>
      <c r="K1659" s="79"/>
    </row>
    <row r="1660" spans="1:11" ht="41.25" customHeight="1">
      <c r="A1660" s="18" t="s">
        <v>2284</v>
      </c>
      <c r="B1660" s="19" t="s">
        <v>230</v>
      </c>
      <c r="C1660" s="19" t="s">
        <v>2105</v>
      </c>
      <c r="D1660" s="60" t="s">
        <v>2106</v>
      </c>
      <c r="E1660" s="19" t="s">
        <v>2276</v>
      </c>
      <c r="F1660" s="21"/>
      <c r="G1660" s="19" t="s">
        <v>2195</v>
      </c>
      <c r="H1660" s="25" t="str">
        <f>IF(RIGHT(G1660,1)="M", LEFT(G1660,LEN(G1660)-1), G1660)</f>
        <v>PB105</v>
      </c>
      <c r="I1660" s="25" t="str">
        <f>IF(RIGHT(G1660,1)="M","M","Non-M")</f>
        <v>Non-M</v>
      </c>
      <c r="J1660" s="90"/>
      <c r="K1660" s="79"/>
    </row>
    <row r="1661" spans="1:11" ht="41.25" customHeight="1">
      <c r="A1661" s="18" t="s">
        <v>2285</v>
      </c>
      <c r="B1661" s="19" t="s">
        <v>230</v>
      </c>
      <c r="C1661" s="19" t="s">
        <v>2105</v>
      </c>
      <c r="D1661" s="60" t="s">
        <v>2106</v>
      </c>
      <c r="E1661" s="19" t="s">
        <v>2276</v>
      </c>
      <c r="F1661" s="21"/>
      <c r="G1661" s="19" t="s">
        <v>1344</v>
      </c>
      <c r="H1661" s="25" t="str">
        <f>IF(RIGHT(G1661,1)="M", LEFT(G1661,LEN(G1661)-1), G1661)</f>
        <v>JS105</v>
      </c>
      <c r="I1661" s="25" t="str">
        <f>IF(RIGHT(G1661,1)="M","M","Non-M")</f>
        <v>Non-M</v>
      </c>
      <c r="J1661" s="90"/>
      <c r="K1661" s="79"/>
    </row>
    <row r="1662" spans="1:11" ht="41.25" customHeight="1">
      <c r="A1662" s="18" t="s">
        <v>2286</v>
      </c>
      <c r="B1662" s="19" t="s">
        <v>230</v>
      </c>
      <c r="C1662" s="19" t="s">
        <v>2105</v>
      </c>
      <c r="D1662" s="60" t="s">
        <v>2106</v>
      </c>
      <c r="E1662" s="19" t="s">
        <v>2276</v>
      </c>
      <c r="F1662" s="21"/>
      <c r="G1662" s="19" t="s">
        <v>204</v>
      </c>
      <c r="H1662" s="25" t="str">
        <f>IF(RIGHT(G1662,1)="M", LEFT(G1662,LEN(G1662)-1), G1662)</f>
        <v>HM503</v>
      </c>
      <c r="I1662" s="25" t="str">
        <f>IF(RIGHT(G1662,1)="M","M","Non-M")</f>
        <v>Non-M</v>
      </c>
      <c r="J1662" s="90"/>
      <c r="K1662" s="79"/>
    </row>
    <row r="1663" spans="1:11" ht="41.25" customHeight="1">
      <c r="A1663" s="18" t="s">
        <v>2287</v>
      </c>
      <c r="B1663" s="19" t="s">
        <v>230</v>
      </c>
      <c r="C1663" s="19" t="s">
        <v>2105</v>
      </c>
      <c r="D1663" s="60" t="s">
        <v>2106</v>
      </c>
      <c r="E1663" s="19" t="s">
        <v>2276</v>
      </c>
      <c r="F1663" s="21"/>
      <c r="G1663" s="19" t="s">
        <v>1001</v>
      </c>
      <c r="H1663" s="25" t="str">
        <f>IF(RIGHT(G1663,1)="M", LEFT(G1663,LEN(G1663)-1), G1663)</f>
        <v>HM803</v>
      </c>
      <c r="I1663" s="25" t="str">
        <f>IF(RIGHT(G1663,1)="M","M","Non-M")</f>
        <v>Non-M</v>
      </c>
      <c r="J1663" s="90"/>
      <c r="K1663" s="79"/>
    </row>
    <row r="1664" spans="1:11" ht="41.25" customHeight="1">
      <c r="A1664" s="18" t="s">
        <v>2288</v>
      </c>
      <c r="B1664" s="19" t="s">
        <v>230</v>
      </c>
      <c r="C1664" s="19" t="s">
        <v>2105</v>
      </c>
      <c r="D1664" s="60" t="s">
        <v>2106</v>
      </c>
      <c r="E1664" s="19" t="s">
        <v>2289</v>
      </c>
      <c r="F1664" s="21"/>
      <c r="G1664" s="19" t="s">
        <v>412</v>
      </c>
      <c r="H1664" s="25" t="str">
        <f>IF(RIGHT(G1664,1)="M", LEFT(G1664,LEN(G1664)-1), G1664)</f>
        <v>WB306</v>
      </c>
      <c r="I1664" s="25" t="str">
        <f>IF(RIGHT(G1664,1)="M","M","Non-M")</f>
        <v>Non-M</v>
      </c>
      <c r="J1664" s="90"/>
      <c r="K1664" s="79"/>
    </row>
    <row r="1665" spans="1:11" ht="41.25" customHeight="1">
      <c r="A1665" s="18" t="s">
        <v>2290</v>
      </c>
      <c r="B1665" s="19" t="s">
        <v>230</v>
      </c>
      <c r="C1665" s="19" t="s">
        <v>2105</v>
      </c>
      <c r="D1665" s="60" t="s">
        <v>2106</v>
      </c>
      <c r="E1665" s="19" t="s">
        <v>2289</v>
      </c>
      <c r="F1665" s="21"/>
      <c r="G1665" s="19" t="s">
        <v>2291</v>
      </c>
      <c r="H1665" s="25" t="str">
        <f>IF(RIGHT(G1665,1)="M", LEFT(G1665,LEN(G1665)-1), G1665)</f>
        <v>LP210</v>
      </c>
      <c r="I1665" s="25" t="str">
        <f>IF(RIGHT(G1665,1)="M","M","Non-M")</f>
        <v>Non-M</v>
      </c>
      <c r="J1665" s="90"/>
      <c r="K1665" s="79"/>
    </row>
    <row r="1666" spans="1:11" ht="41.25" customHeight="1">
      <c r="A1666" s="18" t="s">
        <v>2292</v>
      </c>
      <c r="B1666" s="19" t="s">
        <v>230</v>
      </c>
      <c r="C1666" s="19" t="s">
        <v>2105</v>
      </c>
      <c r="D1666" s="60" t="s">
        <v>2106</v>
      </c>
      <c r="E1666" s="19" t="s">
        <v>2289</v>
      </c>
      <c r="F1666" s="21"/>
      <c r="G1666" s="19" t="s">
        <v>1768</v>
      </c>
      <c r="H1666" s="25" t="str">
        <f>IF(RIGHT(G1666,1)="M", LEFT(G1666,LEN(G1666)-1), G1666)</f>
        <v>WU401</v>
      </c>
      <c r="I1666" s="25" t="str">
        <f>IF(RIGHT(G1666,1)="M","M","Non-M")</f>
        <v>M</v>
      </c>
      <c r="J1666" s="90" t="s">
        <v>2293</v>
      </c>
      <c r="K1666" s="79"/>
    </row>
    <row r="1667" spans="1:11" ht="41.25" customHeight="1">
      <c r="A1667" s="18" t="s">
        <v>2294</v>
      </c>
      <c r="B1667" s="19" t="s">
        <v>230</v>
      </c>
      <c r="C1667" s="19" t="s">
        <v>2105</v>
      </c>
      <c r="D1667" s="60" t="s">
        <v>2106</v>
      </c>
      <c r="E1667" s="19" t="s">
        <v>2289</v>
      </c>
      <c r="F1667" s="21"/>
      <c r="G1667" s="19" t="s">
        <v>322</v>
      </c>
      <c r="H1667" s="25" t="str">
        <f>IF(RIGHT(G1667,1)="M", LEFT(G1667,LEN(G1667)-1), G1667)</f>
        <v>GT207</v>
      </c>
      <c r="I1667" s="25" t="str">
        <f>IF(RIGHT(G1667,1)="M","M","Non-M")</f>
        <v>Non-M</v>
      </c>
      <c r="J1667" s="90"/>
      <c r="K1667" s="79"/>
    </row>
    <row r="1668" spans="1:11" ht="41.25" customHeight="1">
      <c r="A1668" s="18" t="s">
        <v>2295</v>
      </c>
      <c r="B1668" s="19" t="s">
        <v>230</v>
      </c>
      <c r="C1668" s="19" t="s">
        <v>2105</v>
      </c>
      <c r="D1668" s="60" t="s">
        <v>2106</v>
      </c>
      <c r="E1668" s="19" t="s">
        <v>2289</v>
      </c>
      <c r="F1668" s="21"/>
      <c r="G1668" s="19" t="s">
        <v>120</v>
      </c>
      <c r="H1668" s="25" t="str">
        <f>IF(RIGHT(G1668,1)="M", LEFT(G1668,LEN(G1668)-1), G1668)</f>
        <v>JS124</v>
      </c>
      <c r="I1668" s="25" t="str">
        <f>IF(RIGHT(G1668,1)="M","M","Non-M")</f>
        <v>Non-M</v>
      </c>
      <c r="J1668" s="34"/>
      <c r="K1668" s="79"/>
    </row>
    <row r="1669" spans="1:11" ht="41.25" customHeight="1">
      <c r="A1669" s="18" t="s">
        <v>2296</v>
      </c>
      <c r="B1669" s="19" t="s">
        <v>230</v>
      </c>
      <c r="C1669" s="19" t="s">
        <v>2105</v>
      </c>
      <c r="D1669" s="60" t="s">
        <v>2106</v>
      </c>
      <c r="E1669" s="19" t="s">
        <v>2289</v>
      </c>
      <c r="F1669" s="21"/>
      <c r="G1669" s="19" t="s">
        <v>71</v>
      </c>
      <c r="H1669" s="25" t="str">
        <f>IF(RIGHT(G1669,1)="M", LEFT(G1669,LEN(G1669)-1), G1669)</f>
        <v>HM500</v>
      </c>
      <c r="I1669" s="25" t="str">
        <f>IF(RIGHT(G1669,1)="M","M","Non-M")</f>
        <v>Non-M</v>
      </c>
      <c r="J1669" s="34"/>
      <c r="K1669" s="79"/>
    </row>
    <row r="1670" spans="1:11" ht="41.25" customHeight="1">
      <c r="A1670" s="18" t="s">
        <v>2297</v>
      </c>
      <c r="B1670" s="19" t="s">
        <v>230</v>
      </c>
      <c r="C1670" s="19" t="s">
        <v>2105</v>
      </c>
      <c r="D1670" s="60" t="s">
        <v>2106</v>
      </c>
      <c r="E1670" s="19" t="s">
        <v>2289</v>
      </c>
      <c r="F1670" s="21"/>
      <c r="G1670" s="19" t="s">
        <v>965</v>
      </c>
      <c r="H1670" s="25" t="str">
        <f>IF(RIGHT(G1670,1)="M", LEFT(G1670,LEN(G1670)-1), G1670)</f>
        <v>PK304</v>
      </c>
      <c r="I1670" s="25" t="str">
        <f>IF(RIGHT(G1670,1)="M","M","Non-M")</f>
        <v>Non-M</v>
      </c>
      <c r="J1670" s="34"/>
      <c r="K1670" s="79"/>
    </row>
    <row r="1671" spans="1:11" ht="41.25" customHeight="1">
      <c r="A1671" s="18" t="s">
        <v>2298</v>
      </c>
      <c r="B1671" s="19" t="s">
        <v>230</v>
      </c>
      <c r="C1671" s="19" t="s">
        <v>2105</v>
      </c>
      <c r="D1671" s="60" t="s">
        <v>2106</v>
      </c>
      <c r="E1671" s="19" t="s">
        <v>2299</v>
      </c>
      <c r="F1671" s="21"/>
      <c r="G1671" s="19" t="s">
        <v>412</v>
      </c>
      <c r="H1671" s="25" t="str">
        <f>IF(RIGHT(G1671,1)="M", LEFT(G1671,LEN(G1671)-1), G1671)</f>
        <v>WB306</v>
      </c>
      <c r="I1671" s="25" t="str">
        <f>IF(RIGHT(G1671,1)="M","M","Non-M")</f>
        <v>Non-M</v>
      </c>
      <c r="J1671" s="34"/>
      <c r="K1671" s="79"/>
    </row>
    <row r="1672" spans="1:11" ht="41.25" customHeight="1">
      <c r="A1672" s="18" t="s">
        <v>2300</v>
      </c>
      <c r="B1672" s="19" t="s">
        <v>230</v>
      </c>
      <c r="C1672" s="19" t="s">
        <v>2105</v>
      </c>
      <c r="D1672" s="60" t="s">
        <v>2106</v>
      </c>
      <c r="E1672" s="19" t="s">
        <v>2299</v>
      </c>
      <c r="F1672" s="21"/>
      <c r="G1672" s="19" t="s">
        <v>960</v>
      </c>
      <c r="H1672" s="25" t="str">
        <f>IF(RIGHT(G1672,1)="M", LEFT(G1672,LEN(G1672)-1), G1672)</f>
        <v>LP202</v>
      </c>
      <c r="I1672" s="25" t="str">
        <f>IF(RIGHT(G1672,1)="M","M","Non-M")</f>
        <v>M</v>
      </c>
      <c r="J1672" s="34"/>
      <c r="K1672" s="79"/>
    </row>
    <row r="1673" spans="1:11" ht="41.25" customHeight="1">
      <c r="A1673" s="18" t="s">
        <v>2301</v>
      </c>
      <c r="B1673" s="19" t="s">
        <v>230</v>
      </c>
      <c r="C1673" s="19" t="s">
        <v>2105</v>
      </c>
      <c r="D1673" s="60" t="s">
        <v>2106</v>
      </c>
      <c r="E1673" s="19" t="s">
        <v>2299</v>
      </c>
      <c r="F1673" s="21"/>
      <c r="G1673" s="19" t="s">
        <v>1768</v>
      </c>
      <c r="H1673" s="25" t="str">
        <f>IF(RIGHT(G1673,1)="M", LEFT(G1673,LEN(G1673)-1), G1673)</f>
        <v>WU401</v>
      </c>
      <c r="I1673" s="25" t="str">
        <f>IF(RIGHT(G1673,1)="M","M","Non-M")</f>
        <v>M</v>
      </c>
      <c r="J1673" s="34" t="s">
        <v>2293</v>
      </c>
      <c r="K1673" s="79"/>
    </row>
    <row r="1674" spans="1:11" ht="41.25" customHeight="1">
      <c r="A1674" s="18" t="s">
        <v>2302</v>
      </c>
      <c r="B1674" s="19" t="s">
        <v>230</v>
      </c>
      <c r="C1674" s="19" t="s">
        <v>2105</v>
      </c>
      <c r="D1674" s="60" t="s">
        <v>2106</v>
      </c>
      <c r="E1674" s="19" t="s">
        <v>2299</v>
      </c>
      <c r="F1674" s="21"/>
      <c r="G1674" s="19" t="s">
        <v>322</v>
      </c>
      <c r="H1674" s="25" t="str">
        <f>IF(RIGHT(G1674,1)="M", LEFT(G1674,LEN(G1674)-1), G1674)</f>
        <v>GT207</v>
      </c>
      <c r="I1674" s="25" t="str">
        <f>IF(RIGHT(G1674,1)="M","M","Non-M")</f>
        <v>Non-M</v>
      </c>
      <c r="J1674" s="34"/>
      <c r="K1674" s="79"/>
    </row>
    <row r="1675" spans="1:11" ht="41.25" customHeight="1">
      <c r="A1675" s="18" t="s">
        <v>2303</v>
      </c>
      <c r="B1675" s="19" t="s">
        <v>230</v>
      </c>
      <c r="C1675" s="19" t="s">
        <v>2105</v>
      </c>
      <c r="D1675" s="60" t="s">
        <v>2106</v>
      </c>
      <c r="E1675" s="19" t="s">
        <v>2299</v>
      </c>
      <c r="F1675" s="21"/>
      <c r="G1675" s="19" t="s">
        <v>120</v>
      </c>
      <c r="H1675" s="25" t="str">
        <f>IF(RIGHT(G1675,1)="M", LEFT(G1675,LEN(G1675)-1), G1675)</f>
        <v>JS124</v>
      </c>
      <c r="I1675" s="25" t="str">
        <f>IF(RIGHT(G1675,1)="M","M","Non-M")</f>
        <v>Non-M</v>
      </c>
      <c r="J1675" s="34"/>
      <c r="K1675" s="79"/>
    </row>
    <row r="1676" spans="1:11" ht="41.25" customHeight="1">
      <c r="A1676" s="18" t="s">
        <v>2304</v>
      </c>
      <c r="B1676" s="19" t="s">
        <v>230</v>
      </c>
      <c r="C1676" s="19" t="s">
        <v>2105</v>
      </c>
      <c r="D1676" s="60" t="s">
        <v>2106</v>
      </c>
      <c r="E1676" s="19" t="s">
        <v>2299</v>
      </c>
      <c r="F1676" s="21"/>
      <c r="G1676" s="19" t="s">
        <v>71</v>
      </c>
      <c r="H1676" s="25" t="str">
        <f>IF(RIGHT(G1676,1)="M", LEFT(G1676,LEN(G1676)-1), G1676)</f>
        <v>HM500</v>
      </c>
      <c r="I1676" s="25" t="str">
        <f>IF(RIGHT(G1676,1)="M","M","Non-M")</f>
        <v>Non-M</v>
      </c>
      <c r="J1676" s="34"/>
      <c r="K1676" s="79"/>
    </row>
    <row r="1677" spans="1:11" ht="41.25" customHeight="1">
      <c r="A1677" s="18" t="s">
        <v>2305</v>
      </c>
      <c r="B1677" s="19" t="s">
        <v>230</v>
      </c>
      <c r="C1677" s="19" t="s">
        <v>2105</v>
      </c>
      <c r="D1677" s="60" t="s">
        <v>2106</v>
      </c>
      <c r="E1677" s="19" t="s">
        <v>2299</v>
      </c>
      <c r="F1677" s="21"/>
      <c r="G1677" s="19" t="s">
        <v>2306</v>
      </c>
      <c r="H1677" s="25" t="str">
        <f>IF(RIGHT(G1677,1)="M", LEFT(G1677,LEN(G1677)-1), G1677)</f>
        <v>PK304</v>
      </c>
      <c r="I1677" s="25" t="str">
        <f>IF(RIGHT(G1677,1)="M","M","Non-M")</f>
        <v>M</v>
      </c>
      <c r="J1677" s="34"/>
      <c r="K1677" s="79"/>
    </row>
    <row r="1678" spans="1:11" ht="41.25" customHeight="1"/>
    <row r="1679" spans="1:11" ht="41.25" customHeight="1"/>
    <row r="1680" spans="1:11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2307</v>
      </c>
      <c r="B2" s="8" t="s">
        <v>2308</v>
      </c>
      <c r="C2" s="8" t="s">
        <v>2309</v>
      </c>
      <c r="D2" s="8" t="s">
        <v>2310</v>
      </c>
      <c r="E2" s="8" t="s">
        <v>2311</v>
      </c>
      <c r="F2" s="8" t="s">
        <v>2312</v>
      </c>
      <c r="G2" s="80" t="s">
        <v>2313</v>
      </c>
      <c r="H2" s="8" t="s">
        <v>2314</v>
      </c>
      <c r="I2" s="8" t="s">
        <v>2315</v>
      </c>
      <c r="J2" s="75" t="s">
        <v>2316</v>
      </c>
      <c r="R2" s="83" t="s">
        <v>2317</v>
      </c>
      <c r="S2" s="84"/>
    </row>
    <row r="3" spans="1:19">
      <c r="A3" s="10" t="s">
        <v>152</v>
      </c>
      <c r="B3" s="10">
        <v>1225628</v>
      </c>
      <c r="C3" s="10">
        <v>1</v>
      </c>
      <c r="D3" s="10" t="s">
        <v>2318</v>
      </c>
      <c r="E3" s="10">
        <v>3</v>
      </c>
      <c r="F3" s="10"/>
      <c r="G3" s="81">
        <f>Table2[[#This Row],[Current Total FG QTY]]*Table2[[#This Row],[SAM Improvement]]*$S$7</f>
        <v>523772.64957264956</v>
      </c>
      <c r="H3" s="10"/>
      <c r="I3" s="10"/>
      <c r="J3" s="76">
        <v>46136.774027777799</v>
      </c>
      <c r="R3" s="85" t="s">
        <v>2319</v>
      </c>
      <c r="S3" s="86"/>
    </row>
    <row r="4" spans="1:19">
      <c r="A4" s="10" t="s">
        <v>96</v>
      </c>
      <c r="B4" s="10">
        <v>1220414</v>
      </c>
      <c r="C4" s="10">
        <v>2</v>
      </c>
      <c r="D4" s="10" t="s">
        <v>2318</v>
      </c>
      <c r="E4" s="10">
        <v>1</v>
      </c>
      <c r="F4" s="10"/>
      <c r="G4" s="81">
        <f>Table2[[#This Row],[Current Total FG QTY]]*Table2[[#This Row],[SAM Improvement]]*$S$7</f>
        <v>173848.14814814815</v>
      </c>
      <c r="H4" s="10" t="s">
        <v>2318</v>
      </c>
      <c r="I4" s="10" t="s">
        <v>2320</v>
      </c>
      <c r="J4" s="76">
        <v>46139.812384259298</v>
      </c>
      <c r="R4" s="85" t="s">
        <v>2321</v>
      </c>
      <c r="S4" s="86"/>
    </row>
    <row r="5" spans="1:19">
      <c r="A5" s="10" t="s">
        <v>61</v>
      </c>
      <c r="B5" s="10">
        <v>721500</v>
      </c>
      <c r="C5" s="10">
        <v>3</v>
      </c>
      <c r="D5" s="10" t="s">
        <v>2318</v>
      </c>
      <c r="E5" s="10">
        <v>2</v>
      </c>
      <c r="F5" s="10"/>
      <c r="G5" s="81">
        <f>Table2[[#This Row],[Current Total FG QTY]]*Table2[[#This Row],[SAM Improvement]]*$S$7</f>
        <v>205555.55555555556</v>
      </c>
      <c r="H5" s="10" t="s">
        <v>2318</v>
      </c>
      <c r="I5" s="10" t="s">
        <v>2320</v>
      </c>
      <c r="J5" s="76">
        <v>46140.417662036998</v>
      </c>
      <c r="R5" s="85" t="s">
        <v>2322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586412</v>
      </c>
      <c r="C7" s="10">
        <v>5</v>
      </c>
      <c r="D7" s="10" t="s">
        <v>2318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2323</v>
      </c>
      <c r="S7" s="88">
        <f>2000/(9*60*26)</f>
        <v>0.14245014245014245</v>
      </c>
    </row>
    <row r="8" spans="1:19">
      <c r="A8" s="10" t="s">
        <v>135</v>
      </c>
      <c r="B8" s="10">
        <v>558031</v>
      </c>
      <c r="C8" s="10">
        <v>6</v>
      </c>
      <c r="D8" s="10" t="s">
        <v>2318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528245</v>
      </c>
      <c r="C9" s="10">
        <v>7</v>
      </c>
      <c r="D9" s="10" t="s">
        <v>2318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155</v>
      </c>
      <c r="B10" s="10">
        <v>477055</v>
      </c>
      <c r="C10" s="10">
        <v>8</v>
      </c>
      <c r="D10" s="10" t="s">
        <v>2318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473852</v>
      </c>
      <c r="C11" s="10">
        <v>9</v>
      </c>
      <c r="D11" s="10" t="s">
        <v>2318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1382</v>
      </c>
      <c r="B13" s="10">
        <v>330545</v>
      </c>
      <c r="C13" s="10">
        <v>11</v>
      </c>
      <c r="D13" s="10" t="s">
        <v>2318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171</v>
      </c>
      <c r="B14" s="10">
        <v>318407</v>
      </c>
      <c r="C14" s="10">
        <v>12</v>
      </c>
      <c r="D14" s="10" t="s">
        <v>2318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901</v>
      </c>
      <c r="B15" s="10">
        <v>317536</v>
      </c>
      <c r="C15" s="10">
        <v>13</v>
      </c>
      <c r="D15" s="10" t="s">
        <v>2318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1077</v>
      </c>
      <c r="B16" s="10">
        <v>316569</v>
      </c>
      <c r="C16" s="10">
        <v>14</v>
      </c>
      <c r="D16" s="10" t="s">
        <v>2318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88</v>
      </c>
      <c r="B17" s="10">
        <v>310878</v>
      </c>
      <c r="C17" s="10">
        <v>15</v>
      </c>
      <c r="D17" s="10" t="s">
        <v>2318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1371</v>
      </c>
      <c r="B18" s="10">
        <v>310119</v>
      </c>
      <c r="C18" s="10">
        <v>16</v>
      </c>
      <c r="D18" s="10" t="s">
        <v>2318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2063</v>
      </c>
      <c r="B19" s="10">
        <v>310119</v>
      </c>
      <c r="C19" s="10">
        <v>17</v>
      </c>
      <c r="D19" s="10" t="s">
        <v>2318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26</v>
      </c>
      <c r="B20" s="10">
        <v>270599</v>
      </c>
      <c r="C20" s="10">
        <v>18</v>
      </c>
      <c r="D20" s="10" t="s">
        <v>2318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82</v>
      </c>
      <c r="B21" s="10">
        <v>266495</v>
      </c>
      <c r="C21" s="10">
        <v>19</v>
      </c>
      <c r="D21" s="10" t="s">
        <v>2318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2318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2324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2054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1849</v>
      </c>
      <c r="D70">
        <v>11</v>
      </c>
    </row>
    <row r="71" spans="2:4">
      <c r="C71" t="s">
        <v>1530</v>
      </c>
      <c r="D71">
        <v>11</v>
      </c>
    </row>
    <row r="72" spans="2:4">
      <c r="C72" t="s">
        <v>1953</v>
      </c>
      <c r="D72">
        <v>13</v>
      </c>
    </row>
    <row r="73" spans="2:4">
      <c r="C73" t="s">
        <v>2003</v>
      </c>
      <c r="D73">
        <v>13</v>
      </c>
    </row>
    <row r="74" spans="2:4">
      <c r="C74" t="s">
        <v>2080</v>
      </c>
      <c r="D74">
        <v>9</v>
      </c>
    </row>
    <row r="75" spans="2:4">
      <c r="C75" t="s">
        <v>1736</v>
      </c>
      <c r="D75">
        <v>12</v>
      </c>
    </row>
    <row r="76" spans="2:4">
      <c r="B76" t="s">
        <v>2326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2090</v>
      </c>
      <c r="D171">
        <v>12</v>
      </c>
    </row>
    <row r="172" spans="2:4">
      <c r="C172" t="s">
        <v>1661</v>
      </c>
      <c r="D172">
        <v>11</v>
      </c>
    </row>
    <row r="173" spans="2:4">
      <c r="C173" t="s">
        <v>2328</v>
      </c>
      <c r="D173">
        <v>10</v>
      </c>
    </row>
    <row r="174" spans="2:4">
      <c r="C174" t="s">
        <v>1778</v>
      </c>
      <c r="D174">
        <v>8</v>
      </c>
    </row>
    <row r="175" spans="2:4">
      <c r="C175" t="s">
        <v>1464</v>
      </c>
      <c r="D175">
        <v>13</v>
      </c>
    </row>
    <row r="176" spans="2:4">
      <c r="C176" t="s">
        <v>1787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1570</v>
      </c>
      <c r="D178">
        <v>11</v>
      </c>
    </row>
    <row r="179" spans="3:4">
      <c r="C179" t="s">
        <v>1492</v>
      </c>
      <c r="D179">
        <v>6</v>
      </c>
    </row>
    <row r="180" spans="3:4">
      <c r="C180" t="s">
        <v>1708</v>
      </c>
      <c r="D180">
        <v>10</v>
      </c>
    </row>
    <row r="181" spans="3:4">
      <c r="C181" t="s">
        <v>1823</v>
      </c>
      <c r="D181">
        <v>5</v>
      </c>
    </row>
    <row r="182" spans="3:4">
      <c r="C182" t="s">
        <v>1601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1722</v>
      </c>
      <c r="D184">
        <v>10</v>
      </c>
    </row>
    <row r="185" spans="3:4">
      <c r="C185" t="s">
        <v>1675</v>
      </c>
      <c r="D185">
        <v>13</v>
      </c>
    </row>
    <row r="186" spans="3:4">
      <c r="C186" t="s">
        <v>1750</v>
      </c>
      <c r="D186">
        <v>8</v>
      </c>
    </row>
    <row r="187" spans="3:4">
      <c r="C187" t="s">
        <v>1503</v>
      </c>
      <c r="D187">
        <v>11</v>
      </c>
    </row>
    <row r="188" spans="3:4">
      <c r="C188" t="s">
        <v>1764</v>
      </c>
      <c r="D188">
        <v>8</v>
      </c>
    </row>
    <row r="189" spans="3:4">
      <c r="C189" t="s">
        <v>2329</v>
      </c>
      <c r="D189">
        <v>8</v>
      </c>
    </row>
    <row r="190" spans="3:4">
      <c r="C190" t="s">
        <v>1545</v>
      </c>
      <c r="D190">
        <v>9</v>
      </c>
    </row>
    <row r="191" spans="3:4">
      <c r="C191" t="s">
        <v>2017</v>
      </c>
      <c r="D191">
        <v>6</v>
      </c>
    </row>
    <row r="192" spans="3:4">
      <c r="C192" t="s">
        <v>1478</v>
      </c>
      <c r="D192">
        <v>9</v>
      </c>
    </row>
    <row r="193" spans="2:4">
      <c r="C193" t="s">
        <v>2330</v>
      </c>
      <c r="D193">
        <v>10</v>
      </c>
    </row>
    <row r="194" spans="2:4">
      <c r="C194" t="s">
        <v>1873</v>
      </c>
      <c r="D194">
        <v>9</v>
      </c>
    </row>
    <row r="195" spans="2:4">
      <c r="C195" t="s">
        <v>1830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1518</v>
      </c>
      <c r="D197">
        <v>9</v>
      </c>
    </row>
    <row r="198" spans="2:4">
      <c r="C198" t="s">
        <v>1612</v>
      </c>
      <c r="D198">
        <v>11</v>
      </c>
    </row>
    <row r="199" spans="2:4">
      <c r="C199" t="s">
        <v>1971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1811</v>
      </c>
      <c r="D207">
        <v>7</v>
      </c>
    </row>
    <row r="208" spans="2:4">
      <c r="B208" t="s">
        <v>2331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2332</v>
      </c>
      <c r="D210">
        <v>10</v>
      </c>
    </row>
    <row r="211" spans="2:4">
      <c r="B211" t="s">
        <v>1308</v>
      </c>
      <c r="C211" t="s">
        <v>1862</v>
      </c>
      <c r="D211">
        <v>10</v>
      </c>
    </row>
    <row r="212" spans="2:4">
      <c r="C212" t="s">
        <v>2026</v>
      </c>
      <c r="D212">
        <v>11</v>
      </c>
    </row>
    <row r="213" spans="2:4">
      <c r="C213" t="s">
        <v>1629</v>
      </c>
      <c r="D213">
        <v>10</v>
      </c>
    </row>
    <row r="214" spans="2:4">
      <c r="C214" t="s">
        <v>1989</v>
      </c>
      <c r="D214">
        <v>10</v>
      </c>
    </row>
    <row r="215" spans="2:4">
      <c r="C215" t="s">
        <v>1558</v>
      </c>
      <c r="D215">
        <v>11</v>
      </c>
    </row>
    <row r="216" spans="2:4">
      <c r="C216" t="s">
        <v>1584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2333</v>
      </c>
      <c r="D218">
        <v>69</v>
      </c>
    </row>
    <row r="219" spans="2:4">
      <c r="B219" t="s">
        <v>2334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2195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2350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2353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2354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2360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2361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2362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2363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2364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2373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2374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2375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2380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2381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2382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2384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2385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2192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2390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2026-04-28T07:47:45Z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