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29" documentId="13_ncr:1_{7EF57DF4-89AE-8C42-9C9C-3682908C3E34}" xr6:coauthVersionLast="47" xr6:coauthVersionMax="47" xr10:uidLastSave="{38F2CD65-E467-4967-9B4B-7A15DA84068B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36" i="5" l="1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687" i="5"/>
  <c r="I1688" i="5"/>
  <c r="I1689" i="5"/>
  <c r="I1690" i="5"/>
  <c r="I1691" i="5"/>
  <c r="I1692" i="5"/>
  <c r="H1687" i="5"/>
  <c r="H1688" i="5"/>
  <c r="H1689" i="5"/>
  <c r="H1690" i="5"/>
  <c r="H1691" i="5"/>
  <c r="H1692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686" i="5"/>
  <c r="H1686" i="5"/>
  <c r="I1680" i="5"/>
  <c r="I1681" i="5"/>
  <c r="I1682" i="5"/>
  <c r="I1683" i="5"/>
  <c r="I1684" i="5"/>
  <c r="I1685" i="5"/>
  <c r="H1680" i="5"/>
  <c r="H1681" i="5"/>
  <c r="H1682" i="5"/>
  <c r="H1683" i="5"/>
  <c r="H1684" i="5"/>
  <c r="H1685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H1667" i="5"/>
  <c r="H1668" i="5"/>
  <c r="H1669" i="5"/>
  <c r="H1670" i="5"/>
  <c r="H1671" i="5"/>
  <c r="H1672" i="5"/>
  <c r="H1673" i="5"/>
  <c r="I1667" i="5"/>
  <c r="I1668" i="5"/>
  <c r="I1669" i="5"/>
  <c r="I1670" i="5"/>
  <c r="I1671" i="5"/>
  <c r="I1672" i="5"/>
  <c r="I1673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<sst xmlns="http://schemas.openxmlformats.org/spreadsheetml/2006/main" count="10046" uniqueCount="2454">
  <si>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</si>
  <si>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</si>
  <si>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</si>
  <si>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</si>
  <si>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</si>
  <si>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</si>
  <si>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</si>
  <si>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</si>
  <si>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</si>
  <si>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</si>
  <si>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</si>
  <si>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</si>
  <si>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</si>
  <si>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</si>
  <si>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</si>
  <si>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</si>
  <si>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</si>
  <si>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</si>
  <si>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</si>
  <si>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</si>
  <si>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</si>
  <si>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</si>
  <si>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</si>
  <si>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</si>
  <si>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</si>
  <si>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</si>
  <si>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</si>
  <si>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</si>
  <si>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</si>
  <si>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</si>
  <si>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</si>
  <si>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</si>
  <si>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</si>
  <si>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</si>
  <si>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</si>
  <si>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</si>
  <si>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</si>
  <si>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</si>
  <si>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</si>
  <si>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</si>
  <si>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</si>
  <si>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</si>
  <si>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</si>
  <si>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</si>
  <si>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</si>
  <si>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</si>
  <si>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</si>
  <si>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</si>
  <si>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</si>
  <si>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</si>
  <si>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</si>
  <si>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</si>
  <si>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</si>
  <si>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</si>
  <si>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</si>
  <si>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</si>
  <si>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</si>
  <si>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</si>
  <si>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</si>
  <si>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</si>
  <si>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</si>
  <si>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</si>
  <si>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</si>
  <si>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</si>
  <si>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</si>
  <si>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</si>
  <si>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</si>
  <si>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</si>
  <si>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</si>
  <si>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</si>
  <si>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</si>
  <si>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</si>
  <si>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</si>
  <si>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</si>
  <si>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</si>
  <si>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</si>
  <si>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</si>
  <si>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</si>
  <si>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</si>
  <si>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</si>
  <si>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</si>
  <si>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</si>
  <si>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</si>
  <si>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</si>
  <si>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</si>
  <si>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</si>
  <si>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</si>
  <si>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</si>
  <si>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</si>
  <si>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</si>
  <si>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</si>
  <si>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</si>
  <si>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</si>
  <si>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</si>
  <si>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</si>
  <si>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</si>
  <si>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</si>
  <si>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</si>
  <si>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</si>
  <si>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</si>
  <si>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</si>
  <si>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</si>
  <si>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</si>
  <si>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</si>
  <si>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</si>
  <si>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</si>
  <si>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</si>
  <si>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</si>
  <si>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</si>
  <si>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</si>
  <si>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</si>
  <si>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</si>
  <si>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</si>
  <si>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</si>
  <si>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</si>
  <si>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</si>
  <si>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</si>
  <si>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</si>
  <si>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</si>
  <si>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</si>
  <si>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</si>
  <si>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</si>
  <si>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</si>
  <si>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</si>
  <si>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</si>
  <si>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</si>
  <si>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</si>
  <si>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</si>
  <si>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</si>
  <si>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</si>
  <si>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</si>
  <si>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</si>
  <si>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</si>
  <si>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</si>
  <si>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</si>
  <si>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</si>
  <si>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</si>
  <si>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</si>
  <si>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</si>
  <si>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</si>
  <si>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</si>
  <si>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</si>
  <si>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</si>
  <si>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</si>
  <si>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</si>
  <si>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</si>
  <si>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</si>
  <si>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</si>
  <si>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</si>
  <si>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</si>
  <si>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</si>
  <si>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</si>
  <si>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</si>
  <si>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</si>
  <si>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</si>
  <si>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</si>
  <si>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</si>
  <si>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</si>
  <si>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</si>
  <si>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</si>
  <si>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</si>
  <si>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</si>
  <si>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</si>
  <si>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</si>
  <si>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</si>
  <si>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</si>
  <si>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</si>
  <si>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</si>
  <si>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</si>
  <si>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</si>
  <si>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</si>
  <si>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</si>
  <si>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</si>
  <si>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</si>
  <si>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</si>
  <si>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</si>
  <si>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</si>
  <si>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</si>
  <si>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</si>
  <si>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</si>
  <si>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</si>
  <si>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</si>
  <si>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</si>
  <si>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</si>
  <si>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</si>
  <si>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</si>
  <si>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</si>
  <si>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</si>
  <si>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</si>
  <si>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</si>
  <si>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</si>
  <si>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</si>
  <si>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</si>
  <si>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</si>
  <si>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</si>
  <si>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</si>
  <si>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</si>
  <si>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</si>
  <si>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</si>
  <si>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</si>
  <si>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</si>
  <si>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</si>
  <si>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</si>
  <si>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</si>
  <si>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</si>
  <si>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</si>
  <si>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</si>
  <si>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</si>
  <si>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</si>
  <si>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</si>
  <si>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</si>
  <si>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</si>
  <si>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</si>
  <si>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</si>
  <si>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</si>
  <si>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</si>
  <si>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</si>
  <si>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</si>
  <si>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</si>
  <si>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</si>
  <si>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</si>
  <si>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</si>
  <si>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</si>
  <si>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</si>
  <si>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</si>
  <si>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</si>
  <si>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</si>
  <si>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</si>
  <si>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</si>
  <si>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</si>
  <si>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</si>
  <si>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</si>
  <si>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</si>
  <si>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</si>
  <si>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</si>
  <si>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</si>
  <si>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</si>
  <si>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</si>
  <si>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</si>
  <si>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</si>
  <si>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</si>
  <si>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</si>
  <si>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</si>
  <si>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</si>
  <si>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</si>
  <si>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</si>
  <si>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</si>
  <si>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</si>
  <si>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</si>
  <si>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</si>
  <si>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</si>
  <si>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</si>
  <si>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</si>
  <si>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</si>
  <si>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</si>
  <si>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</si>
  <si>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</si>
  <si>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</si>
  <si>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</si>
  <si>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</si>
  <si>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</si>
  <si>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</si>
  <si>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</si>
  <si>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</si>
  <si>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</si>
  <si>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</si>
  <si>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</si>
  <si>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</si>
  <si>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</si>
  <si>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</si>
  <si>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</si>
  <si>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</si>
  <si>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</si>
  <si>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</si>
  <si>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</si>
  <si>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</si>
  <si>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</si>
  <si>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</si>
  <si>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</si>
  <si>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</si>
  <si>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</si>
  <si>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</si>
  <si>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</si>
  <si>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</si>
  <si>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</si>
  <si>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</si>
  <si>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</si>
  <si>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</si>
  <si>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</si>
  <si>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</si>
  <si>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</si>
  <si>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</si>
  <si>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</si>
  <si>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</si>
  <si>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</si>
  <si>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</si>
  <si>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</si>
  <si>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</si>
  <si>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</si>
  <si>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</si>
  <si>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</si>
  <si>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</si>
  <si>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</si>
  <si>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</si>
  <si>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</si>
  <si>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</si>
  <si>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</si>
  <si>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</si>
  <si>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</si>
  <si>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</si>
  <si>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</si>
  <si>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</si>
  <si>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</si>
  <si>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</si>
  <si>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</si>
  <si>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</si>
  <si>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</si>
  <si>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</si>
  <si>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</si>
  <si>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</si>
  <si>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</si>
  <si>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</si>
  <si>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</si>
  <si>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</si>
  <si>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</si>
  <si>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</si>
  <si>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</si>
  <si>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</si>
  <si>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</si>
  <si>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</si>
  <si>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</si>
  <si>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</si>
  <si>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</si>
  <si>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</si>
  <si>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</si>
  <si>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</si>
  <si>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</si>
  <si>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</si>
  <si>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</si>
  <si>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</si>
  <si>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</si>
  <si>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</si>
  <si>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</si>
  <si>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</si>
  <si>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</si>
  <si>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</si>
  <si>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</si>
  <si>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</si>
  <si>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</si>
  <si>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</si>
  <si>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</si>
  <si>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</si>
  <si>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</si>
  <si>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</si>
  <si>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</si>
  <si>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</si>
  <si>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</si>
  <si>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</si>
  <si>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</si>
  <si>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</si>
  <si>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</si>
  <si>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</si>
  <si>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</si>
  <si>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</si>
  <si>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</si>
  <si>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</si>
  <si>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</si>
  <si>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</si>
  <si>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</si>
  <si>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</si>
  <si>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</si>
  <si>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</si>
  <si>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</si>
  <si>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</si>
  <si>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</si>
  <si>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</si>
  <si>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</si>
  <si>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</si>
  <si>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</si>
  <si>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</si>
  <si>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</si>
  <si>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</si>
  <si>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</si>
  <si>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</si>
  <si>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</si>
  <si>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</si>
  <si>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</si>
  <si>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</si>
  <si>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</si>
  <si>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</si>
  <si>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</si>
  <si>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</si>
  <si>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</si>
  <si>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</si>
  <si>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</si>
  <si>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</si>
  <si>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</si>
  <si>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</si>
  <si>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</si>
  <si>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</si>
  <si>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</si>
  <si>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</si>
  <si>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</si>
  <si>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</si>
  <si>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</si>
  <si>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</si>
  <si>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</si>
  <si>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</si>
  <si>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</si>
  <si>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</si>
  <si>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</si>
  <si>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</si>
  <si>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</si>
  <si>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</si>
  <si>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</si>
  <si>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</si>
  <si>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</si>
  <si>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</si>
  <si>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</si>
  <si>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</si>
  <si>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</si>
  <si>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</si>
  <si>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</si>
  <si>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</si>
  <si>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</si>
  <si>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</si>
  <si>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</si>
  <si>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</si>
  <si>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</si>
  <si>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</si>
  <si>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</si>
  <si>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</si>
  <si>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</si>
  <si>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</si>
  <si>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</si>
  <si>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</si>
  <si>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</si>
  <si>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</si>
  <si>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</si>
  <si>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</si>
  <si>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</si>
  <si>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</si>
  <si>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</si>
  <si>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</si>
  <si>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</si>
  <si>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</si>
  <si>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</si>
  <si>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</si>
  <si>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</si>
  <si>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</si>
  <si>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</si>
  <si>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</si>
  <si>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</si>
  <si>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</si>
  <si>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</si>
  <si>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</si>
  <si>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</si>
  <si>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</si>
  <si>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</si>
  <si>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</si>
  <si>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</si>
  <si>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</si>
  <si>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</si>
  <si>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</si>
  <si>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</si>
  <si>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</si>
  <si>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</si>
  <si>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</si>
  <si>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</si>
  <si>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</si>
  <si>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</si>
  <si>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</si>
  <si>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</si>
  <si>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</si>
  <si>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</si>
  <si>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</si>
  <si>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</si>
  <si>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</si>
  <si>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</si>
  <si>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</si>
  <si>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</si>
  <si>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</si>
  <si>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</si>
  <si>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</si>
  <si>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</si>
  <si>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</si>
  <si>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</si>
  <si>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</si>
  <si>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</si>
  <si>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</si>
  <si>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</si>
  <si>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</si>
  <si>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</si>
  <si>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</si>
  <si>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</si>
  <si>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</si>
  <si>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</si>
  <si>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</si>
  <si>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</si>
  <si>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</si>
  <si>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</si>
  <si>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</si>
  <si>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</si>
  <si>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</si>
  <si>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</si>
  <si>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</si>
  <si>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</si>
  <si>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</si>
  <si>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</si>
  <si>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</si>
  <si>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</si>
  <si>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</si>
  <si>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</si>
  <si>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</si>
  <si>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</si>
  <si>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</si>
  <si>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</si>
  <si>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</si>
  <si>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</si>
  <si>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</si>
  <si>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</si>
  <si>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</si>
  <si>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</si>
  <si>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</si>
  <si>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</si>
  <si>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</si>
  <si>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</si>
  <si>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</si>
  <si>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</si>
  <si>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</si>
  <si>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</si>
  <si>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</si>
  <si>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</si>
  <si>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</si>
  <si>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</si>
  <si>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</si>
  <si>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</si>
  <si>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</si>
  <si>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</si>
  <si>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</si>
  <si>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</si>
  <si>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</si>
  <si>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</si>
  <si>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</si>
  <si>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</si>
  <si>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</si>
  <si>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</si>
  <si>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</si>
  <si>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</si>
  <si>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</si>
  <si>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</si>
  <si>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</si>
  <si>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</si>
  <si>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</si>
  <si>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</si>
  <si>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</si>
  <si>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</si>
  <si>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</si>
  <si>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</si>
  <si>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</si>
  <si>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</si>
  <si>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</si>
  <si>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</si>
  <si>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</si>
  <si>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</si>
  <si>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</si>
  <si>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</si>
  <si>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</si>
  <si>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</si>
  <si>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</si>
  <si>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</si>
  <si>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</si>
  <si>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</si>
  <si>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</si>
  <si>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</si>
  <si>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</si>
  <si>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</si>
  <si>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</si>
  <si>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</si>
  <si>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</si>
  <si>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</si>
  <si>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</si>
  <si>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</si>
  <si>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</si>
  <si>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</si>
  <si>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</si>
  <si>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</si>
  <si>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</si>
  <si>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</si>
  <si>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</si>
  <si>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</si>
  <si>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</si>
  <si>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</si>
  <si>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</si>
  <si>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</si>
  <si>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</si>
  <si>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</si>
  <si>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</si>
  <si>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</si>
  <si>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</si>
  <si>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</si>
  <si>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</si>
  <si>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</si>
  <si>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</si>
  <si>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</si>
  <si>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</si>
  <si>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</si>
  <si>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</si>
  <si>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</si>
  <si>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</si>
  <si>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</si>
  <si>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</si>
  <si>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</si>
  <si>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</si>
  <si>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</si>
  <si>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</si>
  <si>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</si>
  <si>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</si>
  <si>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</si>
  <si>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</si>
  <si>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</si>
  <si>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</si>
  <si>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</si>
  <si>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</si>
  <si>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</si>
  <si>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</si>
  <si>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</si>
  <si>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</si>
  <si>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</si>
  <si>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</si>
  <si>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</si>
  <si>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</si>
  <si>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</si>
  <si>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</si>
  <si>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</si>
  <si>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</si>
  <si>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</si>
  <si>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</si>
  <si>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</si>
  <si>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</si>
  <si>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</si>
  <si>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</si>
  <si>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</si>
  <si>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</si>
  <si>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</si>
  <si>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</si>
  <si>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</si>
  <si>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</si>
  <si>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</si>
  <si>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</si>
  <si>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</si>
  <si>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</si>
  <si>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</si>
  <si>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</si>
  <si>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</si>
  <si>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</si>
  <si>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</si>
  <si>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</si>
  <si>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</si>
  <si>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</si>
  <si>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</si>
  <si>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</si>
  <si>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</si>
  <si>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</si>
  <si>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</si>
  <si>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</si>
  <si>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</si>
  <si>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</si>
  <si>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</si>
  <si>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</si>
  <si>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</si>
  <si>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</si>
  <si>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</si>
  <si>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</si>
  <si>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</si>
  <si>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</si>
  <si>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</si>
  <si>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</si>
  <si>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</si>
  <si>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</si>
  <si>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</si>
  <si>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</si>
  <si>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</si>
  <si>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</si>
  <si>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</si>
  <si>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</si>
  <si>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</si>
  <si>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</si>
  <si>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</si>
  <si>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</si>
  <si>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</si>
  <si>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</si>
  <si>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</si>
  <si>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</si>
  <si>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</si>
  <si>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</si>
  <si>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</si>
  <si>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</si>
  <si>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</si>
  <si>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</si>
  <si>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</si>
  <si>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</si>
  <si>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</si>
  <si>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</si>
  <si>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</si>
  <si>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</si>
  <si>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</si>
  <si>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</si>
  <si>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</si>
  <si>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</si>
  <si>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</si>
  <si>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</si>
  <si>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</si>
  <si>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</si>
  <si>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</si>
  <si>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</si>
  <si>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</si>
  <si>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</si>
  <si>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</si>
  <si>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</si>
  <si>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</si>
  <si>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</si>
  <si>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</si>
  <si>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</si>
  <si>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</si>
  <si>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</si>
  <si>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</si>
  <si>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</si>
  <si>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</si>
  <si>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</si>
  <si>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</si>
  <si>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</si>
  <si>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</si>
  <si>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</si>
  <si>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</si>
  <si>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</si>
  <si>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</si>
  <si>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</si>
  <si>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</si>
  <si>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</si>
  <si>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</si>
  <si>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</si>
  <si>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</si>
  <si>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</si>
  <si>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</si>
  <si>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</si>
  <si>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</si>
  <si>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</si>
  <si>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</si>
  <si>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</si>
  <si>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</si>
  <si>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</si>
  <si>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</si>
  <si>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</si>
  <si>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</si>
  <si>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</si>
  <si>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</si>
  <si>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</si>
  <si>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</si>
  <si>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</si>
  <si>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</si>
  <si>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</si>
  <si>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</si>
  <si>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</si>
  <si>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</si>
  <si>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</si>
  <si>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</si>
  <si>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</si>
  <si>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</si>
  <si>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</si>
  <si>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</si>
  <si>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</si>
  <si>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</si>
  <si>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</si>
  <si>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</si>
  <si>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</si>
  <si>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</si>
  <si>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</si>
  <si>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</si>
  <si>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</si>
  <si>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</si>
  <si>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</si>
  <si>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</si>
  <si>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</si>
  <si>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</si>
  <si>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</si>
  <si>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</si>
  <si>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</si>
  <si>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</si>
  <si>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</si>
  <si>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</si>
  <si>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</si>
  <si>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</si>
  <si>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</si>
  <si>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</si>
  <si>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</si>
  <si>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</si>
  <si>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</si>
  <si>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</si>
  <si>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</si>
  <si>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</si>
  <si>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</si>
  <si>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</si>
  <si>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</si>
  <si>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</si>
  <si>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</si>
  <si>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</si>
  <si>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</si>
  <si>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</si>
  <si>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</si>
  <si>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</si>
  <si>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</si>
  <si>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</si>
  <si>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</si>
  <si>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</si>
  <si>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</si>
  <si>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</si>
  <si>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</si>
  <si>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</si>
  <si>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</si>
  <si>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</si>
  <si>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</si>
  <si>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</si>
  <si>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</si>
  <si>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</si>
  <si>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</si>
  <si>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</si>
  <si>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</si>
  <si>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</si>
  <si>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</si>
  <si>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</si>
  <si>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</si>
  <si>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</si>
  <si>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</si>
  <si>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</si>
  <si>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</si>
  <si>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</si>
  <si>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</si>
  <si>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</si>
  <si>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</si>
  <si>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</si>
  <si>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</si>
  <si>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</si>
  <si>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</si>
  <si>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</si>
  <si>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</si>
  <si>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</si>
  <si>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</si>
  <si>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</si>
  <si>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</si>
  <si>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</si>
  <si>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</si>
  <si>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</si>
  <si>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</si>
  <si>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</si>
  <si>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</si>
  <si>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</si>
  <si>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</si>
  <si>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</si>
  <si>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</si>
  <si>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</si>
  <si>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</si>
  <si>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</si>
  <si>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</si>
  <si>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</si>
  <si>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</si>
  <si>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</si>
  <si>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</si>
  <si>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</si>
  <si>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</si>
  <si>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</si>
  <si>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</si>
  <si>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</si>
  <si>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</si>
  <si>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</si>
  <si>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</si>
  <si>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</si>
  <si>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</si>
  <si>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</si>
  <si>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</si>
  <si>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</si>
  <si>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</si>
  <si>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</si>
  <si>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</si>
  <si>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</si>
  <si>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</si>
  <si>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</si>
  <si>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</si>
  <si>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</si>
  <si>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</si>
  <si>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</si>
  <si>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</si>
  <si>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</si>
  <si>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</si>
  <si>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</si>
  <si>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</si>
  <si>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</si>
  <si>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</si>
  <si>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</si>
  <si>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</si>
  <si>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</si>
  <si>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</si>
  <si>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</si>
  <si>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</si>
  <si>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</si>
  <si>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</si>
  <si>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</si>
  <si>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</si>
  <si>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</si>
  <si>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</si>
  <si>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</si>
  <si>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</si>
  <si>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</si>
  <si>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</si>
  <si>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</si>
  <si>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</si>
  <si>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</si>
  <si>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</si>
  <si>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</si>
  <si>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</si>
  <si>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</si>
  <si>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</si>
  <si>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</si>
  <si>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</si>
  <si>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</si>
  <si>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</si>
  <si>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</si>
  <si>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</si>
  <si>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</si>
  <si>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</si>
  <si>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</si>
  <si>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</si>
  <si>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</si>
  <si>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</si>
  <si>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</si>
  <si>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</si>
  <si>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</si>
  <si>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</si>
  <si>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</si>
  <si>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</si>
  <si>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</si>
  <si>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</si>
  <si>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</si>
  <si>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</si>
  <si>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</si>
  <si>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</si>
  <si>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</si>
  <si>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</si>
  <si>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</si>
  <si>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</si>
  <si>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</si>
  <si>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</si>
  <si>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</si>
  <si>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</si>
  <si>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</si>
  <si>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</si>
  <si>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</si>
  <si>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</si>
  <si>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</si>
  <si>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</si>
  <si>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</si>
  <si>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</si>
  <si>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</si>
  <si>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</si>
  <si>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</si>
  <si>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</si>
  <si>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</si>
  <si>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</si>
  <si>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</si>
  <si>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</si>
  <si>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</si>
  <si>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</si>
  <si>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</si>
  <si>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</si>
  <si>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</si>
  <si>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</si>
  <si>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</si>
  <si>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</si>
  <si>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</si>
  <si>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</si>
  <si>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</si>
  <si>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</si>
  <si>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</si>
  <si>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</si>
  <si>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</si>
  <si>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</si>
  <si>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</si>
  <si>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</si>
  <si>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</si>
  <si>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</si>
  <si>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</si>
  <si>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</si>
  <si>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</si>
  <si>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</si>
  <si>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</si>
  <si>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</si>
  <si>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</si>
  <si>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</si>
  <si>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</si>
  <si>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</si>
  <si>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</si>
  <si>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</si>
  <si>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</si>
  <si>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</si>
  <si>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</si>
  <si>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</si>
  <si>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</si>
  <si>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</si>
  <si>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</si>
  <si>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</si>
  <si>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</si>
  <si>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</si>
  <si>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</si>
  <si>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</si>
  <si>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</si>
  <si>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</si>
  <si>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</si>
  <si>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</si>
  <si>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</si>
  <si>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</si>
  <si>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</si>
  <si>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</si>
  <si>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</si>
  <si>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</si>
  <si>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</si>
  <si>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</si>
  <si>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</si>
  <si>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</si>
  <si>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</si>
  <si>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</si>
  <si>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</si>
  <si>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</si>
  <si>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</si>
  <si>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</si>
  <si>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</si>
  <si>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</si>
  <si>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</si>
  <si>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</si>
  <si>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</si>
  <si>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</si>
  <si>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</si>
  <si>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</si>
  <si>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</si>
  <si>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</si>
  <si>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</si>
  <si>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</si>
  <si>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</si>
  <si>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</si>
  <si>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</si>
  <si>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</si>
  <si>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</si>
  <si>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</si>
  <si>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</si>
  <si>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</si>
  <si>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</si>
  <si>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</si>
  <si>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</si>
  <si>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</si>
  <si>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</si>
  <si>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</si>
  <si>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</si>
  <si>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</si>
  <si>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</si>
  <si>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</si>
  <si>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</si>
  <si>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</si>
  <si>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</si>
  <si>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</si>
  <si>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</si>
  <si>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</si>
  <si>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</si>
  <si>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</si>
  <si>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</si>
  <si>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</si>
  <si>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</si>
  <si>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</si>
  <si>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</si>
  <si>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</si>
  <si>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</si>
  <si>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</si>
  <si>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</si>
  <si>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</si>
  <si>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</si>
  <si>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</si>
  <si>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</si>
  <si>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</si>
  <si>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</si>
  <si>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</si>
  <si>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</si>
  <si>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</si>
  <si>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</si>
  <si>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</si>
  <si>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</si>
  <si>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</si>
  <si>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</si>
  <si>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</si>
  <si>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</si>
  <si>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</si>
  <si>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</si>
  <si>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</si>
  <si>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</si>
  <si>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</si>
  <si>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</si>
  <si>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</si>
  <si>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</si>
  <si>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</si>
  <si>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</si>
  <si>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</si>
  <si>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</si>
  <si>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</si>
  <si>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</si>
  <si>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</si>
  <si>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</si>
  <si>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</si>
  <si>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</si>
  <si>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</si>
  <si>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</si>
  <si>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</si>
  <si>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</si>
  <si>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</si>
  <si>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</si>
  <si>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</si>
  <si>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</si>
  <si>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</si>
  <si>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</si>
  <si>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</si>
  <si>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</si>
  <si>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</si>
  <si>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</si>
  <si>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</si>
  <si>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</si>
  <si>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</si>
  <si>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</si>
  <si>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</si>
  <si>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</si>
  <si>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</si>
  <si>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</si>
  <si>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</si>
  <si>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</si>
  <si>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</si>
  <si>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</si>
  <si>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</si>
  <si>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</si>
  <si>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</si>
  <si>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</si>
  <si>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</si>
  <si>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</si>
  <si>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</si>
  <si>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</si>
  <si>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</si>
  <si>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</si>
  <si>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</si>
  <si>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</si>
  <si>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</si>
  <si>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</si>
  <si>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</si>
  <si>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</si>
  <si>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</si>
  <si>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</si>
  <si>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</si>
  <si>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</si>
  <si>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</si>
  <si>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</si>
  <si>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</si>
  <si>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</si>
  <si>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</si>
  <si>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</si>
  <si>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</si>
  <si>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</si>
  <si>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</si>
  <si>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</si>
  <si>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</si>
  <si>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</si>
  <si>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</si>
  <si>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</si>
  <si>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</si>
  <si>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</si>
  <si>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</si>
  <si>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</si>
  <si>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</si>
  <si>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</si>
  <si>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</si>
  <si>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</si>
  <si>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</si>
  <si>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</si>
  <si>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</si>
  <si>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</si>
  <si>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</si>
  <si>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</si>
  <si>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</si>
  <si>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</si>
  <si>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</si>
  <si>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</si>
  <si>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</si>
  <si>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</si>
  <si>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</si>
  <si>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</si>
  <si>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</si>
  <si>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</si>
  <si>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</si>
  <si>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</si>
  <si>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</si>
  <si>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</si>
  <si>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</si>
  <si>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</si>
  <si>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</si>
  <si>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</si>
  <si>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</si>
  <si>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</si>
  <si>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</si>
  <si>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</si>
  <si>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</si>
  <si>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</si>
  <si>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</si>
  <si>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</si>
  <si>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</si>
  <si>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</si>
  <si>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</si>
  <si>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</si>
  <si>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</si>
  <si>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</si>
  <si>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</si>
  <si>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</si>
  <si>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</si>
  <si>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</si>
  <si>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</si>
  <si>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</si>
  <si>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</si>
  <si>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</si>
  <si>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</si>
  <si>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</si>
  <si>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</si>
  <si>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</si>
  <si>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</si>
  <si>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</si>
  <si>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</si>
  <si>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</si>
  <si>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</si>
  <si>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</si>
  <si>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</si>
  <si>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</si>
  <si>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</si>
  <si>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</si>
  <si>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</si>
  <si>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</si>
  <si>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</si>
  <si>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</si>
  <si>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</si>
  <si>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</si>
  <si>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</si>
  <si>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</si>
  <si>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</si>
  <si>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</si>
  <si>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</si>
  <si>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</si>
  <si>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</si>
  <si>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</si>
  <si>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</si>
  <si>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</si>
  <si>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</si>
  <si>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</si>
  <si>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</si>
  <si>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</si>
  <si>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</si>
  <si>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</si>
  <si>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</si>
  <si>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</si>
  <si>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</si>
  <si>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</si>
  <si>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</si>
  <si>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</si>
  <si>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</si>
  <si>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</si>
  <si>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</si>
  <si>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</si>
  <si>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</si>
  <si>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</si>
  <si>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</si>
  <si>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</si>
  <si>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</si>
  <si>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</si>
  <si>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</si>
  <si>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</si>
  <si>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</si>
  <si>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</si>
  <si>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</si>
  <si>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</si>
  <si>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</si>
  <si>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</si>
  <si>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</si>
  <si>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</si>
  <si>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</si>
  <si>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</si>
  <si>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</si>
  <si>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</si>
  <si>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</si>
  <si>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</si>
  <si>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</si>
  <si>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</si>
  <si>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</si>
  <si>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</si>
  <si>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</si>
  <si>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</si>
  <si>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</si>
  <si>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</si>
  <si>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</si>
  <si>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</si>
  <si>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</si>
  <si>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</si>
  <si>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</si>
  <si>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</si>
  <si>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</si>
  <si>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</si>
  <si>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</si>
  <si>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</si>
  <si>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</si>
  <si>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</si>
  <si>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</si>
  <si>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</si>
  <si>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</si>
  <si>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</si>
  <si>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</si>
  <si>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</si>
  <si>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</si>
  <si>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</si>
  <si>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</si>
  <si>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</si>
  <si>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</si>
  <si>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</si>
  <si>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</si>
  <si>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</si>
  <si>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</si>
  <si>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</si>
  <si>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</si>
  <si>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</si>
  <si>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</si>
  <si>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</si>
  <si>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</si>
  <si>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</si>
  <si>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</si>
  <si>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</si>
  <si>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</si>
  <si>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</si>
  <si>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</si>
  <si>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</si>
  <si>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</si>
  <si>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</si>
  <si>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</si>
  <si>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</si>
  <si>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</si>
  <si>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</si>
  <si>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</si>
  <si>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</si>
  <si>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</si>
  <si>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</si>
  <si>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</si>
  <si>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</si>
  <si>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</si>
  <si>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</si>
  <si>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</si>
  <si>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</si>
  <si>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</si>
  <si>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</si>
  <si>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</si>
  <si>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</si>
  <si>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</si>
  <si>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</si>
  <si>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</si>
  <si>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</si>
  <si>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</si>
  <si>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</si>
  <si>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</si>
  <si>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</si>
  <si>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</si>
  <si>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</si>
  <si>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</si>
  <si>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</si>
  <si>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</si>
  <si>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</si>
  <si>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</si>
  <si>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</si>
  <si>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</si>
  <si>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</si>
  <si>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</si>
  <si>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</si>
  <si>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</si>
  <si>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</si>
  <si>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</si>
  <si>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</si>
  <si>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</si>
  <si>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</si>
  <si>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</si>
  <si>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</si>
  <si>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</si>
  <si>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</si>
  <si>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</si>
  <si>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</si>
  <si>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</si>
  <si>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</si>
  <si>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</si>
  <si>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</si>
  <si>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</si>
  <si>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</si>
  <si>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</si>
  <si>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</si>
  <si>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</si>
  <si>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</si>
  <si>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</si>
  <si>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</si>
  <si>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</si>
  <si>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</si>
  <si>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</si>
  <si>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</si>
  <si>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</si>
  <si>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</si>
  <si>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</si>
  <si>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</si>
  <si>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</si>
  <si>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</si>
  <si>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</si>
  <si>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</si>
  <si>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</si>
  <si>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</si>
  <si>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</si>
  <si>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</si>
  <si>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</si>
  <si>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</si>
  <si>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</si>
  <si>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</si>
  <si>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</si>
  <si>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</si>
  <si>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</si>
  <si>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</si>
  <si>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</si>
  <si>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</si>
  <si>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</si>
  <si>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</si>
  <si>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</si>
  <si>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</si>
  <si>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</si>
  <si>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</si>
  <si>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</si>
  <si>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</si>
  <si>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</si>
  <si>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</si>
  <si>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</si>
  <si>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</si>
  <si>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</si>
  <si>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</si>
  <si>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</si>
  <si>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</si>
  <si>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</si>
  <si>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</si>
  <si>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</si>
  <si>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</si>
  <si>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</si>
  <si>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</si>
  <si>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</si>
  <si>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</si>
  <si>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</si>
  <si>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</si>
  <si>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</si>
  <si>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</si>
  <si>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</si>
  <si>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</si>
  <si>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</si>
  <si>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</si>
  <si>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</si>
  <si>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</si>
  <si>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</si>
  <si>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</si>
  <si>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</si>
  <si>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</si>
  <si>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</si>
  <si>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</si>
  <si>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</si>
  <si>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</si>
  <si>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</si>
  <si>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</si>
  <si>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</si>
  <si>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</si>
  <si>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</si>
  <si>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</si>
  <si>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</si>
  <si>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</si>
  <si>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</si>
  <si>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</si>
  <si>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</si>
  <si>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</si>
  <si>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</si>
  <si>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</si>
  <si>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</si>
  <si>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</si>
  <si>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</si>
  <si>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</si>
  <si>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</si>
  <si>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</si>
  <si>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</si>
  <si>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</si>
  <si>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</si>
  <si>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</si>
  <si>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</si>
  <si>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</si>
  <si>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</si>
  <si>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</si>
  <si>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</si>
  <si>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</si>
  <si>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</si>
  <si>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</si>
  <si>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</si>
  <si>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</si>
  <si>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</si>
  <si>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</si>
  <si>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</si>
  <si>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</si>
  <si>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</si>
  <si>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</si>
  <si>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</si>
  <si>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</si>
  <si>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</si>
  <si>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</si>
  <si>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</si>
  <si>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</si>
  <si>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</si>
  <si>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</si>
  <si>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</si>
  <si>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</si>
  <si>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</si>
  <si>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</si>
  <si>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</si>
  <si>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</si>
  <si>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</si>
  <si>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</si>
  <si>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</si>
  <si>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</si>
  <si>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</si>
  <si>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</si>
  <si>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</si>
  <si>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</si>
  <si>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</si>
  <si>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</si>
  <si>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</si>
  <si>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</si>
  <si>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</si>
  <si>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</si>
  <si>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</si>
  <si>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</si>
  <si>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</si>
  <si>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</si>
  <si>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</si>
  <si>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</si>
  <si>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</si>
  <si>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</si>
  <si>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</si>
  <si>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</si>
  <si>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</si>
  <si>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</si>
  <si>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</si>
  <si>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</si>
  <si>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</si>
  <si>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</si>
  <si>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</si>
  <si>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</si>
  <si>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</si>
  <si>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</si>
  <si>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</si>
  <si>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</si>
  <si>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</si>
  <si>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</si>
  <si>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</si>
  <si>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</si>
  <si>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</si>
  <si>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</si>
  <si>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</si>
  <si>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</si>
  <si>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</si>
  <si>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</si>
  <si>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</si>
  <si>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</si>
  <si>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</si>
  <si>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</si>
  <si>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</si>
  <si>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</si>
  <si>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</si>
  <si>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</si>
  <si>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</si>
  <si>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</si>
  <si>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</si>
  <si>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</si>
  <si>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</si>
  <si>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</si>
  <si>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</si>
  <si>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</si>
  <si>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</si>
  <si>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</si>
  <si>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</si>
  <si>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</si>
  <si>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</si>
  <si>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</si>
  <si>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</si>
  <si>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</si>
  <si>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</si>
  <si>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</si>
  <si>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</si>
  <si>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</si>
  <si>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</si>
  <si>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</si>
  <si>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</si>
  <si>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</si>
  <si>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</si>
  <si>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</si>
  <si>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</si>
  <si>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</si>
  <si>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</si>
  <si>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</si>
  <si>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</si>
  <si>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</si>
  <si>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</si>
  <si>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</si>
  <si>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</si>
  <si>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</si>
  <si>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</si>
  <si>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</si>
  <si>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</si>
  <si>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</si>
  <si>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</si>
  <si>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</si>
  <si>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</si>
  <si>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</si>
  <si>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</si>
  <si>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</si>
  <si>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</si>
  <si>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</si>
  <si>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</si>
  <si>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</si>
  <si>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</si>
  <si>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</si>
  <si>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</si>
  <si>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</si>
  <si>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</si>
  <si>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</si>
  <si>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</si>
  <si>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</si>
  <si>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</si>
  <si>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</si>
  <si>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</si>
  <si>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</si>
  <si>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</si>
  <si>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</si>
  <si>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</si>
  <si>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</si>
  <si>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</si>
  <si>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</si>
  <si>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</si>
  <si>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</si>
  <si>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</si>
  <si>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</si>
  <si>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</si>
  <si>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</si>
  <si>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</si>
  <si>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</si>
  <si>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</si>
  <si>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</si>
  <si>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</si>
  <si>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</si>
  <si>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</si>
  <si>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</si>
  <si>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</si>
  <si>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</si>
  <si>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</si>
  <si>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</si>
  <si>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</si>
  <si>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</si>
  <si>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</si>
  <si>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</si>
  <si>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</si>
  <si>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</si>
  <si>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</si>
  <si>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</si>
  <si>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</si>
  <si>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</si>
  <si>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</si>
  <si>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</si>
  <si>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</si>
  <si>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</si>
  <si>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</si>
  <si>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</si>
  <si>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</si>
  <si>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</si>
  <si>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</si>
  <si>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</si>
  <si>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</si>
  <si>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</si>
  <si>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</si>
  <si>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</si>
  <si>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</si>
  <si>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</si>
  <si>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</si>
  <si>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</si>
  <si>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</si>
  <si>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</si>
  <si>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</si>
  <si>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</si>
  <si>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</si>
  <si>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</si>
  <si>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</si>
  <si>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</si>
  <si>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</si>
  <si>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</si>
  <si>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</si>
  <si>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</si>
  <si>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</si>
  <si>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</si>
  <si>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</si>
  <si>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</si>
  <si>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</si>
  <si>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</si>
  <si>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</si>
  <si>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</si>
  <si>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</si>
  <si>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</si>
  <si>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</si>
  <si>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</si>
  <si>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</si>
  <si>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</si>
  <si>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</si>
  <si>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</si>
  <si>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</si>
  <si>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</si>
  <si>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</si>
  <si>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</si>
  <si>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</si>
  <si>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</si>
  <si>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</si>
  <si>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</si>
  <si>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</si>
  <si>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</si>
  <si>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</si>
  <si>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</si>
  <si>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</si>
  <si>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</si>
  <si>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</si>
  <si>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</si>
  <si>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</si>
  <si>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</si>
  <si>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</si>
  <si>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</si>
  <si>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</si>
  <si>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</si>
  <si>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</si>
  <si>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</si>
  <si>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</si>
  <si>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</si>
  <si>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</si>
  <si>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</si>
  <si>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</si>
  <si>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</si>
  <si>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</si>
  <si>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</si>
  <si>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</si>
  <si>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</si>
  <si>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</si>
  <si>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</si>
  <si>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</si>
  <si>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</si>
  <si>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</si>
  <si>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</si>
  <si>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</si>
  <si>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</si>
  <si>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</si>
  <si>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</si>
  <si>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</si>
  <si>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</si>
  <si>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</si>
  <si>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</si>
  <si>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</si>
  <si>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</si>
  <si>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</si>
  <si>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</si>
  <si>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</si>
  <si>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</si>
  <si>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</si>
  <si>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</si>
  <si>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</si>
  <si>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</si>
  <si>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</si>
  <si>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</si>
  <si>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</si>
  <si>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</si>
  <si>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</si>
  <si>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</si>
  <si>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</si>
  <si>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</si>
  <si>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</si>
  <si>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</si>
  <si>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</si>
  <si>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</si>
  <si>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</si>
  <si>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</si>
  <si>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</si>
  <si>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</si>
  <si>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</si>
  <si>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</si>
  <si>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</si>
  <si>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</si>
  <si>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</si>
  <si>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</si>
  <si>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</si>
  <si>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</si>
  <si>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</si>
  <si>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</si>
  <si>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</si>
  <si>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</si>
  <si>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</si>
  <si>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</si>
  <si>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</si>
  <si>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</si>
  <si>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</si>
  <si>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</si>
  <si>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</si>
  <si>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</si>
  <si>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</si>
  <si>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</si>
  <si>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</si>
  <si>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</si>
  <si>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</si>
  <si>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</si>
  <si>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</si>
  <si>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</si>
  <si>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</si>
  <si>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</si>
  <si>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</si>
  <si>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</si>
  <si>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</si>
  <si>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</si>
  <si>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</si>
  <si>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</si>
  <si>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</si>
  <si>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</si>
  <si>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</si>
  <si>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</si>
  <si>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</si>
  <si>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</si>
  <si>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</si>
  <si>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</si>
  <si>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</si>
  <si>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</si>
  <si>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</si>
  <si>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</si>
  <si>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</si>
  <si>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</si>
  <si>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</si>
  <si>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</si>
  <si>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</si>
  <si>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</si>
  <si>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</si>
  <si>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</si>
  <si>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</si>
  <si>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</si>
  <si>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</si>
  <si>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</si>
  <si>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</si>
  <si>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</si>
  <si>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</si>
  <si>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</si>
  <si>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</si>
  <si>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</si>
  <si>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</si>
  <si>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</si>
  <si>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</si>
  <si>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</si>
  <si>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</si>
  <si>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</si>
  <si>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</si>
  <si>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</si>
  <si>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</si>
  <si>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</si>
  <si>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</si>
  <si>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</si>
  <si>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</si>
  <si>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</si>
  <si>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</si>
  <si>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</si>
  <si>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</si>
  <si>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</si>
  <si>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</si>
  <si>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</si>
  <si>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</si>
  <si>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</si>
  <si>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</si>
  <si>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</si>
  <si>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</si>
  <si>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</si>
  <si>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</si>
  <si>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</si>
  <si>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</si>
  <si>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</si>
  <si>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</si>
  <si>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</si>
  <si>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</si>
  <si>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</si>
  <si>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</si>
  <si>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</si>
  <si>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</si>
  <si>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</si>
  <si>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</si>
  <si>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</si>
  <si>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</si>
  <si>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</si>
  <si>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</si>
  <si>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</si>
  <si>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</si>
  <si>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</si>
  <si>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</si>
  <si>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</si>
  <si>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</si>
  <si>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</si>
  <si>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</si>
  <si>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</si>
  <si>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</si>
  <si>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</si>
  <si>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</si>
  <si>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</si>
  <si>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</si>
  <si>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</si>
  <si>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</si>
  <si>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</si>
  <si>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</si>
  <si>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</si>
  <si>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</si>
  <si>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</si>
  <si>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</si>
  <si>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</si>
  <si>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</si>
  <si>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</si>
  <si>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</si>
  <si>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</si>
  <si>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</si>
  <si>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</si>
  <si>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</si>
  <si>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</si>
  <si>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</si>
  <si>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</si>
  <si>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</si>
  <si>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</si>
  <si>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</si>
  <si>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</si>
  <si>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</si>
  <si>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</si>
  <si>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</si>
  <si>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</si>
  <si>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</si>
  <si>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</si>
  <si>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</si>
  <si>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</si>
  <si>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</si>
  <si>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</si>
  <si>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</si>
  <si>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</si>
  <si>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</si>
  <si>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</si>
  <si>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</si>
  <si>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</si>
  <si>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</si>
  <si>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</si>
  <si>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</si>
  <si>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</si>
  <si>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</si>
  <si>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</si>
  <si>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</si>
  <si>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</si>
  <si>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</si>
  <si>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</si>
  <si>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</si>
  <si>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</si>
  <si>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</si>
  <si>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</si>
  <si>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</si>
  <si>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</si>
  <si>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</si>
  <si>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</si>
  <si>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</si>
  <si>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</si>
  <si>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</si>
  <si>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</si>
  <si>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</si>
  <si>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</si>
  <si>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</si>
  <si>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</si>
  <si>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</si>
  <si>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</si>
  <si>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</si>
  <si>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</si>
  <si>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</si>
  <si>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</si>
  <si>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</si>
  <si>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</si>
  <si>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</si>
  <si>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</si>
  <si>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</si>
  <si>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</si>
  <si>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</si>
  <si>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</si>
  <si>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</si>
  <si>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</si>
  <si>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</si>
  <si>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</si>
  <si>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</si>
  <si>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</si>
  <si>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</si>
  <si>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</si>
  <si>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</si>
  <si>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</si>
  <si>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</si>
  <si>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</si>
  <si>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</si>
  <si>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</si>
  <si>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</si>
  <si>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</si>
  <si>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</si>
  <si>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</si>
  <si>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</si>
  <si>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</si>
  <si>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</si>
  <si>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</si>
  <si>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</si>
  <si>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</si>
  <si>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</si>
  <si>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</si>
  <si>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</si>
  <si>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</si>
  <si>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</si>
  <si>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</si>
  <si>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</si>
  <si>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</si>
  <si>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</si>
  <si>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</si>
  <si>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</si>
  <si>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</si>
  <si>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</si>
  <si>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</si>
  <si>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</si>
  <si>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</si>
  <si>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</si>
  <si>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</si>
  <si>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</si>
  <si>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</si>
  <si>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</si>
  <si>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</si>
  <si>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</si>
  <si>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</si>
  <si>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</si>
  <si>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</si>
  <si>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</si>
  <si>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</si>
  <si>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</si>
  <si>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</si>
  <si>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</si>
  <si>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</si>
  <si>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</si>
  <si>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</si>
  <si>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</si>
  <si>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</si>
  <si>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</si>
  <si>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</si>
  <si>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</si>
  <si>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</si>
  <si>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</si>
  <si>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</si>
  <si>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</si>
  <si>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</si>
  <si>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</si>
  <si>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</si>
  <si>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</si>
  <si>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</si>
  <si>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</si>
  <si>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</si>
  <si>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</si>
  <si>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</si>
  <si>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</si>
  <si>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</si>
  <si>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</si>
  <si>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</si>
  <si>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</si>
  <si>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</si>
  <si>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</si>
  <si>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</si>
  <si>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</si>
  <si>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</si>
  <si>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</si>
  <si>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</si>
  <si>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</si>
  <si>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</si>
  <si>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</si>
  <si>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</si>
  <si>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</si>
  <si>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</si>
  <si>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</si>
  <si>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</si>
  <si>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</si>
  <si>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</si>
  <si>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</si>
  <si>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</si>
  <si>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</si>
  <si>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</si>
  <si>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</si>
  <si>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</si>
  <si>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</si>
  <si>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</si>
  <si>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</si>
  <si>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</si>
  <si>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</si>
  <si>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</si>
  <si>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</si>
  <si>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</si>
  <si>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</si>
  <si>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</si>
  <si>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</si>
  <si>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</si>
  <si>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</si>
  <si>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</si>
  <si>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</si>
  <si>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</si>
  <si>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</si>
  <si>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</si>
  <si>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</si>
  <si>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</si>
  <si>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</si>
  <si>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</si>
  <si>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</si>
  <si>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</si>
  <si>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</si>
  <si>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</si>
  <si>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</si>
  <si>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</si>
  <si>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</si>
  <si>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</si>
  <si>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</si>
  <si>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</si>
  <si>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</si>
  <si>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</si>
  <si>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</si>
  <si>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</si>
  <si>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</si>
  <si>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</si>
  <si>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</si>
  <si>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</si>
  <si>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</si>
  <si>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</si>
  <si>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</si>
  <si>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</si>
  <si>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</si>
  <si>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</si>
  <si>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</si>
  <si>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</si>
  <si>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</si>
  <si>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</si>
  <si>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</si>
  <si>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</si>
  <si>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</si>
  <si>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</si>
  <si>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</si>
  <si>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</si>
  <si>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</si>
  <si>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</si>
  <si>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</si>
  <si>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</si>
  <si>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</si>
  <si>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</si>
  <si>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</si>
  <si>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</si>
  <si>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</si>
  <si>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</si>
  <si>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</si>
  <si>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</si>
  <si>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</si>
  <si>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</si>
  <si>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</si>
  <si>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</si>
  <si>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</si>
  <si>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</si>
  <si>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</si>
  <si>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</si>
  <si>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</si>
  <si>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</si>
  <si>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</si>
  <si>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</si>
  <si>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</si>
  <si>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</si>
  <si>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</si>
  <si>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</si>
  <si>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</si>
  <si>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</si>
  <si>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</si>
  <si>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</si>
  <si>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</si>
  <si>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</si>
  <si>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</si>
  <si>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</si>
  <si>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</si>
  <si>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</si>
  <si>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</si>
  <si>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</si>
  <si>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</si>
  <si>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</si>
  <si>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</si>
  <si>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</si>
  <si>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</si>
  <si>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</si>
  <si>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</si>
  <si>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</si>
  <si>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</si>
  <si>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</si>
  <si>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</si>
  <si>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</si>
  <si>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</si>
  <si>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</si>
  <si>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</si>
  <si>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</si>
  <si>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</si>
  <si>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</si>
  <si>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</si>
  <si>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</si>
  <si>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</si>
  <si>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</si>
  <si>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</si>
  <si>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</si>
  <si>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</si>
  <si>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</si>
  <si>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</si>
  <si>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</si>
  <si>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</si>
  <si>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</si>
  <si>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</si>
  <si>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</si>
  <si>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</si>
  <si>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</si>
  <si>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</si>
  <si>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</si>
  <si>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</si>
  <si>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</si>
  <si>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</si>
  <si>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</si>
  <si>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</si>
  <si>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</si>
  <si>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</si>
  <si>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</si>
  <si>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</si>
  <si>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</si>
  <si>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</si>
  <si>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</si>
  <si>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</si>
  <si>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</si>
  <si>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</si>
  <si>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</si>
  <si>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</si>
  <si>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</si>
  <si>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</si>
  <si>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</si>
  <si>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</si>
  <si>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</si>
  <si>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</si>
  <si>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</si>
  <si>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</si>
  <si>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</si>
  <si>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</si>
  <si>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</si>
  <si>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</si>
  <si>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</si>
  <si>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</si>
  <si>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</si>
  <si>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</si>
  <si>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</si>
  <si>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</si>
  <si>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</si>
  <si>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</si>
  <si>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</si>
  <si>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</si>
  <si>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</si>
  <si>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</si>
  <si>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</si>
  <si>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</si>
  <si>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</si>
  <si>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</si>
  <si>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</si>
  <si>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</si>
  <si>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</si>
  <si>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</si>
  <si>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</si>
  <si>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</si>
  <si>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</si>
  <si>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</si>
  <si>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</si>
  <si>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</si>
  <si>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</si>
  <si>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</si>
  <si>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</si>
  <si>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</si>
  <si>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</si>
  <si>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</si>
  <si>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</si>
  <si>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</si>
  <si>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</si>
  <si>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</si>
  <si>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FB7397</t>
  </si>
  <si>
    <t>HD604</t>
  </si>
  <si>
    <t>dfm-1620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</si>
  <si>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</si>
  <si>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</si>
  <si>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</si>
  <si>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</si>
  <si>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</si>
  <si>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</si>
  <si>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</si>
  <si>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</si>
  <si>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</si>
  <si>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</si>
  <si>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</si>
  <si>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</si>
  <si>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</si>
  <si>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</si>
  <si>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</si>
  <si>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FB7398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</si>
  <si>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</si>
  <si>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</si>
  <si>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</si>
  <si>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</si>
  <si>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</si>
  <si>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</si>
  <si>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</si>
  <si>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</si>
  <si>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</si>
  <si>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</si>
  <si>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</si>
  <si>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</si>
  <si>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</si>
  <si>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</si>
  <si>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</si>
  <si>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FQ3588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</si>
  <si>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</si>
  <si>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</si>
  <si>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</si>
  <si>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</si>
  <si>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</si>
  <si>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</si>
  <si>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</si>
  <si>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</si>
  <si>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</si>
  <si>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</si>
  <si>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</si>
  <si>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</si>
  <si>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IF0894</t>
  </si>
  <si>
    <t>dfm-1663</t>
  </si>
  <si>
    <t>LP210</t>
  </si>
  <si>
    <t>dfm-1664</t>
  </si>
  <si>
    <t>NON-DRAWCORD</t>
  </si>
  <si>
    <t>dfm-1665</t>
  </si>
  <si>
    <t>dfm-1666</t>
  </si>
  <si>
    <t>dfm-1667</t>
  </si>
  <si>
    <t>dfm-1668</t>
  </si>
  <si>
    <t>dfm-1669</t>
  </si>
  <si>
    <t>IF0971</t>
  </si>
  <si>
    <t>dfm-1670</t>
  </si>
  <si>
    <t>dfm-1671</t>
  </si>
  <si>
    <t>dfm-1672</t>
  </si>
  <si>
    <t>dfm-1673</t>
  </si>
  <si>
    <t>dfm-1674</t>
  </si>
  <si>
    <t>dfm-1675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</si>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</sst>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92" totalsRowShown="0" headerRowDxfId="26" dataDxfId="25" tableBorderDxfId="24">
  <autoFilter ref="A2:K16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34"/>
  <sheetViews>
    <sheetView tabSelected="1" zoomScale="106" zoomScaleNormal="100" workbookViewId="0">
      <pane ySplit="2" topLeftCell="D1642" activePane="bottomLeft" state="frozen"/>
      <selection pane="bottomLeft" activeCell="K1638" sqref="K1638:K16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IF(COUNTIFS($E$3:E1692,E819)=1,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IF(COUNTIFS($E$3:E1692,E822)=1,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IF(COUNTIFS($E$3:E1692,E829)=1,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IF(COUNTIFS($E$3:E1692,E830)=1,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IF(COUNTIFS($E$3:E1692,E831)=1,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IF(COUNTIFS($E$3:E1692,E832)=1,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IF(COUNTIFS($E$3:E1692,E833)=1,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IF(COUNTIFS($E$3:E1692,E834)=1,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IF(COUNTIFS($E$3:E1692,E835)=1,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IF(COUNTIFS($E$3:E1692,E836)=1,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IF(COUNTIFS($E$3:E1692,E837)=1,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IF(COUNTIFS($E$3:E1692,E838)=1,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IF(COUNTIFS($E$3:E1692,E839)=1,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IF(COUNTIFS($E$3:E1692,E840)=1,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IF(COUNTIFS($E$3:E1692,E841)=1,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IF(COUNTIFS($E$3:E1692,E842)=1,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IF(COUNTIFS($E$3:E1692,E843)=1,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IF(COUNTIFS($E$3:E1692,E844)=1,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IF(COUNTIFS($E$3:E1692,E845)=1,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IF(COUNTIFS($E$3:E1692,E846)=1,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IF(COUNTIFS($E$3:E1692,E847)=1,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IF(COUNTIFS($E$3:E1692,E848)=1,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IF(COUNTIFS($E$3:E1692,E849)=1,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IF(COUNTIFS($E$3:E1692,E850)=1,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IF(COUNTIFS($E$3:E1692,E851)=1,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IF(COUNTIFS($E$3:E1692,E852)=1,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IF(COUNTIFS($E$3:E1692,E855)=1,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IF(COUNTIFS($E$3:E1692,E856)=1,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IF(COUNTIFS($E$3:E1692,E857)=1,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IF(COUNTIFS($E$3:E1692,E858)=1,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IF(COUNTIFS($E$3:E1692,E859)=1,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IF(COUNTIFS($E$3:E1692,E860)=1,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IF(COUNTIFS($E$3:E1692,E861)=1,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IF(COUNTIFS($E$3:E1692,E864)=1,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IF(COUNTIFS($E$3:E1692,E865)=1,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IF(COUNTIFS($E$3:E1692,E866)=1,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IF(COUNTIFS($E$3:E1692,E867)=1,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IF(COUNTIFS($E$3:E1692,E868)=1,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IF(COUNTIFS($E$3:E1692,E869)=1,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IF(COUNTIFS($E$3:E1692,E870)=1,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IF(COUNTIFS($E$3:E1692,E871)=1,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IF(COUNTIFS($E$3:E1692,E874)=1,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IF(COUNTIFS($E$3:E1692,E875)=1,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IF(COUNTIFS($E$3:E1692,E877)=1,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IF(COUNTIFS($E$3:E1692,E882)=1,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IF(COUNTIFS($E$3:E1692,E883)=1,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IF(COUNTIFS($E$3:E1692,E884)=1,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IF(COUNTIFS($E$3:E1692,E885)=1,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IF(COUNTIFS($E$3:E1692,E886)=1,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IF(COUNTIFS($E$3:E1692,E887)=1,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IF(COUNTIFS($E$3:E1692,E888)=1,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IF(COUNTIFS($E$3:E1692,E890)=1,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IF(COUNTIFS($E$3:E1692,E891)=1,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IF(COUNTIFS($E$3:E1692,E893)=1,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IF(COUNTIFS($E$3:E1692,E896)=1,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IF(COUNTIFS($E$3:E1692,E897)=1,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IF(COUNTIFS($E$3:E1692,E898)=1,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IF(COUNTIFS($E$3:E1692,E900)=1,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IF(COUNTIFS($E$3:E1692,E901)=1,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IF(COUNTIFS($E$3:E1692,E902)=1,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IF(COUNTIFS($E$3:E1692,E903)=1,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IF(COUNTIFS($E$3:E1692,E907)=1,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IF(COUNTIFS($E$3:E1692,E908)=1,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IF(COUNTIFS($E$3:E1692,E909)=1,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IF(COUNTIFS($E$3:E1692,E939)=1,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IF(COUNTIFS($E$3:E1692,E944)=1,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IF(COUNTIFS($E$3:E1692,E945)=1,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IF(COUNTIFS($E$3:E1692,E946)=1,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IF(COUNTIFS($E$3:E1692,E956)=1,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IF(COUNTIFS($E$3:E1692,E959)=1,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IF(COUNTIFS($E$3:E1692,E972)=1,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IF(COUNTIFS($E$3:E1692,E973)=1,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IF(COUNTIFS($E$3:E1692,E974)=1,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IF(COUNTIFS($E$3:E1692,E975)=1,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IF(COUNTIFS($E$3:E1692,E976)=1,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IF(COUNTIFS($E$3:E1692,E977)=1,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IF(COUNTIFS($E$3:E1692,E992)=1,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IF(COUNTIFS($E$3:E1692,E999)=1,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IF(COUNTIFS($E$3:E1692,E1004)=1,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IF(COUNTIFS($E$3:E1692,E1005)=1,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IF(COUNTIFS($E$3:E1692,E1010)=1,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IF(COUNTIFS($E$3:E1692,E1015)=1,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IF(COUNTIFS($E$3:E1692,E1016)=1,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IF(COUNTIFS($E$3:E1692,E1026)=1,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IF(COUNTIFS($E$3:E1692,E1027)=1,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IF(COUNTIFS($E$3:E1692,E1028)=1,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IF(COUNTIFS($E$3:E1692,E1029)=1,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IF(COUNTIFS($E$3:E1692,E1030)=1,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IF(COUNTIFS($E$3:E1692,E1031)=1,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IF(COUNTIFS($E$3:E1692,E1032)=1,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IF(COUNTIFS($E$3:E1692,E1033)=1,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IF(COUNTIFS($E$3:E1692,E1034)=1,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IF(COUNTIFS($E$3:E1692,E1035)=1,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IF(COUNTIFS($E$3:E1692,E1036)=1,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IF(COUNTIFS($E$3:E1692,E1038)=1,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IF(COUNTIFS($E$3:E1692,E1039)=1,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IF(COUNTIFS($E$3:E1692,E1040)=1,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IF(COUNTIFS($E$3:E1692,E1041)=1,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IF(COUNTIFS($E$3:E1692,E1042)=1,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IF(COUNTIFS($E$3:E1692,E1043)=1,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IF(COUNTIFS($E$3:E1692,E1045)=1,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IF(COUNTIFS($E$3:E1692,E1046)=1,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IF(COUNTIFS($E$3:E1692,E1047)=1,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IF(COUNTIFS($E$3:E1692,E1048)=1,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IF(COUNTIFS($E$3:E1692,E1049)=1,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IF(COUNTIFS($E$3:E1692,E1050)=1,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IF(COUNTIFS($E$3:E1692,E1051)=1,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IF(COUNTIFS($E$3:E1692,E1054)=1,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IF(COUNTIFS($E$3:E1692,E1055)=1,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IF(COUNTIFS($E$3:E1692,E1056)=1,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IF(COUNTIFS($E$3:E1692,E1061)=1,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IF(COUNTIFS($E$3:E1692,E1062)=1,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IF(COUNTIFS($E$3:E1692,E1063)=1,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IF(COUNTIFS($E$3:E1692,E1066)=1,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IF(COUNTIFS($E$3:E1692,E1067)=1,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IF(COUNTIFS($E$3:E1692,E1071)=1,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IF(COUNTIFS($E$3:E1692,E1072)=1,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IF(COUNTIFS($E$3:E1692,E1073)=1,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IF(COUNTIFS($E$3:E1692,E1074)=1,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IF(COUNTIFS($E$3:E1692,E1075)=1,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IF(COUNTIFS($E$3:E1692,E1076)=1,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IF(COUNTIFS($E$3:E1692,E1077)=1,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IF(COUNTIFS($E$3:E1692,E1078)=1,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IF(COUNTIFS($E$3:E1692,E1084)=1,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IF(COUNTIFS($E$3:E1692,E1085)=1,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IF(COUNTIFS($E$3:E1692,E1086)=1,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IF(COUNTIFS($E$3:E1692,E1088)=1,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IF(COUNTIFS($E$3:E1692,E1089)=1,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IF(COUNTIFS($E$3:E1692,E1098)=1,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IF(COUNTIFS($E$3:E1692,E1099)=1,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IF(COUNTIFS($E$3:E1692,E1100)=1,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IF(COUNTIFS($E$3:E1692,E1101)=1,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IF(COUNTIFS($E$3:E1692,E1102)=1,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IF(COUNTIFS($E$3:E1692,E1103)=1,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IF(COUNTIFS($E$3:E1692,E1104)=1,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IF(COUNTIFS($E$3:E1692,E1105)=1,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IF(COUNTIFS($E$3:E1692,E1106)=1,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IF(COUNTIFS($E$3:E1692,E1107)=1,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IF(COUNTIFS($E$3:E1692,E1108)=1,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IF(COUNTIFS($E$3:E1692,E1109)=1,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IF(COUNTIFS($E$3:E1692,E1110)=1,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IF(COUNTIFS($E$3:E1692,E1111)=1,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IF(COUNTIFS($E$3:E1692,E1118)=1,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IF(COUNTIFS($E$3:E1692,E1119)=1,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IF(COUNTIFS($E$3:E1692,E1120)=1,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IF(COUNTIFS($E$3:E1692,E1121)=1,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IF(COUNTIFS($E$3:E1692,E1122)=1,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IF(COUNTIFS($E$3:E1692,E1123)=1,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IF(COUNTIFS($E$3:E1692,E1124)=1,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IF(COUNTIFS($E$3:E1692,E1125)=1,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IF(COUNTIFS($E$3:E1692,E1126)=1,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IF(COUNTIFS($E$3:E1692,E1127)=1,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IF(COUNTIFS($E$3:E1692,E1128)=1,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IF(COUNTIFS($E$3:E1692,E1129)=1,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IF(COUNTIFS($E$3:E1692,E1130)=1,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IF(COUNTIFS($E$3:E1692,E1131)=1,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IF(COUNTIFS($E$3:E1692,E1132)=1,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IF(COUNTIFS($E$3:E1692,E1133)=1,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IF(COUNTIFS($E$3:E1692,E1134)=1,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IF(COUNTIFS($E$3:E1692,E1135)=1,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IF(COUNTIFS($E$3:E1692,E1136)=1,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IF(COUNTIFS($E$3:E1692,E1137)=1,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IF(COUNTIFS($E$3:E1692,E1138)=1,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IF(COUNTIFS($E$3:E1692,E1139)=1,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IF(COUNTIFS($E$3:E1692,E1140)=1,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IF(COUNTIFS($E$3:E1692,E1141)=1,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IF(COUNTIFS($E$3:E1692,E1142)=1,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IF(COUNTIFS($E$3:E1692,E1143)=1,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IF(COUNTIFS($E$3:E1692,E1144)=1,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IF(COUNTIFS($E$3:E1692,E1145)=1,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IF(COUNTIFS($E$3:E1692,E1146)=1,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IF(COUNTIFS($E$3:E1692,E1147)=1,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IF(COUNTIFS($E$3:E1692,E1148)=1,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IF(COUNTIFS($E$3:E1692,E1149)=1,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IF(COUNTIFS($E$3:E1692,E1150)=1,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IF(COUNTIFS($E$3:E1692,E1151)=1,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IF(COUNTIFS($E$3:E1692,E1152)=1,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IF(COUNTIFS($E$3:E1692,E1153)=1,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IF(COUNTIFS($E$3:E1692,E1154)=1,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IF(COUNTIFS($E$3:E1692,E1155)=1,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IF(COUNTIFS($E$3:E1692,E1156)=1,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IF(COUNTIFS($E$3:E1692,E1157)=1,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IF(COUNTIFS($E$3:E1692,E1158)=1,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IF(COUNTIFS($E$3:E1692,E1159)=1,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IF(COUNTIFS($E$3:E1692,E1160)=1,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IF(COUNTIFS($E$3:E1692,E1161)=1,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IF(COUNTIFS($E$3:E1692,E1162)=1,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IF(COUNTIFS($E$3:E1692,E1163)=1,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IF(COUNTIFS($E$3:E1692,E1164)=1,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IF(COUNTIFS($E$3:E1692,E1165)=1,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IF(COUNTIFS($E$3:E1692,E1166)=1,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IF(COUNTIFS($E$3:E1692,E1167)=1,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IF(COUNTIFS($E$3:E1692,E1168)=1,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IF(COUNTIFS($E$3:E1692,E1169)=1,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IF(COUNTIFS($E$3:E1692,E1170)=1,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IF(COUNTIFS($E$3:E1692,E1171)=1,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IF(COUNTIFS($E$3:E1692,E1172)=1,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IF(COUNTIFS($E$3:E1692,E1173)=1,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IF(COUNTIFS($E$3:E1692,E1174)=1,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IF(COUNTIFS($E$3:E1692,E1175)=1,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IF(COUNTIFS($E$3:E1692,E1176)=1,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IF(COUNTIFS($E$3:E1692,E1177)=1,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IF(COUNTIFS($E$3:E1692,E1178)=1,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IF(COUNTIFS($E$3:E1692,E1180)=1,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IF(COUNTIFS($E$3:E1692,E1181)=1,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IF(COUNTIFS($E$3:E1692,E1183)=1,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IF(COUNTIFS($E$3:E1692,E1185)=1,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IF(COUNTIFS($E$3:E1692,E1186)=1,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IF(COUNTIFS($E$3:E1692,E1187)=1,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IF(COUNTIFS($E$3:E1692,E1188)=1,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IF(COUNTIFS($E$3:E1692,E1189)=1,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IF(COUNTIFS($E$3:E1692,E1190)=1,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IF(COUNTIFS($E$3:E1692,E1191)=1,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IF(COUNTIFS($E$3:E1692,E1192)=1,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IF(COUNTIFS($E$3:E1692,E1193)=1,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IF(COUNTIFS($E$3:E1692,E1194)=1,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IF(COUNTIFS($E$3:E1692,E1195)=1,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IF(COUNTIFS($E$3:E1692,E1196)=1,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IF(COUNTIFS($E$3:E1692,E1197)=1,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IF(COUNTIFS($E$3:E1692,E1198)=1,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IF(COUNTIFS($E$3:E1692,E1199)=1,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IF(COUNTIFS($E$3:E1692,E1200)=1,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IF(COUNTIFS($E$3:E1692,E1201)=1,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IF(COUNTIFS($E$3:E1692,E1202)=1,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IF(COUNTIFS($E$3:E1692,E1203)=1,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IF(COUNTIFS($E$3:E1692,E1204)=1,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IF(COUNTIFS($E$3:E1692,E1205)=1,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IF(COUNTIFS($E$3:E1692,E1206)=1,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IF(COUNTIFS($E$3:E1692,E1207)=1,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IF(COUNTIFS($E$3:E1692,E1208)=1,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IF(COUNTIFS($E$3:E1692,E1209)=1,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IF(COUNTIFS($E$3:E1692,E1210)=1,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IF(COUNTIFS($E$3:E1692,E1211)=1,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IF(COUNTIFS($E$3:E1692,E1212)=1,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IF(COUNTIFS($E$3:E1692,E1213)=1,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IF(COUNTIFS($E$3:E1692,E1214)=1,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IF(COUNTIFS($E$3:E1692,E1215)=1,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IF(COUNTIFS($E$3:E1692,E1216)=1,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IF(COUNTIFS($E$3:E1692,E1217)=1,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IF(COUNTIFS($E$3:E1692,E1218)=1,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IF(COUNTIFS($E$3:E1692,E1219)=1,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IF(COUNTIFS($E$3:E1692,E1220)=1,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IF(COUNTIFS($E$3:E1692,E1221)=1,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IF(COUNTIFS($E$3:E1692,E1222)=1,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IF(COUNTIFS($E$3:E1692,E1223)=1,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IF(COUNTIFS($E$3:E1692,E1224)=1,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IF(COUNTIFS($E$3:E1692,E1225)=1,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IF(COUNTIFS($E$3:E1692,E1226)=1,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IF(COUNTIFS($E$3:E1692,E1227)=1,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IF(COUNTIFS($E$3:E1692,E1228)=1,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IF(COUNTIFS($E$3:E1692,E1229)=1,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IF(COUNTIFS($E$3:E1692,E1230)=1,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IF(COUNTIFS($E$3:E1692,E1231)=1,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IF(COUNTIFS($E$3:E1692,E1232)=1,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IF(COUNTIFS($E$3:E1692,E1233)=1,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IF(COUNTIFS($E$3:E1692,E1234)=1,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IF(COUNTIFS($E$3:E1692,E1235)=1,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IF(COUNTIFS($E$3:E1692,E1236)=1,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IF(COUNTIFS($E$3:E1692,E1237)=1,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IF(COUNTIFS($E$3:E1692,E1238)=1,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IF(COUNTIFS($E$3:E1692,E1239)=1,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IF(COUNTIFS($E$3:E1692,E1240)=1,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IF(COUNTIFS($E$3:E1692,E1241)=1,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IF(COUNTIFS($E$3:E1692,E1242)=1,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IF(COUNTIFS($E$3:E1692,E1243)=1,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IF(COUNTIFS($E$3:E1692,E1244)=1,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IF(COUNTIFS($E$3:E1692,E1245)=1,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IF(COUNTIFS($E$3:E1692,E1246)=1,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IF(COUNTIFS($E$3:E1692,E1247)=1,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IF(COUNTIFS($E$3:E1692,E1248)=1,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IF(COUNTIFS($E$3:E1692,E1249)=1,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IF(COUNTIFS($E$3:E1692,E1250)=1,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IF(COUNTIFS($E$3:E1692,E1251)=1,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IF(COUNTIFS($E$3:E1692,E1252)=1,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IF(COUNTIFS($E$3:E1692,E1253)=1,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IF(COUNTIFS($E$3:E1692,E1254)=1,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IF(COUNTIFS($E$3:E1692,E1255)=1,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IF(COUNTIFS($E$3:E1692,E1256)=1,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IF(COUNTIFS($E$3:E1692,E1257)=1,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IF(COUNTIFS($E$3:E1692,E1258)=1,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IF(COUNTIFS($E$3:E1692,E1259)=1,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IF(COUNTIFS($E$3:E1692,E1260)=1,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IF(COUNTIFS($E$3:E1692,E1261)=1,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IF(COUNTIFS($E$3:E1692,E1262)=1,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IF(COUNTIFS($E$3:E1692,E1263)=1,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IF(COUNTIFS($E$3:E1692,E1264)=1,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IF(COUNTIFS($E$3:E1692,E1265)=1,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IF(COUNTIFS($E$3:E1692,E1266)=1,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IF(COUNTIFS($E$3:E1692,E1267)=1,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IF(COUNTIFS($E$3:E1692,E1268)=1,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IF(COUNTIFS($E$3:E1692,E1269)=1,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IF(COUNTIFS($E$3:E1692,E1270)=1,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IF(COUNTIFS($E$3:E1692,E1271)=1,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IF(COUNTIFS($E$3:E1692,E1272)=1,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IF(COUNTIFS($E$3:E1692,E1273)=1,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IF(COUNTIFS($E$3:E1692,E1274)=1,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IF(COUNTIFS($E$3:E1692,E1275)=1,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IF(COUNTIFS($E$3:E1692,E1276)=1,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IF(COUNTIFS($E$3:E1692,E1277)=1,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IF(COUNTIFS($E$3:E1692,E1278)=1,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IF(COUNTIFS($E$3:E1692,E1279)=1,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IF(COUNTIFS($E$3:E1692,E1280)=1,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IF(COUNTIFS($E$3:E1692,E1281)=1,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IF(COUNTIFS($E$3:E1692,E1282)=1,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IF(COUNTIFS($E$3:E1692,E1283)=1,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IF(COUNTIFS($E$3:E1692,E1284)=1,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IF(COUNTIFS($E$3:E1692,E1285)=1,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IF(COUNTIFS($E$3:E1692,E1286)=1,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IF(COUNTIFS($E$3:E1692,E1287)=1,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IF(COUNTIFS($E$3:E1692,E1288)=1,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IF(COUNTIFS($E$3:E1692,E1289)=1,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IF(COUNTIFS($E$3:E1692,E1290)=1,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IF(COUNTIFS($E$3:E1692,E1291)=1,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IF(COUNTIFS($E$3:E1692,E1292)=1,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IF(COUNTIFS($E$3:E1692,E1293)=1,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IF(COUNTIFS($E$3:E1692,E1294)=1,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IF(COUNTIFS($E$3:E1692,E1295)=1,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IF(COUNTIFS($E$3:E1692,E1296)=1,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IF(COUNTIFS($E$3:E1692,E1297)=1,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IF(COUNTIFS($E$3:E1692,E1298)=1,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IF(COUNTIFS($E$3:E1692,E1299)=1,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IF(COUNTIFS($E$3:E1692,E1300)=1,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IF(COUNTIFS($E$3:E1692,E1301)=1,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IF(COUNTIFS($E$3:E1692,E1302)=1,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IF(COUNTIFS($E$3:E1692,E1303)=1,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IF(COUNTIFS($E$3:E1692,E1304)=1,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IF(COUNTIFS($E$3:E1692,E1306)=1,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IF(COUNTIFS($E$3:E1692,E1307)=1,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IF(COUNTIFS($E$3:E1692,E1308)=1,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IF(COUNTIFS($E$3:E1692,E1309)=1,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IF(COUNTIFS($E$3:E1692,E1311)=1,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IF(COUNTIFS($E$3:E1692,E1323)=1,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IF(COUNTIFS($E$3:E1692,E1324)=1,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IF(COUNTIFS($E$3:E1692,E1325)=1,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IF(COUNTIFS($E$3:E1692,E1326)=1,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IF(COUNTIFS($E$3:E1692,E1329)=1,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IF(COUNTIFS($E$3:E1692,E1330)=1,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IF(COUNTIFS($E$3:E1692,E1331)=1,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IF(COUNTIFS($E$3:E1692,E1332)=1,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IF(COUNTIFS($E$3:E1692,E1333)=1,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IF(COUNTIFS($E$3:E1692,E1334)=1,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IF(COUNTIFS($E$3:E1692,E1335)=1,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IF(COUNTIFS($E$3:E1692,E1336)=1,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IF(COUNTIFS($E$3:E1692,E1338)=1,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IF(COUNTIFS($E$3:E1692,E1339)=1,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IF(COUNTIFS($E$3:E1692,E1341)=1,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IF(COUNTIFS($E$3:E1692,E1344)=1,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IF(COUNTIFS($E$3:E1692,E1345)=1,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IF(COUNTIFS($E$3:E1692,E1347)=1,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IF(COUNTIFS($E$3:E1692,E1349)=1,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IF(COUNTIFS($E$3:E1692,E1350)=1,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IF(COUNTIFS($E$3:E1692,E1351)=1,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IF(COUNTIFS($E$3:E1692,E1353)=1,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IF(COUNTIFS($E$3:E1692,E1354)=1,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IF(COUNTIFS($E$3:E1692,E1355)=1,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IF(COUNTIFS($E$3:E1692,E1356)=1,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IF(COUNTIFS($E$3:E1692,E1357)=1,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IF(COUNTIFS($E$3:E1692,E1358)=1,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IF(COUNTIFS($E$3:E1692,E1359)=1,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IF(COUNTIFS($E$3:E1692,E1360)=1,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IF(COUNTIFS($E$3:E1692,E1361)=1,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IF(COUNTIFS($E$3:E1692,E1362)=1,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IF(COUNTIFS($E$3:E1692,E1363)=1,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IF(COUNTIFS($E$3:E1692,E1364)=1,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IF(COUNTIFS($E$3:E1692,E1365)=1,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IF(COUNTIFS($E$3:E1692,E1366)=1,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IF(COUNTIFS($E$3:E1692,E1367)=1,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IF(COUNTIFS($E$3:E1692,E1368)=1,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IF(COUNTIFS($E$3:E1692,E1369)=1,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IF(COUNTIFS($E$3:E1692,E1371)=1,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IF(COUNTIFS($E$3:E1692,E1372)=1,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IF(COUNTIFS($E$3:E1692,E1373)=1,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IF(COUNTIFS($E$3:E1692,E1374)=1,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IF(COUNTIFS($E$3:E1692,E1375)=1,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IF(COUNTIFS($E$3:E1692,E1376)=1,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IF(COUNTIFS($E$3:E1692,E1377)=1,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IF(COUNTIFS($E$3:E1692,E1379)=1,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IF(COUNTIFS($E$3:E1692,E1380)=1,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IF(COUNTIFS($E$3:E1692,E1381)=1,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IF(COUNTIFS($E$3:E1692,E1382)=1,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IF(COUNTIFS($E$3:E1692,E1383)=1,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IF(COUNTIFS($E$3:E1692,E1384)=1,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IF(COUNTIFS($E$3:E1692,E1385)=1,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IF(COUNTIFS($E$3:E1692,E1386)=1,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IF(COUNTIFS($E$3:E1692,E1387)=1,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IF(COUNTIFS($E$3:E1692,E1388)=1,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IF(COUNTIFS($E$3:E1692,E1389)=1,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IF(COUNTIFS($E$3:E1692,E1390)=1,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IF(COUNTIFS($E$3:E1692,E1391)=1,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IF(COUNTIFS($E$3:E1692,E1392)=1,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IF(COUNTIFS($E$3:E1692,E1393)=1,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IF(COUNTIFS($E$3:E1692,E1394)=1,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IF(COUNTIFS($E$3:E1692,E1395)=1,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IF(COUNTIFS($E$3:E1692,E1396)=1,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IF(COUNTIFS($E$3:E1692,E1397)=1,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IF(COUNTIFS($E$3:E1692,E1398)=1,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IF(COUNTIFS($E$3:E1692,E1399)=1,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IF(COUNTIFS($E$3:E1692,E1400)=1,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IF(COUNTIFS($E$3:E1692,E1401)=1,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IF(COUNTIFS($E$3:E1692,E1402)=1,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IF(COUNTIFS($E$3:E1692,E1403)=1,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IF(COUNTIFS($E$3:E1692,E1404)=1,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IF(COUNTIFS($E$3:E1692,E1405)=1,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IF(COUNTIFS($E$3:E1692,E1406)=1,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IF(COUNTIFS($E$3:E1692,E1407)=1,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IF(COUNTIFS($E$3:E1692,E1408)=1,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IF(COUNTIFS($E$3:E1692,E1409)=1,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IF(COUNTIFS($E$3:E1692,E1410)=1,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IF(COUNTIFS($E$3:E1692,E1411)=1,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IF(COUNTIFS($E$3:E1692,E1412)=1,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IF(COUNTIFS($E$3:E1692,E1413)=1,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IF(COUNTIFS($E$3:E1692,E1414)=1,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IF(COUNTIFS($E$3:E1692,E1415)=1,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IF(COUNTIFS($E$3:E1692,E1416)=1,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IF(COUNTIFS($E$3:E1692,E1417)=1,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IF(COUNTIFS($E$3:E1692,E1418)=1,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IF(COUNTIFS($E$3:E1692,E1419)=1,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IF(COUNTIFS($E$3:E1692,E1420)=1,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IF(COUNTIFS($E$3:E1692,E1421)=1,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IF(COUNTIFS($E$3:E1692,E1422)=1,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IF(COUNTIFS($E$3:E1692,E1423)=1,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IF(COUNTIFS($E$3:E1692,E1424)=1,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IF(COUNTIFS($E$3:E1692,E1425)=1,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IF(COUNTIFS($E$3:E1692,E1426)=1,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IF(COUNTIFS($E$3:E1692,E1446)=1,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IF(COUNTIFS($E$3:E1692,E1447)=1,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IF(COUNTIFS($E$3:E1692,E1448)=1,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IF(COUNTIFS($E$3:E1692,E1449)=1,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IF(COUNTIFS($E$3:E1692,E1450)=1,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IF(COUNTIFS($E$3:E1692,E1451)=1,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IF(COUNTIFS($E$3:E1692,E1452)=1,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IF(COUNTIFS($E$3:E1692,E1453)=1,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IF(COUNTIFS($E$3:E1692,E1454)=1,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IF(COUNTIFS($E$3:E1692,E1455)=1,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IF(COUNTIFS($E$3:E1692,E1456)=1,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IF(COUNTIFS($E$3:E1692,E1457)=1,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IF(COUNTIFS($E$3:E1692,E1458)=1,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IF(COUNTIFS($E$3:E1692,E1459)=1,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IF(COUNTIFS($E$3:E1692,E1460)=1,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IF(COUNTIFS($E$3:E1692,E1461)=1,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IF(COUNTIFS($E$3:E1692,E1462)=1,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IF(COUNTIFS($E$3:E1692,E1463)=1,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IF(COUNTIFS($E$3:E1692,E1464)=1,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IF(COUNTIFS($E$3:E1692,E1465)=1,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IF(COUNTIFS($E$3:E1692,E1466)=1,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IF(COUNTIFS($E$3:E1692,E1467)=1,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IF(COUNTIFS($E$3:E1692,E1468)=1,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IF(COUNTIFS($E$3:E1692,E1469)=1,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IF(COUNTIFS($E$3:E1692,E1470)=1,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IF(COUNTIFS($E$3:E1692,E1471)=1,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IF(COUNTIFS($E$3:E1692,E1472)=1,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IF(COUNTIFS($E$3:E1692,E1473)=1,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IF(COUNTIFS($E$3:E1692,E1474)=1,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IF(COUNTIFS($E$3:E1692,E1475)=1,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IF(COUNTIFS($E$3:E1692,E1476)=1,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IF(COUNTIFS($E$3:E1692,E1477)=1,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IF(COUNTIFS($E$3:E1692,#REF!)=1,#REF!,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IF(COUNTIFS($E$3:E1692,E1486)=1,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IF(COUNTIFS($E$3:E1692,E1488)=1,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IF(COUNTIFS($E$3:E1692,E1489)=1,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IF(COUNTIFS($E$3:E1692,E1490)=1,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IF(COUNTIFS($E$3:E1692,E1491)=1,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IF(COUNTIFS($E$3:E1692,E1492)=1,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IF(COUNTIFS($E$3:E1692,E1493)=1,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IF(COUNTIFS($E$3:E1692,E1494)=1,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IF(COUNTIFS($E$3:E1692,E1495)=1,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IF(COUNTIFS($E$3:E1692,E1496)=1,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IF(COUNTIFS($E$3:E1692,E1497)=1,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IF(COUNTIFS($E$3:E1692,E1498)=1,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IF(COUNTIFS($E$3:E1692,E1499)=1,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IF(COUNTIFS($E$3:E1692,E1500)=1,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IF(COUNTIFS($E$3:E1692,E1501)=1,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IF(COUNTIFS($E$3:E1692,E1502)=1,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IF(COUNTIFS($E$3:E1692,E1503)=1,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IF(COUNTIFS($E$3:E1692,E1504)=1, K1504, 0)</f>
        <v>0</v>
      </c>
    </row>
    <row r="1506" spans="1:12" ht="41.25" customHeight="1">
      <c r="A1506" s="94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94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94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94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94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94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94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94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94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94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94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94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94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94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94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94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94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94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94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94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94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94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94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94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IF(COUNTIFS($E$3:E1692,E1505)=1,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IF(COUNTIFS($E$3:E1692,E1530)=1,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IF(COUNTIFS($E$3:E1692,E1531)=1,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IF(COUNTIFS($E$3:E1692,E1532)=1,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IF(COUNTIFS($E$3:E1692,E1533)=1,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IF(COUNTIFS($E$3:E1692,E1534)=1,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IF(COUNTIFS($E$3:E1692,E1535)=1,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IF(COUNTIFS($E$3:E1692,E1536)=1,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IF(COUNTIFS($E$3:E1692,E1537)=1,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IF(COUNTIFS($E$3:E1692,E1538)=1,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IF(COUNTIFS($E$3:E1692,E1539)=1,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IF(COUNTIFS($E$3:E1692,E1540)=1,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IF(COUNTIFS($E$3:E1692,E1564)=1,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IF(COUNTIFS($E$3:E1692,E1565)=1,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IF(COUNTIFS($E$3:E1692,E1566)=1,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IF(COUNTIFS($E$3:E1692,E1568)=1,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IF(COUNTIFS($E$3:E1692,E1570)=1,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IF(COUNTIFS($E$3:E1692,E1571)=1,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IF(COUNTIFS($E$3:E1692,E1572)=1,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94"/>
      <c r="B1622" s="19" t="s">
        <v>230</v>
      </c>
      <c r="C1622" s="19" t="s">
        <v>2133</v>
      </c>
      <c r="D1622" s="60" t="s">
        <v>2134</v>
      </c>
      <c r="E1622" s="19" t="s">
        <v>2304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</row>
    <row r="1623" spans="1:11" ht="41.25" customHeight="1">
      <c r="A1623" s="94"/>
      <c r="B1623" s="19" t="s">
        <v>230</v>
      </c>
      <c r="C1623" s="19" t="s">
        <v>2133</v>
      </c>
      <c r="D1623" s="60" t="s">
        <v>2134</v>
      </c>
      <c r="E1623" s="19" t="s">
        <v>2304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</row>
    <row r="1624" spans="1:11" ht="41.25" customHeight="1">
      <c r="A1624" s="94"/>
      <c r="B1624" s="19" t="s">
        <v>230</v>
      </c>
      <c r="C1624" s="19" t="s">
        <v>2133</v>
      </c>
      <c r="D1624" s="60" t="s">
        <v>2134</v>
      </c>
      <c r="E1624" s="19" t="s">
        <v>2304</v>
      </c>
      <c r="F1624" s="21"/>
      <c r="G1624" s="19" t="s">
        <v>2305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</row>
    <row r="1625" spans="1:11" ht="41.25" customHeight="1">
      <c r="A1625" s="94"/>
      <c r="B1625" s="19" t="s">
        <v>230</v>
      </c>
      <c r="C1625" s="19" t="s">
        <v>2133</v>
      </c>
      <c r="D1625" s="60" t="s">
        <v>2134</v>
      </c>
      <c r="E1625" s="19" t="s">
        <v>2304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</row>
    <row r="1626" spans="1:11" ht="41.25" customHeight="1">
      <c r="A1626" s="94"/>
      <c r="B1626" s="19" t="s">
        <v>230</v>
      </c>
      <c r="C1626" s="19" t="s">
        <v>2133</v>
      </c>
      <c r="D1626" s="60" t="s">
        <v>2134</v>
      </c>
      <c r="E1626" s="19" t="s">
        <v>2304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</row>
    <row r="1627" spans="1:11" ht="41.25" customHeight="1">
      <c r="A1627" s="94"/>
      <c r="B1627" s="19" t="s">
        <v>230</v>
      </c>
      <c r="C1627" s="19" t="s">
        <v>2133</v>
      </c>
      <c r="D1627" s="60" t="s">
        <v>2134</v>
      </c>
      <c r="E1627" s="19" t="s">
        <v>2304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</row>
    <row r="1628" spans="1:11" ht="41.25" customHeight="1">
      <c r="A1628" s="94"/>
      <c r="B1628" s="19" t="s">
        <v>230</v>
      </c>
      <c r="C1628" s="19" t="s">
        <v>2133</v>
      </c>
      <c r="D1628" s="60" t="s">
        <v>2134</v>
      </c>
      <c r="E1628" s="19" t="s">
        <v>2304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</row>
    <row r="1629" spans="1:11" ht="41.25" customHeight="1">
      <c r="A1629" s="94"/>
      <c r="B1629" s="19" t="s">
        <v>230</v>
      </c>
      <c r="C1629" s="19" t="s">
        <v>2133</v>
      </c>
      <c r="D1629" s="60" t="s">
        <v>2134</v>
      </c>
      <c r="E1629" s="19" t="s">
        <v>2304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</row>
    <row r="1630" spans="1:11" ht="41.25" customHeight="1">
      <c r="A1630" s="94"/>
      <c r="B1630" s="19" t="s">
        <v>230</v>
      </c>
      <c r="C1630" s="19" t="s">
        <v>2133</v>
      </c>
      <c r="D1630" s="60" t="s">
        <v>2134</v>
      </c>
      <c r="E1630" s="19" t="s">
        <v>2304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</row>
    <row r="1631" spans="1:11" ht="41.25" customHeight="1">
      <c r="A1631" s="94"/>
      <c r="B1631" s="19" t="s">
        <v>230</v>
      </c>
      <c r="C1631" s="19" t="s">
        <v>2133</v>
      </c>
      <c r="D1631" s="60" t="s">
        <v>2134</v>
      </c>
      <c r="E1631" s="19" t="s">
        <v>2304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</row>
    <row r="1632" spans="1:11" ht="41.25" customHeight="1">
      <c r="A1632" s="94"/>
      <c r="B1632" s="19" t="s">
        <v>230</v>
      </c>
      <c r="C1632" s="19" t="s">
        <v>2133</v>
      </c>
      <c r="D1632" s="60" t="s">
        <v>2134</v>
      </c>
      <c r="E1632" s="19" t="s">
        <v>2304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</row>
    <row r="1633" spans="1:11" ht="41.25" customHeight="1">
      <c r="A1633" s="94"/>
      <c r="B1633" s="19" t="s">
        <v>230</v>
      </c>
      <c r="C1633" s="19" t="s">
        <v>2133</v>
      </c>
      <c r="D1633" s="60" t="s">
        <v>2134</v>
      </c>
      <c r="E1633" s="19" t="s">
        <v>2304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</row>
    <row r="1634" spans="1:11" ht="41.25" customHeight="1">
      <c r="A1634" s="94"/>
      <c r="B1634" s="19" t="s">
        <v>230</v>
      </c>
      <c r="C1634" s="19" t="s">
        <v>2133</v>
      </c>
      <c r="D1634" s="60" t="s">
        <v>2134</v>
      </c>
      <c r="E1634" s="19" t="s">
        <v>2304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</row>
    <row r="1635" spans="1:11" ht="41.25" customHeight="1">
      <c r="A1635" s="94"/>
      <c r="B1635" s="19" t="s">
        <v>230</v>
      </c>
      <c r="C1635" s="19" t="s">
        <v>2133</v>
      </c>
      <c r="D1635" s="60" t="s">
        <v>2134</v>
      </c>
      <c r="E1635" s="19" t="s">
        <v>2304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</row>
    <row r="1636" spans="1:11" ht="41.25" customHeight="1">
      <c r="A1636" s="94"/>
      <c r="B1636" s="19" t="s">
        <v>230</v>
      </c>
      <c r="C1636" s="19" t="s">
        <v>2133</v>
      </c>
      <c r="D1636" s="60" t="s">
        <v>2134</v>
      </c>
      <c r="E1636" s="19" t="s">
        <v>2304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</row>
    <row r="1637" spans="1:11" ht="41.25" customHeight="1">
      <c r="A1637" s="18" t="s">
        <v>2306</v>
      </c>
      <c r="B1637" s="19" t="s">
        <v>1045</v>
      </c>
      <c r="C1637" s="19" t="s">
        <v>2133</v>
      </c>
      <c r="D1637" s="60" t="s">
        <v>2134</v>
      </c>
      <c r="E1637" s="19" t="s">
        <v>2304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</row>
    <row r="1638" spans="1:11" ht="41.25" customHeight="1">
      <c r="A1638" s="18" t="s">
        <v>2307</v>
      </c>
      <c r="B1638" s="19" t="s">
        <v>1045</v>
      </c>
      <c r="C1638" s="19" t="s">
        <v>2133</v>
      </c>
      <c r="D1638" s="60" t="s">
        <v>2134</v>
      </c>
      <c r="E1638" s="19" t="s">
        <v>2304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</row>
    <row r="1639" spans="1:11" ht="41.25" customHeight="1">
      <c r="A1639" s="18" t="s">
        <v>2308</v>
      </c>
      <c r="B1639" s="19" t="s">
        <v>1045</v>
      </c>
      <c r="C1639" s="19" t="s">
        <v>2133</v>
      </c>
      <c r="D1639" s="60" t="s">
        <v>2134</v>
      </c>
      <c r="E1639" s="19" t="s">
        <v>2304</v>
      </c>
      <c r="F1639" s="21"/>
      <c r="G1639" s="19" t="s">
        <v>2305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</row>
    <row r="1640" spans="1:11" ht="41.25" customHeight="1">
      <c r="A1640" s="18" t="s">
        <v>2309</v>
      </c>
      <c r="B1640" s="19" t="s">
        <v>1045</v>
      </c>
      <c r="C1640" s="19" t="s">
        <v>2133</v>
      </c>
      <c r="D1640" s="60" t="s">
        <v>2134</v>
      </c>
      <c r="E1640" s="19" t="s">
        <v>2304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</row>
    <row r="1641" spans="1:11" ht="41.25" customHeight="1">
      <c r="A1641" s="18" t="s">
        <v>2310</v>
      </c>
      <c r="B1641" s="19" t="s">
        <v>1045</v>
      </c>
      <c r="C1641" s="19" t="s">
        <v>2133</v>
      </c>
      <c r="D1641" s="60" t="s">
        <v>2134</v>
      </c>
      <c r="E1641" s="19" t="s">
        <v>2304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</row>
    <row r="1642" spans="1:11" ht="41.25" customHeight="1">
      <c r="A1642" s="18" t="s">
        <v>2311</v>
      </c>
      <c r="B1642" s="19" t="s">
        <v>1045</v>
      </c>
      <c r="C1642" s="19" t="s">
        <v>2133</v>
      </c>
      <c r="D1642" s="60" t="s">
        <v>2134</v>
      </c>
      <c r="E1642" s="19" t="s">
        <v>2304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</row>
    <row r="1643" spans="1:11" ht="41.25" customHeight="1">
      <c r="A1643" s="18" t="s">
        <v>2312</v>
      </c>
      <c r="B1643" s="19" t="s">
        <v>1045</v>
      </c>
      <c r="C1643" s="19" t="s">
        <v>2133</v>
      </c>
      <c r="D1643" s="60" t="s">
        <v>2134</v>
      </c>
      <c r="E1643" s="19" t="s">
        <v>2304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</row>
    <row r="1644" spans="1:11" ht="41.25" customHeight="1">
      <c r="A1644" s="18" t="s">
        <v>2313</v>
      </c>
      <c r="B1644" s="19" t="s">
        <v>1045</v>
      </c>
      <c r="C1644" s="19" t="s">
        <v>2133</v>
      </c>
      <c r="D1644" s="60" t="s">
        <v>2134</v>
      </c>
      <c r="E1644" s="19" t="s">
        <v>2304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</row>
    <row r="1645" spans="1:11" ht="41.25" customHeight="1">
      <c r="A1645" s="18" t="s">
        <v>2314</v>
      </c>
      <c r="B1645" s="19" t="s">
        <v>1045</v>
      </c>
      <c r="C1645" s="19" t="s">
        <v>2133</v>
      </c>
      <c r="D1645" s="60" t="s">
        <v>2134</v>
      </c>
      <c r="E1645" s="19" t="s">
        <v>2304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</row>
    <row r="1646" spans="1:11" ht="41.25" customHeight="1">
      <c r="A1646" s="18" t="s">
        <v>2315</v>
      </c>
      <c r="B1646" s="19" t="s">
        <v>1045</v>
      </c>
      <c r="C1646" s="19" t="s">
        <v>2133</v>
      </c>
      <c r="D1646" s="60" t="s">
        <v>2134</v>
      </c>
      <c r="E1646" s="19" t="s">
        <v>2304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</row>
    <row r="1647" spans="1:11" ht="41.25" customHeight="1">
      <c r="A1647" s="18" t="s">
        <v>2316</v>
      </c>
      <c r="B1647" s="19" t="s">
        <v>1045</v>
      </c>
      <c r="C1647" s="19" t="s">
        <v>2133</v>
      </c>
      <c r="D1647" s="60" t="s">
        <v>2134</v>
      </c>
      <c r="E1647" s="19" t="s">
        <v>2304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</row>
    <row r="1648" spans="1:11" ht="41.25" customHeight="1">
      <c r="A1648" s="18" t="s">
        <v>2317</v>
      </c>
      <c r="B1648" s="19" t="s">
        <v>1045</v>
      </c>
      <c r="C1648" s="19" t="s">
        <v>2133</v>
      </c>
      <c r="D1648" s="60" t="s">
        <v>2134</v>
      </c>
      <c r="E1648" s="19" t="s">
        <v>2304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</row>
    <row r="1649" spans="1:11" ht="41.25" customHeight="1">
      <c r="A1649" s="18" t="s">
        <v>2318</v>
      </c>
      <c r="B1649" s="19" t="s">
        <v>1045</v>
      </c>
      <c r="C1649" s="19" t="s">
        <v>2133</v>
      </c>
      <c r="D1649" s="60" t="s">
        <v>2134</v>
      </c>
      <c r="E1649" s="19" t="s">
        <v>2304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</row>
    <row r="1650" spans="1:11" ht="41.25" customHeight="1">
      <c r="A1650" s="18" t="s">
        <v>2319</v>
      </c>
      <c r="B1650" s="19" t="s">
        <v>1045</v>
      </c>
      <c r="C1650" s="19" t="s">
        <v>2133</v>
      </c>
      <c r="D1650" s="60" t="s">
        <v>2134</v>
      </c>
      <c r="E1650" s="19" t="s">
        <v>2304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</row>
    <row r="1651" spans="1:11" ht="41.25" customHeight="1">
      <c r="A1651" s="18" t="s">
        <v>2320</v>
      </c>
      <c r="B1651" s="19" t="s">
        <v>1045</v>
      </c>
      <c r="C1651" s="19" t="s">
        <v>2133</v>
      </c>
      <c r="D1651" s="60" t="s">
        <v>2134</v>
      </c>
      <c r="E1651" s="19" t="s">
        <v>2304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</row>
    <row r="1652" spans="1:11" ht="41.25" customHeight="1">
      <c r="A1652" s="18" t="s">
        <v>2321</v>
      </c>
      <c r="B1652" s="19" t="s">
        <v>230</v>
      </c>
      <c r="C1652" s="19" t="s">
        <v>2133</v>
      </c>
      <c r="D1652" s="60" t="s">
        <v>2134</v>
      </c>
      <c r="E1652" s="19" t="s">
        <v>2322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/>
    </row>
    <row r="1653" spans="1:11" ht="41.25" customHeight="1">
      <c r="A1653" s="18" t="s">
        <v>2323</v>
      </c>
      <c r="B1653" s="19" t="s">
        <v>230</v>
      </c>
      <c r="C1653" s="19" t="s">
        <v>2133</v>
      </c>
      <c r="D1653" s="60" t="s">
        <v>2134</v>
      </c>
      <c r="E1653" s="19" t="s">
        <v>2322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/>
    </row>
    <row r="1654" spans="1:11" ht="41.25" customHeight="1">
      <c r="A1654" s="18" t="s">
        <v>2324</v>
      </c>
      <c r="B1654" s="19" t="s">
        <v>230</v>
      </c>
      <c r="C1654" s="19" t="s">
        <v>2133</v>
      </c>
      <c r="D1654" s="60" t="s">
        <v>2134</v>
      </c>
      <c r="E1654" s="19" t="s">
        <v>2322</v>
      </c>
      <c r="F1654" s="21"/>
      <c r="G1654" s="19" t="s">
        <v>2305</v>
      </c>
      <c r="H1654" s="25" t="str">
        <f t="shared" si="153"/>
        <v>HD604</v>
      </c>
      <c r="I1654" s="25" t="str">
        <f t="shared" si="154"/>
        <v>Non-M</v>
      </c>
      <c r="J1654" s="34"/>
      <c r="K1654" s="79"/>
    </row>
    <row r="1655" spans="1:11" ht="41.25" customHeight="1">
      <c r="A1655" s="18" t="s">
        <v>2325</v>
      </c>
      <c r="B1655" s="19" t="s">
        <v>230</v>
      </c>
      <c r="C1655" s="19" t="s">
        <v>2133</v>
      </c>
      <c r="D1655" s="60" t="s">
        <v>2134</v>
      </c>
      <c r="E1655" s="19" t="s">
        <v>2322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/>
    </row>
    <row r="1656" spans="1:11" ht="41.25" customHeight="1">
      <c r="A1656" s="18" t="s">
        <v>2326</v>
      </c>
      <c r="B1656" s="19" t="s">
        <v>230</v>
      </c>
      <c r="C1656" s="19" t="s">
        <v>2133</v>
      </c>
      <c r="D1656" s="60" t="s">
        <v>2134</v>
      </c>
      <c r="E1656" s="19" t="s">
        <v>2322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/>
    </row>
    <row r="1657" spans="1:11" ht="41.25" customHeight="1">
      <c r="A1657" s="18" t="s">
        <v>2327</v>
      </c>
      <c r="B1657" s="19" t="s">
        <v>230</v>
      </c>
      <c r="C1657" s="19" t="s">
        <v>2133</v>
      </c>
      <c r="D1657" s="60" t="s">
        <v>2134</v>
      </c>
      <c r="E1657" s="19" t="s">
        <v>2322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/>
    </row>
    <row r="1658" spans="1:11" ht="41.25" customHeight="1">
      <c r="A1658" s="18" t="s">
        <v>2328</v>
      </c>
      <c r="B1658" s="19" t="s">
        <v>230</v>
      </c>
      <c r="C1658" s="19" t="s">
        <v>2133</v>
      </c>
      <c r="D1658" s="60" t="s">
        <v>2134</v>
      </c>
      <c r="E1658" s="19" t="s">
        <v>2322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/>
    </row>
    <row r="1659" spans="1:11" ht="41.25" customHeight="1">
      <c r="A1659" s="18" t="s">
        <v>2329</v>
      </c>
      <c r="B1659" s="19" t="s">
        <v>230</v>
      </c>
      <c r="C1659" s="19" t="s">
        <v>2133</v>
      </c>
      <c r="D1659" s="60" t="s">
        <v>2134</v>
      </c>
      <c r="E1659" s="19" t="s">
        <v>2322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/>
    </row>
    <row r="1660" spans="1:11" ht="41.25" customHeight="1">
      <c r="A1660" s="18" t="s">
        <v>2330</v>
      </c>
      <c r="B1660" s="19" t="s">
        <v>230</v>
      </c>
      <c r="C1660" s="19" t="s">
        <v>2133</v>
      </c>
      <c r="D1660" s="60" t="s">
        <v>2134</v>
      </c>
      <c r="E1660" s="19" t="s">
        <v>2322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/>
    </row>
    <row r="1661" spans="1:11" ht="41.25" customHeight="1">
      <c r="A1661" s="18" t="s">
        <v>2331</v>
      </c>
      <c r="B1661" s="19" t="s">
        <v>230</v>
      </c>
      <c r="C1661" s="19" t="s">
        <v>2133</v>
      </c>
      <c r="D1661" s="60" t="s">
        <v>2134</v>
      </c>
      <c r="E1661" s="19" t="s">
        <v>2322</v>
      </c>
      <c r="F1661" s="21"/>
      <c r="G1661" s="19" t="s">
        <v>339</v>
      </c>
      <c r="H1661" s="25" t="str">
        <f t="shared" ref="H1661:H1666" si="157">IF(RIGHT(G1661,1)="M", LEFT(G1661,LEN(G1661)-1), G1661)</f>
        <v>PK602</v>
      </c>
      <c r="I1661" s="25" t="str">
        <f t="shared" ref="I1661:I1666" si="158">IF(RIGHT(G1661,1)="M","M","Non-M")</f>
        <v>M</v>
      </c>
      <c r="J1661" s="34" t="s">
        <v>1353</v>
      </c>
      <c r="K1661" s="79"/>
    </row>
    <row r="1662" spans="1:11" ht="41.25" customHeight="1">
      <c r="A1662" s="18" t="s">
        <v>2332</v>
      </c>
      <c r="B1662" s="19" t="s">
        <v>230</v>
      </c>
      <c r="C1662" s="19" t="s">
        <v>2133</v>
      </c>
      <c r="D1662" s="60" t="s">
        <v>2134</v>
      </c>
      <c r="E1662" s="19" t="s">
        <v>2322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/>
    </row>
    <row r="1663" spans="1:11" ht="41.25" customHeight="1">
      <c r="A1663" s="18" t="s">
        <v>2333</v>
      </c>
      <c r="B1663" s="19" t="s">
        <v>230</v>
      </c>
      <c r="C1663" s="19" t="s">
        <v>2133</v>
      </c>
      <c r="D1663" s="60" t="s">
        <v>2134</v>
      </c>
      <c r="E1663" s="19" t="s">
        <v>2322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/>
    </row>
    <row r="1664" spans="1:11" ht="41.25" customHeight="1">
      <c r="A1664" s="18" t="s">
        <v>2334</v>
      </c>
      <c r="B1664" s="19" t="s">
        <v>230</v>
      </c>
      <c r="C1664" s="19" t="s">
        <v>2133</v>
      </c>
      <c r="D1664" s="60" t="s">
        <v>2134</v>
      </c>
      <c r="E1664" s="19" t="s">
        <v>2322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/>
    </row>
    <row r="1665" spans="1:11" ht="41.25" customHeight="1">
      <c r="A1665" s="18" t="s">
        <v>2335</v>
      </c>
      <c r="B1665" s="19" t="s">
        <v>230</v>
      </c>
      <c r="C1665" s="19" t="s">
        <v>2133</v>
      </c>
      <c r="D1665" s="60" t="s">
        <v>2134</v>
      </c>
      <c r="E1665" s="19" t="s">
        <v>2322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/>
    </row>
    <row r="1666" spans="1:11" ht="41.25" customHeight="1">
      <c r="A1666" s="18" t="s">
        <v>2336</v>
      </c>
      <c r="B1666" s="19" t="s">
        <v>230</v>
      </c>
      <c r="C1666" s="19" t="s">
        <v>2133</v>
      </c>
      <c r="D1666" s="60" t="s">
        <v>2134</v>
      </c>
      <c r="E1666" s="19" t="s">
        <v>2322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/>
    </row>
    <row r="1667" spans="1:11" ht="41.25" customHeight="1">
      <c r="A1667" s="18" t="s">
        <v>2337</v>
      </c>
      <c r="B1667" s="19" t="s">
        <v>230</v>
      </c>
      <c r="C1667" s="19" t="s">
        <v>2133</v>
      </c>
      <c r="D1667" s="60" t="s">
        <v>2134</v>
      </c>
      <c r="E1667" s="19" t="s">
        <v>2338</v>
      </c>
      <c r="F1667" s="21"/>
      <c r="G1667" s="19" t="s">
        <v>1279</v>
      </c>
      <c r="H1667" s="25" t="str">
        <f t="shared" ref="H1667:H1673" si="159">IF(RIGHT(G1667,1)="M", LEFT(G1667,LEN(G1667)-1), G1667)</f>
        <v>WB203</v>
      </c>
      <c r="I1667" s="25" t="str">
        <f t="shared" ref="I1667:I1673" si="160">IF(RIGHT(G1667,1)="M","M","Non-M")</f>
        <v>Non-M</v>
      </c>
      <c r="J1667" s="90"/>
      <c r="K1667" s="79"/>
    </row>
    <row r="1668" spans="1:11" ht="41.25" customHeight="1">
      <c r="A1668" s="18" t="s">
        <v>2339</v>
      </c>
      <c r="B1668" s="19" t="s">
        <v>230</v>
      </c>
      <c r="C1668" s="19" t="s">
        <v>2133</v>
      </c>
      <c r="D1668" s="60" t="s">
        <v>2134</v>
      </c>
      <c r="E1668" s="19" t="s">
        <v>2338</v>
      </c>
      <c r="F1668" s="21"/>
      <c r="G1668" s="19" t="s">
        <v>61</v>
      </c>
      <c r="H1668" s="25" t="str">
        <f t="shared" si="159"/>
        <v>DC101</v>
      </c>
      <c r="I1668" s="25" t="str">
        <f t="shared" si="160"/>
        <v>Non-M</v>
      </c>
      <c r="J1668" s="90"/>
      <c r="K1668" s="79"/>
    </row>
    <row r="1669" spans="1:11" ht="41.25" customHeight="1">
      <c r="A1669" s="18" t="s">
        <v>2340</v>
      </c>
      <c r="B1669" s="19" t="s">
        <v>230</v>
      </c>
      <c r="C1669" s="19" t="s">
        <v>2133</v>
      </c>
      <c r="D1669" s="60" t="s">
        <v>2134</v>
      </c>
      <c r="E1669" s="19" t="s">
        <v>2338</v>
      </c>
      <c r="F1669" s="21"/>
      <c r="G1669" s="19" t="s">
        <v>135</v>
      </c>
      <c r="H1669" s="25" t="str">
        <f t="shared" si="159"/>
        <v>DC200</v>
      </c>
      <c r="I1669" s="25" t="str">
        <f t="shared" si="160"/>
        <v>Non-M</v>
      </c>
      <c r="J1669" s="90"/>
      <c r="K1669" s="79"/>
    </row>
    <row r="1670" spans="1:11" ht="41.25" customHeight="1">
      <c r="A1670" s="18" t="s">
        <v>2341</v>
      </c>
      <c r="B1670" s="19" t="s">
        <v>230</v>
      </c>
      <c r="C1670" s="19" t="s">
        <v>2133</v>
      </c>
      <c r="D1670" s="60" t="s">
        <v>2134</v>
      </c>
      <c r="E1670" s="19" t="s">
        <v>2338</v>
      </c>
      <c r="F1670" s="21"/>
      <c r="G1670" s="19" t="s">
        <v>96</v>
      </c>
      <c r="H1670" s="25" t="str">
        <f t="shared" si="159"/>
        <v>DC300</v>
      </c>
      <c r="I1670" s="25" t="str">
        <f t="shared" si="160"/>
        <v>Non-M</v>
      </c>
      <c r="J1670" s="90"/>
      <c r="K1670" s="79"/>
    </row>
    <row r="1671" spans="1:11" ht="41.25" customHeight="1">
      <c r="A1671" s="18" t="s">
        <v>2342</v>
      </c>
      <c r="B1671" s="19" t="s">
        <v>230</v>
      </c>
      <c r="C1671" s="19" t="s">
        <v>2133</v>
      </c>
      <c r="D1671" s="60" t="s">
        <v>2134</v>
      </c>
      <c r="E1671" s="19" t="s">
        <v>2338</v>
      </c>
      <c r="F1671" s="21"/>
      <c r="G1671" s="19" t="s">
        <v>152</v>
      </c>
      <c r="H1671" s="25" t="str">
        <f t="shared" si="159"/>
        <v>DC400</v>
      </c>
      <c r="I1671" s="25" t="str">
        <f t="shared" si="160"/>
        <v>Non-M</v>
      </c>
      <c r="J1671" s="90"/>
      <c r="K1671" s="79"/>
    </row>
    <row r="1672" spans="1:11" ht="41.25" customHeight="1">
      <c r="A1672" s="18" t="s">
        <v>2343</v>
      </c>
      <c r="B1672" s="19" t="s">
        <v>230</v>
      </c>
      <c r="C1672" s="19" t="s">
        <v>2133</v>
      </c>
      <c r="D1672" s="60" t="s">
        <v>2134</v>
      </c>
      <c r="E1672" s="19" t="s">
        <v>2338</v>
      </c>
      <c r="F1672" s="21"/>
      <c r="G1672" s="19" t="s">
        <v>284</v>
      </c>
      <c r="H1672" s="25" t="str">
        <f t="shared" si="159"/>
        <v>PK208</v>
      </c>
      <c r="I1672" s="25" t="str">
        <f t="shared" si="160"/>
        <v>Non-M</v>
      </c>
      <c r="J1672" s="90"/>
      <c r="K1672" s="79"/>
    </row>
    <row r="1673" spans="1:11" ht="41.25" customHeight="1">
      <c r="A1673" s="18" t="s">
        <v>2344</v>
      </c>
      <c r="B1673" s="19" t="s">
        <v>230</v>
      </c>
      <c r="C1673" s="19" t="s">
        <v>2133</v>
      </c>
      <c r="D1673" s="60" t="s">
        <v>2134</v>
      </c>
      <c r="E1673" s="19" t="s">
        <v>2338</v>
      </c>
      <c r="F1673" s="21"/>
      <c r="G1673" s="19" t="s">
        <v>1382</v>
      </c>
      <c r="H1673" s="25" t="str">
        <f t="shared" si="159"/>
        <v>PB214</v>
      </c>
      <c r="I1673" s="25" t="str">
        <f t="shared" si="160"/>
        <v>Non-M</v>
      </c>
      <c r="J1673" s="90"/>
      <c r="K1673" s="79"/>
    </row>
    <row r="1674" spans="1:11" ht="41.25" customHeight="1">
      <c r="A1674" s="18" t="s">
        <v>2345</v>
      </c>
      <c r="B1674" s="19" t="s">
        <v>230</v>
      </c>
      <c r="C1674" s="19" t="s">
        <v>2133</v>
      </c>
      <c r="D1674" s="60" t="s">
        <v>2134</v>
      </c>
      <c r="E1674" s="19" t="s">
        <v>2338</v>
      </c>
      <c r="F1674" s="21"/>
      <c r="G1674" s="19" t="s">
        <v>269</v>
      </c>
      <c r="H1674" s="25" t="str">
        <f>IF(RIGHT(G1674,1)="M", LEFT(G1674,LEN(G1674)-1), G1674)</f>
        <v>PK102</v>
      </c>
      <c r="I1674" s="25" t="str">
        <f>IF(RIGHT(G1674,1)="M","M","Non-M")</f>
        <v>Non-M</v>
      </c>
      <c r="J1674" s="90"/>
      <c r="K1674" s="79"/>
    </row>
    <row r="1675" spans="1:11" ht="41.25" customHeight="1">
      <c r="A1675" s="18" t="s">
        <v>2346</v>
      </c>
      <c r="B1675" s="19" t="s">
        <v>230</v>
      </c>
      <c r="C1675" s="19" t="s">
        <v>2133</v>
      </c>
      <c r="D1675" s="60" t="s">
        <v>2134</v>
      </c>
      <c r="E1675" s="19" t="s">
        <v>2338</v>
      </c>
      <c r="F1675" s="21"/>
      <c r="G1675" s="19" t="s">
        <v>2257</v>
      </c>
      <c r="H1675" s="25" t="str">
        <f>IF(RIGHT(G1675,1)="M", LEFT(G1675,LEN(G1675)-1), G1675)</f>
        <v>PB105</v>
      </c>
      <c r="I1675" s="25" t="str">
        <f>IF(RIGHT(G1675,1)="M","M","Non-M")</f>
        <v>Non-M</v>
      </c>
      <c r="J1675" s="90"/>
      <c r="K1675" s="79"/>
    </row>
    <row r="1676" spans="1:11" ht="41.25" customHeight="1">
      <c r="A1676" s="18" t="s">
        <v>2347</v>
      </c>
      <c r="B1676" s="19" t="s">
        <v>230</v>
      </c>
      <c r="C1676" s="19" t="s">
        <v>2133</v>
      </c>
      <c r="D1676" s="60" t="s">
        <v>2134</v>
      </c>
      <c r="E1676" s="19" t="s">
        <v>2338</v>
      </c>
      <c r="F1676" s="21"/>
      <c r="G1676" s="19" t="s">
        <v>1344</v>
      </c>
      <c r="H1676" s="25" t="str">
        <f>IF(RIGHT(G1676,1)="M", LEFT(G1676,LEN(G1676)-1), G1676)</f>
        <v>JS105</v>
      </c>
      <c r="I1676" s="25" t="str">
        <f>IF(RIGHT(G1676,1)="M","M","Non-M")</f>
        <v>Non-M</v>
      </c>
      <c r="J1676" s="90"/>
      <c r="K1676" s="79"/>
    </row>
    <row r="1677" spans="1:11" ht="41.25" customHeight="1">
      <c r="A1677" s="18" t="s">
        <v>2348</v>
      </c>
      <c r="B1677" s="19" t="s">
        <v>230</v>
      </c>
      <c r="C1677" s="19" t="s">
        <v>2133</v>
      </c>
      <c r="D1677" s="60" t="s">
        <v>2134</v>
      </c>
      <c r="E1677" s="19" t="s">
        <v>2338</v>
      </c>
      <c r="F1677" s="21"/>
      <c r="G1677" s="19" t="s">
        <v>204</v>
      </c>
      <c r="H1677" s="25" t="str">
        <f>IF(RIGHT(G1677,1)="M", LEFT(G1677,LEN(G1677)-1), G1677)</f>
        <v>HM503</v>
      </c>
      <c r="I1677" s="25" t="str">
        <f>IF(RIGHT(G1677,1)="M","M","Non-M")</f>
        <v>Non-M</v>
      </c>
      <c r="J1677" s="90"/>
      <c r="K1677" s="79"/>
    </row>
    <row r="1678" spans="1:11" ht="41.25" customHeight="1">
      <c r="A1678" s="18" t="s">
        <v>2349</v>
      </c>
      <c r="B1678" s="19" t="s">
        <v>230</v>
      </c>
      <c r="C1678" s="19" t="s">
        <v>2133</v>
      </c>
      <c r="D1678" s="60" t="s">
        <v>2134</v>
      </c>
      <c r="E1678" s="19" t="s">
        <v>2338</v>
      </c>
      <c r="F1678" s="21"/>
      <c r="G1678" s="19" t="s">
        <v>1001</v>
      </c>
      <c r="H1678" s="25" t="str">
        <f>IF(RIGHT(G1678,1)="M", LEFT(G1678,LEN(G1678)-1), G1678)</f>
        <v>HM803</v>
      </c>
      <c r="I1678" s="25" t="str">
        <f>IF(RIGHT(G1678,1)="M","M","Non-M")</f>
        <v>Non-M</v>
      </c>
      <c r="J1678" s="90"/>
      <c r="K1678" s="79"/>
    </row>
    <row r="1679" spans="1:11" ht="41.25" customHeight="1">
      <c r="A1679" s="18" t="s">
        <v>2350</v>
      </c>
      <c r="B1679" s="19" t="s">
        <v>230</v>
      </c>
      <c r="C1679" s="19" t="s">
        <v>2133</v>
      </c>
      <c r="D1679" s="60" t="s">
        <v>2134</v>
      </c>
      <c r="E1679" s="19" t="s">
        <v>2351</v>
      </c>
      <c r="F1679" s="21"/>
      <c r="G1679" s="19" t="s">
        <v>412</v>
      </c>
      <c r="H1679" s="25" t="str">
        <f>IF(RIGHT(G1679,1)="M", LEFT(G1679,LEN(G1679)-1), G1679)</f>
        <v>WB306</v>
      </c>
      <c r="I1679" s="25" t="str">
        <f>IF(RIGHT(G1679,1)="M","M","Non-M")</f>
        <v>Non-M</v>
      </c>
      <c r="J1679" s="90"/>
      <c r="K1679" s="79"/>
    </row>
    <row r="1680" spans="1:11" ht="41.25" customHeight="1">
      <c r="A1680" s="18" t="s">
        <v>2352</v>
      </c>
      <c r="B1680" s="19" t="s">
        <v>230</v>
      </c>
      <c r="C1680" s="19" t="s">
        <v>2133</v>
      </c>
      <c r="D1680" s="60" t="s">
        <v>2134</v>
      </c>
      <c r="E1680" s="19" t="s">
        <v>2351</v>
      </c>
      <c r="F1680" s="21"/>
      <c r="G1680" s="19" t="s">
        <v>2353</v>
      </c>
      <c r="H1680" s="25" t="str">
        <f>IF(RIGHT(G1680,1)="M", LEFT(G1680,LEN(G1680)-1), G1680)</f>
        <v>LP210</v>
      </c>
      <c r="I1680" s="25" t="str">
        <f>IF(RIGHT(G1680,1)="M","M","Non-M")</f>
        <v>Non-M</v>
      </c>
      <c r="J1680" s="90"/>
      <c r="K1680" s="79"/>
    </row>
    <row r="1681" spans="1:11" ht="41.25" customHeight="1">
      <c r="A1681" s="18" t="s">
        <v>2354</v>
      </c>
      <c r="B1681" s="19" t="s">
        <v>230</v>
      </c>
      <c r="C1681" s="19" t="s">
        <v>2133</v>
      </c>
      <c r="D1681" s="60" t="s">
        <v>2134</v>
      </c>
      <c r="E1681" s="19" t="s">
        <v>2351</v>
      </c>
      <c r="F1681" s="21"/>
      <c r="G1681" s="19" t="s">
        <v>1778</v>
      </c>
      <c r="H1681" s="25" t="str">
        <f>IF(RIGHT(G1681,1)="M", LEFT(G1681,LEN(G1681)-1), G1681)</f>
        <v>WU401</v>
      </c>
      <c r="I1681" s="25" t="str">
        <f>IF(RIGHT(G1681,1)="M","M","Non-M")</f>
        <v>M</v>
      </c>
      <c r="J1681" s="90" t="s">
        <v>2355</v>
      </c>
      <c r="K1681" s="79"/>
    </row>
    <row r="1682" spans="1:11" ht="41.25" customHeight="1">
      <c r="A1682" s="18" t="s">
        <v>2356</v>
      </c>
      <c r="B1682" s="19" t="s">
        <v>230</v>
      </c>
      <c r="C1682" s="19" t="s">
        <v>2133</v>
      </c>
      <c r="D1682" s="60" t="s">
        <v>2134</v>
      </c>
      <c r="E1682" s="19" t="s">
        <v>2351</v>
      </c>
      <c r="F1682" s="21"/>
      <c r="G1682" s="19" t="s">
        <v>322</v>
      </c>
      <c r="H1682" s="25" t="str">
        <f>IF(RIGHT(G1682,1)="M", LEFT(G1682,LEN(G1682)-1), G1682)</f>
        <v>GT207</v>
      </c>
      <c r="I1682" s="25" t="str">
        <f>IF(RIGHT(G1682,1)="M","M","Non-M")</f>
        <v>Non-M</v>
      </c>
      <c r="J1682" s="90"/>
      <c r="K1682" s="79"/>
    </row>
    <row r="1683" spans="1:11" ht="41.25" customHeight="1">
      <c r="A1683" s="18" t="s">
        <v>2357</v>
      </c>
      <c r="B1683" s="19" t="s">
        <v>230</v>
      </c>
      <c r="C1683" s="19" t="s">
        <v>2133</v>
      </c>
      <c r="D1683" s="60" t="s">
        <v>2134</v>
      </c>
      <c r="E1683" s="19" t="s">
        <v>2351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9"/>
    </row>
    <row r="1684" spans="1:11" ht="41.25" customHeight="1">
      <c r="A1684" s="18" t="s">
        <v>2358</v>
      </c>
      <c r="B1684" s="19" t="s">
        <v>230</v>
      </c>
      <c r="C1684" s="19" t="s">
        <v>2133</v>
      </c>
      <c r="D1684" s="60" t="s">
        <v>2134</v>
      </c>
      <c r="E1684" s="19" t="s">
        <v>2351</v>
      </c>
      <c r="F1684" s="21"/>
      <c r="G1684" s="19" t="s">
        <v>71</v>
      </c>
      <c r="H1684" s="25" t="str">
        <f>IF(RIGHT(G1684,1)="M", LEFT(G1684,LEN(G1684)-1), G1684)</f>
        <v>HM500</v>
      </c>
      <c r="I1684" s="25" t="str">
        <f>IF(RIGHT(G1684,1)="M","M","Non-M")</f>
        <v>Non-M</v>
      </c>
      <c r="J1684" s="34"/>
      <c r="K1684" s="79"/>
    </row>
    <row r="1685" spans="1:11" ht="41.25" customHeight="1">
      <c r="A1685" s="18" t="s">
        <v>2359</v>
      </c>
      <c r="B1685" s="19" t="s">
        <v>230</v>
      </c>
      <c r="C1685" s="19" t="s">
        <v>2133</v>
      </c>
      <c r="D1685" s="60" t="s">
        <v>2134</v>
      </c>
      <c r="E1685" s="19" t="s">
        <v>2351</v>
      </c>
      <c r="F1685" s="21"/>
      <c r="G1685" s="19" t="s">
        <v>965</v>
      </c>
      <c r="H1685" s="25" t="str">
        <f>IF(RIGHT(G1685,1)="M", LEFT(G1685,LEN(G1685)-1), G1685)</f>
        <v>PK304</v>
      </c>
      <c r="I1685" s="25" t="str">
        <f>IF(RIGHT(G1685,1)="M","M","Non-M")</f>
        <v>Non-M</v>
      </c>
      <c r="J1685" s="34"/>
      <c r="K1685" s="79"/>
    </row>
    <row r="1686" spans="1:11" ht="41.25" customHeight="1">
      <c r="A1686" s="18" t="s">
        <v>2360</v>
      </c>
      <c r="B1686" s="19" t="s">
        <v>230</v>
      </c>
      <c r="C1686" s="19" t="s">
        <v>2133</v>
      </c>
      <c r="D1686" s="60" t="s">
        <v>2134</v>
      </c>
      <c r="E1686" s="19" t="s">
        <v>2361</v>
      </c>
      <c r="F1686" s="21"/>
      <c r="G1686" s="19" t="s">
        <v>412</v>
      </c>
      <c r="H1686" s="25" t="str">
        <f>IF(RIGHT(G1686,1)="M", LEFT(G1686,LEN(G1686)-1), G1686)</f>
        <v>WB306</v>
      </c>
      <c r="I1686" s="25" t="str">
        <f>IF(RIGHT(G1686,1)="M","M","Non-M")</f>
        <v>Non-M</v>
      </c>
      <c r="J1686" s="34"/>
      <c r="K1686" s="79"/>
    </row>
    <row r="1687" spans="1:11" ht="41.25" customHeight="1">
      <c r="A1687" s="18" t="s">
        <v>2362</v>
      </c>
      <c r="B1687" s="19" t="s">
        <v>230</v>
      </c>
      <c r="C1687" s="19" t="s">
        <v>2133</v>
      </c>
      <c r="D1687" s="60" t="s">
        <v>2134</v>
      </c>
      <c r="E1687" s="19" t="s">
        <v>2361</v>
      </c>
      <c r="F1687" s="21"/>
      <c r="G1687" s="19" t="s">
        <v>960</v>
      </c>
      <c r="H1687" s="25" t="str">
        <f>IF(RIGHT(G1687,1)="M", LEFT(G1687,LEN(G1687)-1), G1687)</f>
        <v>LP202</v>
      </c>
      <c r="I1687" s="25" t="str">
        <f>IF(RIGHT(G1687,1)="M","M","Non-M")</f>
        <v>M</v>
      </c>
      <c r="J1687" s="34"/>
      <c r="K1687" s="79"/>
    </row>
    <row r="1688" spans="1:11" ht="41.25" customHeight="1">
      <c r="A1688" s="18" t="s">
        <v>2363</v>
      </c>
      <c r="B1688" s="19" t="s">
        <v>230</v>
      </c>
      <c r="C1688" s="19" t="s">
        <v>2133</v>
      </c>
      <c r="D1688" s="60" t="s">
        <v>2134</v>
      </c>
      <c r="E1688" s="19" t="s">
        <v>2361</v>
      </c>
      <c r="F1688" s="21"/>
      <c r="G1688" s="19" t="s">
        <v>1778</v>
      </c>
      <c r="H1688" s="25" t="str">
        <f>IF(RIGHT(G1688,1)="M", LEFT(G1688,LEN(G1688)-1), G1688)</f>
        <v>WU401</v>
      </c>
      <c r="I1688" s="25" t="str">
        <f>IF(RIGHT(G1688,1)="M","M","Non-M")</f>
        <v>M</v>
      </c>
      <c r="J1688" s="34" t="s">
        <v>2355</v>
      </c>
      <c r="K1688" s="79"/>
    </row>
    <row r="1689" spans="1:11" ht="41.25" customHeight="1">
      <c r="A1689" s="18" t="s">
        <v>2364</v>
      </c>
      <c r="B1689" s="19" t="s">
        <v>230</v>
      </c>
      <c r="C1689" s="19" t="s">
        <v>2133</v>
      </c>
      <c r="D1689" s="60" t="s">
        <v>2134</v>
      </c>
      <c r="E1689" s="19" t="s">
        <v>2361</v>
      </c>
      <c r="F1689" s="21"/>
      <c r="G1689" s="19" t="s">
        <v>322</v>
      </c>
      <c r="H1689" s="25" t="str">
        <f>IF(RIGHT(G1689,1)="M", LEFT(G1689,LEN(G1689)-1), G1689)</f>
        <v>GT207</v>
      </c>
      <c r="I1689" s="25" t="str">
        <f>IF(RIGHT(G1689,1)="M","M","Non-M")</f>
        <v>Non-M</v>
      </c>
      <c r="J1689" s="34"/>
      <c r="K1689" s="79"/>
    </row>
    <row r="1690" spans="1:11" ht="41.25" customHeight="1">
      <c r="A1690" s="18" t="s">
        <v>2365</v>
      </c>
      <c r="B1690" s="19" t="s">
        <v>230</v>
      </c>
      <c r="C1690" s="19" t="s">
        <v>2133</v>
      </c>
      <c r="D1690" s="60" t="s">
        <v>2134</v>
      </c>
      <c r="E1690" s="19" t="s">
        <v>2361</v>
      </c>
      <c r="F1690" s="21"/>
      <c r="G1690" s="19" t="s">
        <v>120</v>
      </c>
      <c r="H1690" s="25" t="str">
        <f>IF(RIGHT(G1690,1)="M", LEFT(G1690,LEN(G1690)-1), G1690)</f>
        <v>JS124</v>
      </c>
      <c r="I1690" s="25" t="str">
        <f>IF(RIGHT(G1690,1)="M","M","Non-M")</f>
        <v>Non-M</v>
      </c>
      <c r="J1690" s="34"/>
      <c r="K1690" s="79"/>
    </row>
    <row r="1691" spans="1:11" ht="41.25" customHeight="1">
      <c r="A1691" s="18" t="s">
        <v>2366</v>
      </c>
      <c r="B1691" s="19" t="s">
        <v>230</v>
      </c>
      <c r="C1691" s="19" t="s">
        <v>2133</v>
      </c>
      <c r="D1691" s="60" t="s">
        <v>2134</v>
      </c>
      <c r="E1691" s="19" t="s">
        <v>2361</v>
      </c>
      <c r="F1691" s="21"/>
      <c r="G1691" s="19" t="s">
        <v>71</v>
      </c>
      <c r="H1691" s="25" t="str">
        <f>IF(RIGHT(G1691,1)="M", LEFT(G1691,LEN(G1691)-1), G1691)</f>
        <v>HM500</v>
      </c>
      <c r="I1691" s="25" t="str">
        <f>IF(RIGHT(G1691,1)="M","M","Non-M")</f>
        <v>Non-M</v>
      </c>
      <c r="J1691" s="34"/>
      <c r="K1691" s="79"/>
    </row>
    <row r="1692" spans="1:11" ht="41.25" customHeight="1">
      <c r="A1692" s="18" t="s">
        <v>2367</v>
      </c>
      <c r="B1692" s="19" t="s">
        <v>230</v>
      </c>
      <c r="C1692" s="19" t="s">
        <v>2133</v>
      </c>
      <c r="D1692" s="60" t="s">
        <v>2134</v>
      </c>
      <c r="E1692" s="19" t="s">
        <v>2361</v>
      </c>
      <c r="F1692" s="21"/>
      <c r="G1692" s="19" t="s">
        <v>2368</v>
      </c>
      <c r="H1692" s="25" t="str">
        <f>IF(RIGHT(G1692,1)="M", LEFT(G1692,LEN(G1692)-1), G1692)</f>
        <v>PK304</v>
      </c>
      <c r="I1692" s="25" t="str">
        <f>IF(RIGHT(G1692,1)="M","M","Non-M")</f>
        <v>M</v>
      </c>
      <c r="J1692" s="34"/>
      <c r="K1692" s="79"/>
    </row>
    <row r="1693" spans="1:11" ht="41.25" customHeight="1"/>
    <row r="1694" spans="1:11" ht="41.25" customHeight="1"/>
    <row r="1695" spans="1:11" ht="41.25" customHeight="1"/>
    <row r="1696" spans="1:11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2369</v>
      </c>
      <c r="B2" s="8" t="s">
        <v>2370</v>
      </c>
      <c r="C2" s="8" t="s">
        <v>2371</v>
      </c>
      <c r="D2" s="8" t="s">
        <v>2372</v>
      </c>
      <c r="E2" s="8" t="s">
        <v>2373</v>
      </c>
      <c r="F2" s="8" t="s">
        <v>2374</v>
      </c>
      <c r="G2" s="80" t="s">
        <v>2375</v>
      </c>
      <c r="H2" s="8" t="s">
        <v>2376</v>
      </c>
      <c r="I2" s="8" t="s">
        <v>2377</v>
      </c>
      <c r="J2" s="75" t="s">
        <v>2378</v>
      </c>
      <c r="R2" s="83" t="s">
        <v>2379</v>
      </c>
      <c r="S2" s="84"/>
    </row>
    <row r="3" spans="1:19">
      <c r="A3" s="10" t="s">
        <v>152</v>
      </c>
      <c r="B3" s="10">
        <v>1225628</v>
      </c>
      <c r="C3" s="10">
        <v>1</v>
      </c>
      <c r="D3" s="10" t="s">
        <v>2380</v>
      </c>
      <c r="E3" s="10">
        <v>3</v>
      </c>
      <c r="F3" s="10"/>
      <c r="G3" s="81">
        <f>Table2[[#This Row],[Current Total FG QTY]]*Table2[[#This Row],[SAM Improvement]]*$S$7</f>
        <v>523772.64957264956</v>
      </c>
      <c r="H3" s="10"/>
      <c r="I3" s="10"/>
      <c r="J3" s="76">
        <v>46136.774027777799</v>
      </c>
      <c r="R3" s="85" t="s">
        <v>2381</v>
      </c>
      <c r="S3" s="86"/>
    </row>
    <row r="4" spans="1:19">
      <c r="A4" s="10" t="s">
        <v>96</v>
      </c>
      <c r="B4" s="10">
        <v>1220414</v>
      </c>
      <c r="C4" s="10">
        <v>2</v>
      </c>
      <c r="D4" s="10" t="s">
        <v>2380</v>
      </c>
      <c r="E4" s="10">
        <v>1</v>
      </c>
      <c r="F4" s="10"/>
      <c r="G4" s="81">
        <f>Table2[[#This Row],[Current Total FG QTY]]*Table2[[#This Row],[SAM Improvement]]*$S$7</f>
        <v>173848.14814814815</v>
      </c>
      <c r="H4" s="10" t="s">
        <v>2380</v>
      </c>
      <c r="I4" s="10" t="s">
        <v>2382</v>
      </c>
      <c r="J4" s="76">
        <v>46139.812384259298</v>
      </c>
      <c r="R4" s="85" t="s">
        <v>2383</v>
      </c>
      <c r="S4" s="86"/>
    </row>
    <row r="5" spans="1:19">
      <c r="A5" s="10" t="s">
        <v>61</v>
      </c>
      <c r="B5" s="10">
        <v>721500</v>
      </c>
      <c r="C5" s="10">
        <v>3</v>
      </c>
      <c r="D5" s="10" t="s">
        <v>2380</v>
      </c>
      <c r="E5" s="10">
        <v>2</v>
      </c>
      <c r="F5" s="10"/>
      <c r="G5" s="81">
        <f>Table2[[#This Row],[Current Total FG QTY]]*Table2[[#This Row],[SAM Improvement]]*$S$7</f>
        <v>205555.55555555556</v>
      </c>
      <c r="H5" s="10" t="s">
        <v>2380</v>
      </c>
      <c r="I5" s="10" t="s">
        <v>2382</v>
      </c>
      <c r="J5" s="76">
        <v>46140.417662036998</v>
      </c>
      <c r="R5" s="85" t="s">
        <v>2384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586412</v>
      </c>
      <c r="C7" s="10">
        <v>5</v>
      </c>
      <c r="D7" s="10" t="s">
        <v>2380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2385</v>
      </c>
      <c r="S7" s="88">
        <f>2000/(9*60*26)</f>
        <v>0.14245014245014245</v>
      </c>
    </row>
    <row r="8" spans="1:19">
      <c r="A8" s="10" t="s">
        <v>135</v>
      </c>
      <c r="B8" s="10">
        <v>558031</v>
      </c>
      <c r="C8" s="10">
        <v>6</v>
      </c>
      <c r="D8" s="10" t="s">
        <v>2380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528245</v>
      </c>
      <c r="C9" s="10">
        <v>7</v>
      </c>
      <c r="D9" s="10" t="s">
        <v>2380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155</v>
      </c>
      <c r="B10" s="10">
        <v>477055</v>
      </c>
      <c r="C10" s="10">
        <v>8</v>
      </c>
      <c r="D10" s="10" t="s">
        <v>2380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473852</v>
      </c>
      <c r="C11" s="10">
        <v>9</v>
      </c>
      <c r="D11" s="10" t="s">
        <v>2380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1382</v>
      </c>
      <c r="B13" s="10">
        <v>330545</v>
      </c>
      <c r="C13" s="10">
        <v>11</v>
      </c>
      <c r="D13" s="10" t="s">
        <v>2380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2380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2380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2091</v>
      </c>
      <c r="B19" s="10">
        <v>310119</v>
      </c>
      <c r="C19" s="10">
        <v>17</v>
      </c>
      <c r="D19" s="10" t="s">
        <v>2380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266495</v>
      </c>
      <c r="C21" s="10">
        <v>19</v>
      </c>
      <c r="D21" s="10" t="s">
        <v>2380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2388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2389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2390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2391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2392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2393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2394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2395</v>
      </c>
      <c r="D218">
        <v>69</v>
      </c>
    </row>
    <row r="219" spans="2:4">
      <c r="B219" t="s">
        <v>2396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2412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