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408" documentId="13_ncr:1_{7EF57DF4-89AE-8C42-9C9C-3682908C3E34}" xr6:coauthVersionLast="47" xr6:coauthVersionMax="47" xr10:uidLastSave="{CA2B4A8F-E702-4B58-A5ED-CB0153862C3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16" i="5"/>
  <c r="H2117" i="5"/>
  <c r="H2118" i="5"/>
  <c r="H2119" i="5"/>
  <c r="H2120" i="5"/>
  <c r="I2116" i="5"/>
  <c r="I2117" i="5"/>
  <c r="I2118" i="5"/>
  <c r="I2119" i="5"/>
  <c r="I212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H2113" i="5"/>
  <c r="H2114" i="5"/>
  <c r="H2115" i="5"/>
  <c r="I2113" i="5"/>
  <c r="I2114" i="5"/>
  <c r="I2115" i="5"/>
  <c r="H2061" i="5"/>
  <c r="I2061" i="5"/>
  <c r="H2080" i="5"/>
  <c r="I2080" i="5"/>
  <c r="H2081" i="5"/>
  <c r="I2081" i="5"/>
  <c r="H2073" i="5"/>
  <c r="I2073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<sst xmlns="http://schemas.openxmlformats.org/spreadsheetml/2006/main" count="12654" uniqueCount="2995">
  <si>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</si>
  <si>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</si>
  <si>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</si>
  <si>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</si>
  <si>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</si>
  <si>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</si>
  <si>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</si>
  <si>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</si>
  <si>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</si>
  <si>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</si>
  <si>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</si>
  <si>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</si>
  <si>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</si>
  <si>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</si>
  <si>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</si>
  <si>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</si>
  <si>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</si>
  <si>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</si>
  <si>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</si>
  <si>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</si>
  <si>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</si>
  <si>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</si>
  <si>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</si>
  <si>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</si>
  <si>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</si>
  <si>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</si>
  <si>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</si>
  <si>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</si>
  <si>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</si>
  <si>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</si>
  <si>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</si>
  <si>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</si>
  <si>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</si>
  <si>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</si>
  <si>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</si>
  <si>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</si>
  <si>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</si>
  <si>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</si>
  <si>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</si>
  <si>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</si>
  <si>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</si>
  <si>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</si>
  <si>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</si>
  <si>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</si>
  <si>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</si>
  <si>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</si>
  <si>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</si>
  <si>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</si>
  <si>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</si>
  <si>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</si>
  <si>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</si>
  <si>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</si>
  <si>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</si>
  <si>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</si>
  <si>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</si>
  <si>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</si>
  <si>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</si>
  <si>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</si>
  <si>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</si>
  <si>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</si>
  <si>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</si>
  <si>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</si>
  <si>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</si>
  <si>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</si>
  <si>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</si>
  <si>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</si>
  <si>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</si>
  <si>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</si>
  <si>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</si>
  <si>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</si>
  <si>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</si>
  <si>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</si>
  <si>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</si>
  <si>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</si>
  <si>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</si>
  <si>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</si>
  <si>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</si>
  <si>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</si>
  <si>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</si>
  <si>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</si>
  <si>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</si>
  <si>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</si>
  <si>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</si>
  <si>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</si>
  <si>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</si>
  <si>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</si>
  <si>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</si>
  <si>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</si>
  <si>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</si>
  <si>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</si>
  <si>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</si>
  <si>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</si>
  <si>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</si>
  <si>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</si>
  <si>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</si>
  <si>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</si>
  <si>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</si>
  <si>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</si>
  <si>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</si>
  <si>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</si>
  <si>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</si>
  <si>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</si>
  <si>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</si>
  <si>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</si>
  <si>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</si>
  <si>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</si>
  <si>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</si>
  <si>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</si>
  <si>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</si>
  <si>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</si>
  <si>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</si>
  <si>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</si>
  <si>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</si>
  <si>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</si>
  <si>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</si>
  <si>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</si>
  <si>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</si>
  <si>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</si>
  <si>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</si>
  <si>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</si>
  <si>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</si>
  <si>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</si>
  <si>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</si>
  <si>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</si>
  <si>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</si>
  <si>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</si>
  <si>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</si>
  <si>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</si>
  <si>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</si>
  <si>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</si>
  <si>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</si>
  <si>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</si>
  <si>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</si>
  <si>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</si>
  <si>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</si>
  <si>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</si>
  <si>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</si>
  <si>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</si>
  <si>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</si>
  <si>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</si>
  <si>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</si>
  <si>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</si>
  <si>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</si>
  <si>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</si>
  <si>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</si>
  <si>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</si>
  <si>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</si>
  <si>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</si>
  <si>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</si>
  <si>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</si>
  <si>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</si>
  <si>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</si>
  <si>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</si>
  <si>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</si>
  <si>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</si>
  <si>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</si>
  <si>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</si>
  <si>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</si>
  <si>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</si>
  <si>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</si>
  <si>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</si>
  <si>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</si>
  <si>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</si>
  <si>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</si>
  <si>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</si>
  <si>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</si>
  <si>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</si>
  <si>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</si>
  <si>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</si>
  <si>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</si>
  <si>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</si>
  <si>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</si>
  <si>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</si>
  <si>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</si>
  <si>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</si>
  <si>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</si>
  <si>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</si>
  <si>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</si>
  <si>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</si>
  <si>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</si>
  <si>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</si>
  <si>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</si>
  <si>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</si>
  <si>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</si>
  <si>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</si>
  <si>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</si>
  <si>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</si>
  <si>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</si>
  <si>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</si>
  <si>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</si>
  <si>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</si>
  <si>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</si>
  <si>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</si>
  <si>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</si>
  <si>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</si>
  <si>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</si>
  <si>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</si>
  <si>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</si>
  <si>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</si>
  <si>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</si>
  <si>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</si>
  <si>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</si>
  <si>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</si>
  <si>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</si>
  <si>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</si>
  <si>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</si>
  <si>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</si>
  <si>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</si>
  <si>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</si>
  <si>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</si>
  <si>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</si>
  <si>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</si>
  <si>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</si>
  <si>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</si>
  <si>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</si>
  <si>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</si>
  <si>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</si>
  <si>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</si>
  <si>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</si>
  <si>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</si>
  <si>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</si>
  <si>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</si>
  <si>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</si>
  <si>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</si>
  <si>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</si>
  <si>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</si>
  <si>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</si>
  <si>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</si>
  <si>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</si>
  <si>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</si>
  <si>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</si>
  <si>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</si>
  <si>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</si>
  <si>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</si>
  <si>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</si>
  <si>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</si>
  <si>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</si>
  <si>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</si>
  <si>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</si>
  <si>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</si>
  <si>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</si>
  <si>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</si>
  <si>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</si>
  <si>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</si>
  <si>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</si>
  <si>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</si>
  <si>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</si>
  <si>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</si>
  <si>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</si>
  <si>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</si>
  <si>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</si>
  <si>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</si>
  <si>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</si>
  <si>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</si>
  <si>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</si>
  <si>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</si>
  <si>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</si>
  <si>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</si>
  <si>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</si>
  <si>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</si>
  <si>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</si>
  <si>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</si>
  <si>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</si>
  <si>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</si>
  <si>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</si>
  <si>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</si>
  <si>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</si>
  <si>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</si>
  <si>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</si>
  <si>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</si>
  <si>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</si>
  <si>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</si>
  <si>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</si>
  <si>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</si>
  <si>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</si>
  <si>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</si>
  <si>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</si>
  <si>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</si>
  <si>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</si>
  <si>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</si>
  <si>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</si>
  <si>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</si>
  <si>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</si>
  <si>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</si>
  <si>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</si>
  <si>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</si>
  <si>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</si>
  <si>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</si>
  <si>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</si>
  <si>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</si>
  <si>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</si>
  <si>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</si>
  <si>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</si>
  <si>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</si>
  <si>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</si>
  <si>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</si>
  <si>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</si>
  <si>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</si>
  <si>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</si>
  <si>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</si>
  <si>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</si>
  <si>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</si>
  <si>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</si>
  <si>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</si>
  <si>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</si>
  <si>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</si>
  <si>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</si>
  <si>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</si>
  <si>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</si>
  <si>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</si>
  <si>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</si>
  <si>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</si>
  <si>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</si>
  <si>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</si>
  <si>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</si>
  <si>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</si>
  <si>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</si>
  <si>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</si>
  <si>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</si>
  <si>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</si>
  <si>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</si>
  <si>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</si>
  <si>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</si>
  <si>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</si>
  <si>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</si>
  <si>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</si>
  <si>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</si>
  <si>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</si>
  <si>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</si>
  <si>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</si>
  <si>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</si>
  <si>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</si>
  <si>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</si>
  <si>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</si>
  <si>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</si>
  <si>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</si>
  <si>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</si>
  <si>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</si>
  <si>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</si>
  <si>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</si>
  <si>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</si>
  <si>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</si>
  <si>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</si>
  <si>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</si>
  <si>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</si>
  <si>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</si>
  <si>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</si>
  <si>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</si>
  <si>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</si>
  <si>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</si>
  <si>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</si>
  <si>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</si>
  <si>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</si>
  <si>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</si>
  <si>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</si>
  <si>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</si>
  <si>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</si>
  <si>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</si>
  <si>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</si>
  <si>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</si>
  <si>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</si>
  <si>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</si>
  <si>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</si>
  <si>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</si>
  <si>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</si>
  <si>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</si>
  <si>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</si>
  <si>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</si>
  <si>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</si>
  <si>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</si>
  <si>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</si>
  <si>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</si>
  <si>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</si>
  <si>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</si>
  <si>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</si>
  <si>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</si>
  <si>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</si>
  <si>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</si>
  <si>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</si>
  <si>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</si>
  <si>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</si>
  <si>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</si>
  <si>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</si>
  <si>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</si>
  <si>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</si>
  <si>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</si>
  <si>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</si>
  <si>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</si>
  <si>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</si>
  <si>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</si>
  <si>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</si>
  <si>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</si>
  <si>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</si>
  <si>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</si>
  <si>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</si>
  <si>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</si>
  <si>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</si>
  <si>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</si>
  <si>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</si>
  <si>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</si>
  <si>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</si>
  <si>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</si>
  <si>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</si>
  <si>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</si>
  <si>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</si>
  <si>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</si>
  <si>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</si>
  <si>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</si>
  <si>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</si>
  <si>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</si>
  <si>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</si>
  <si>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</si>
  <si>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</si>
  <si>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</si>
  <si>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</si>
  <si>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</si>
  <si>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</si>
  <si>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</si>
  <si>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</si>
  <si>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</si>
  <si>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</si>
  <si>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</si>
  <si>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</si>
  <si>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</si>
  <si>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</si>
  <si>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</si>
  <si>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</si>
  <si>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</si>
  <si>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</si>
  <si>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</si>
  <si>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</si>
  <si>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</si>
  <si>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</si>
  <si>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</si>
  <si>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</si>
  <si>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</si>
  <si>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</si>
  <si>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</si>
  <si>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</si>
  <si>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</si>
  <si>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</si>
  <si>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</si>
  <si>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</si>
  <si>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</si>
  <si>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</si>
  <si>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</si>
  <si>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</si>
  <si>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</si>
  <si>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</si>
  <si>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</si>
  <si>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</si>
  <si>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</si>
  <si>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</si>
  <si>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</si>
  <si>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</si>
  <si>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</si>
  <si>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</si>
  <si>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</si>
  <si>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</si>
  <si>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</si>
  <si>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</si>
  <si>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</si>
  <si>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</si>
  <si>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</si>
  <si>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</si>
  <si>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</si>
  <si>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</si>
  <si>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</si>
  <si>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</si>
  <si>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</si>
  <si>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</si>
  <si>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</si>
  <si>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</si>
  <si>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</si>
  <si>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</si>
  <si>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</si>
  <si>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</si>
  <si>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</si>
  <si>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</si>
  <si>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</si>
  <si>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</si>
  <si>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</si>
  <si>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</si>
  <si>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</si>
  <si>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</si>
  <si>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</si>
  <si>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</si>
  <si>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</si>
  <si>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</si>
  <si>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</si>
  <si>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</si>
  <si>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</si>
  <si>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</si>
  <si>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</si>
  <si>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</si>
  <si>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</si>
  <si>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</si>
  <si>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</si>
  <si>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</si>
  <si>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</si>
  <si>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</si>
  <si>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</si>
  <si>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</si>
  <si>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</si>
  <si>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</si>
  <si>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</si>
  <si>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</si>
  <si>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</si>
  <si>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</si>
  <si>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</si>
  <si>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</si>
  <si>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</si>
  <si>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</si>
  <si>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</si>
  <si>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</si>
  <si>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</si>
  <si>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</si>
  <si>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</si>
  <si>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</si>
  <si>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</si>
  <si>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</si>
  <si>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</si>
  <si>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</si>
  <si>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</si>
  <si>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</si>
  <si>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</si>
  <si>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</si>
  <si>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</si>
  <si>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</si>
  <si>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</si>
  <si>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</si>
  <si>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</si>
  <si>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</si>
  <si>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</si>
  <si>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</si>
  <si>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</si>
  <si>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</si>
  <si>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</si>
  <si>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</si>
  <si>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</si>
  <si>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</si>
  <si>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</si>
  <si>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</si>
  <si>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</si>
  <si>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</si>
  <si>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</si>
  <si>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</si>
  <si>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</si>
  <si>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</si>
  <si>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</si>
  <si>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</si>
  <si>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</si>
  <si>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</si>
  <si>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</si>
  <si>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</si>
  <si>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</si>
  <si>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</si>
  <si>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</si>
  <si>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</si>
  <si>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</si>
  <si>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</si>
  <si>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</si>
  <si>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</si>
  <si>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</si>
  <si>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</si>
  <si>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</si>
  <si>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</si>
  <si>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</si>
  <si>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</si>
  <si>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</si>
  <si>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</si>
  <si>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</si>
  <si>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</si>
  <si>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</si>
  <si>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</si>
  <si>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</si>
  <si>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</si>
  <si>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</si>
  <si>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</si>
  <si>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</si>
  <si>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</si>
  <si>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</si>
  <si>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</si>
  <si>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</si>
  <si>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</si>
  <si>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</si>
  <si>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</si>
  <si>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</si>
  <si>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</si>
  <si>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</si>
  <si>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</si>
  <si>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</si>
  <si>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</si>
  <si>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</si>
  <si>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</si>
  <si>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</si>
  <si>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</si>
  <si>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</si>
  <si>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</si>
  <si>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</si>
  <si>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</si>
  <si>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</si>
  <si>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</si>
  <si>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</si>
  <si>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</si>
  <si>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</si>
  <si>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</si>
  <si>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</si>
  <si>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</si>
  <si>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</si>
  <si>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</si>
  <si>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</si>
  <si>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</si>
  <si>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</si>
  <si>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</si>
  <si>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</si>
  <si>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</si>
  <si>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</si>
  <si>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</si>
  <si>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</si>
  <si>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</si>
  <si>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</si>
  <si>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</si>
  <si>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</si>
  <si>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</si>
  <si>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</si>
  <si>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</si>
  <si>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</si>
  <si>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</si>
  <si>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</si>
  <si>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</si>
  <si>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</si>
  <si>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</si>
  <si>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</si>
  <si>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</si>
  <si>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</si>
  <si>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</si>
  <si>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</si>
  <si>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</si>
  <si>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</si>
  <si>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</si>
  <si>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</si>
  <si>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</si>
  <si>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</si>
  <si>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</si>
  <si>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</si>
  <si>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</si>
  <si>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</si>
  <si>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</si>
  <si>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</si>
  <si>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</si>
  <si>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</si>
  <si>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</si>
  <si>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</si>
  <si>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</si>
  <si>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</si>
  <si>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</si>
  <si>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</si>
  <si>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</si>
  <si>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</si>
  <si>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</si>
  <si>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</si>
  <si>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</si>
  <si>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</si>
  <si>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</si>
  <si>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</si>
  <si>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</si>
  <si>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</si>
  <si>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</si>
  <si>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</si>
  <si>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</si>
  <si>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</si>
  <si>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</si>
  <si>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</si>
  <si>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</si>
  <si>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</si>
  <si>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</si>
  <si>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</si>
  <si>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</si>
  <si>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</si>
  <si>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</si>
  <si>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</si>
  <si>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</si>
  <si>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</si>
  <si>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</si>
  <si>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</si>
  <si>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</si>
  <si>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</si>
  <si>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</si>
  <si>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</si>
  <si>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</si>
  <si>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</si>
  <si>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</si>
  <si>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</si>
  <si>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</si>
  <si>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</si>
  <si>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</si>
  <si>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</si>
  <si>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</si>
  <si>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</si>
  <si>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</si>
  <si>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</si>
  <si>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</si>
  <si>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</si>
  <si>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</si>
  <si>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</si>
  <si>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</si>
  <si>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</si>
  <si>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</si>
  <si>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</si>
  <si>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</si>
  <si>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</si>
  <si>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</si>
  <si>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</si>
  <si>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</si>
  <si>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</si>
  <si>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</si>
  <si>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</si>
  <si>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</si>
  <si>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</si>
  <si>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</si>
  <si>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</si>
  <si>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</si>
  <si>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</si>
  <si>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</si>
  <si>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</si>
  <si>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</si>
  <si>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</si>
  <si>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</si>
  <si>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</si>
  <si>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</si>
  <si>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</si>
  <si>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</si>
  <si>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</si>
  <si>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</si>
  <si>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</si>
  <si>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</si>
  <si>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</si>
  <si>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</si>
  <si>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</si>
  <si>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</si>
  <si>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</si>
  <si>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</si>
  <si>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</si>
  <si>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</si>
  <si>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</si>
  <si>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</si>
  <si>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</si>
  <si>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</si>
  <si>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</si>
  <si>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</si>
  <si>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</si>
  <si>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</si>
  <si>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</si>
  <si>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</si>
  <si>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</si>
  <si>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</si>
  <si>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</si>
  <si>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</si>
  <si>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</si>
  <si>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</si>
  <si>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</si>
  <si>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</si>
  <si>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</si>
  <si>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</si>
  <si>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</si>
  <si>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</si>
  <si>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</si>
  <si>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</si>
  <si>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</si>
  <si>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</si>
  <si>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</si>
  <si>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</si>
  <si>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</si>
  <si>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</si>
  <si>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</si>
  <si>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</si>
  <si>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</si>
  <si>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</si>
  <si>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</si>
  <si>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</si>
  <si>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</si>
  <si>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</si>
  <si>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</si>
  <si>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</si>
  <si>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</si>
  <si>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</si>
  <si>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</si>
  <si>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</si>
  <si>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</si>
  <si>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</si>
  <si>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</si>
  <si>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</si>
  <si>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</si>
  <si>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</si>
  <si>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</si>
  <si>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</si>
  <si>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</si>
  <si>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</si>
  <si>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</si>
  <si>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</si>
  <si>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</si>
  <si>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</si>
  <si>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</si>
  <si>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</si>
  <si>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</si>
  <si>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</si>
  <si>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</si>
  <si>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</si>
  <si>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</si>
  <si>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</si>
  <si>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</si>
  <si>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</si>
  <si>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</si>
  <si>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</si>
  <si>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</si>
  <si>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</si>
  <si>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</si>
  <si>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</si>
  <si>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</si>
  <si>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</si>
  <si>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</si>
  <si>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</si>
  <si>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</si>
  <si>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</si>
  <si>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</si>
  <si>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</si>
  <si>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</si>
  <si>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</si>
  <si>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</si>
  <si>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</si>
  <si>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</si>
  <si>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</si>
  <si>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</si>
  <si>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</si>
  <si>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</si>
  <si>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</si>
  <si>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</si>
  <si>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</si>
  <si>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</si>
  <si>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</si>
  <si>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</si>
  <si>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</si>
  <si>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</si>
  <si>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</si>
  <si>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</si>
  <si>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</si>
  <si>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</si>
  <si>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</si>
  <si>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</si>
  <si>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</si>
  <si>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</si>
  <si>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</si>
  <si>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</si>
  <si>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</si>
  <si>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</si>
  <si>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</si>
  <si>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</si>
  <si>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</si>
  <si>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</si>
  <si>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</si>
  <si>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</si>
  <si>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</si>
  <si>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</si>
  <si>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</si>
  <si>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</si>
  <si>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</si>
  <si>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</si>
  <si>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</si>
  <si>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</si>
  <si>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</si>
  <si>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</si>
  <si>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</si>
  <si>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</si>
  <si>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</si>
  <si>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</si>
  <si>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</si>
  <si>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</si>
  <si>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</si>
  <si>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</si>
  <si>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</si>
  <si>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</si>
  <si>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</si>
  <si>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</si>
  <si>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</si>
  <si>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</si>
  <si>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</si>
  <si>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</si>
  <si>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</si>
  <si>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</si>
  <si>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</si>
  <si>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</si>
  <si>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</si>
  <si>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</si>
  <si>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</si>
  <si>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</si>
  <si>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</si>
  <si>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</si>
  <si>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</si>
  <si>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</si>
  <si>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</si>
  <si>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</si>
  <si>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</si>
  <si>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</si>
  <si>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</si>
  <si>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</si>
  <si>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</si>
  <si>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</si>
  <si>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</si>
  <si>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</si>
  <si>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</si>
  <si>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</si>
  <si>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</si>
  <si>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</si>
  <si>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</si>
  <si>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</si>
  <si>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</si>
  <si>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</si>
  <si>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</si>
  <si>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</si>
  <si>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</si>
  <si>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</si>
  <si>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</si>
  <si>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</si>
  <si>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</si>
  <si>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</si>
  <si>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</si>
  <si>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</si>
  <si>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</si>
  <si>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</si>
  <si>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</si>
  <si>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</si>
  <si>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</si>
  <si>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</si>
  <si>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</si>
  <si>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</si>
  <si>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</si>
  <si>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</si>
  <si>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</si>
  <si>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</si>
  <si>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</si>
  <si>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</si>
  <si>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</si>
  <si>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</si>
  <si>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</si>
  <si>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</si>
  <si>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</si>
  <si>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</si>
  <si>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</si>
  <si>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</si>
  <si>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</si>
  <si>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</si>
  <si>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</si>
  <si>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</si>
  <si>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</si>
  <si>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</si>
  <si>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</si>
  <si>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</si>
  <si>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</si>
  <si>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</si>
  <si>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</si>
  <si>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</si>
  <si>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</si>
  <si>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</si>
  <si>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</si>
  <si>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</si>
  <si>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</si>
  <si>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</si>
  <si>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</si>
  <si>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</si>
  <si>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</si>
  <si>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</si>
  <si>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</si>
  <si>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</si>
  <si>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</si>
  <si>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</si>
  <si>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</si>
  <si>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</si>
  <si>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</si>
  <si>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</si>
  <si>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</si>
  <si>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</si>
  <si>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</si>
  <si>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</si>
  <si>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</si>
  <si>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</si>
  <si>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</si>
  <si>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</si>
  <si>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</si>
  <si>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</si>
  <si>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</si>
  <si>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</si>
  <si>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</si>
  <si>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</si>
  <si>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</si>
  <si>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</si>
  <si>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</si>
  <si>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</si>
  <si>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</si>
  <si>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</si>
  <si>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</si>
  <si>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</si>
  <si>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</si>
  <si>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</si>
  <si>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</si>
  <si>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</si>
  <si>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</si>
  <si>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</si>
  <si>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</si>
  <si>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</si>
  <si>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</si>
  <si>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</si>
  <si>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</si>
  <si>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</si>
  <si>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</si>
  <si>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</si>
  <si>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</si>
  <si>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</si>
  <si>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</si>
  <si>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</si>
  <si>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</si>
  <si>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</si>
  <si>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</si>
  <si>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</si>
  <si>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</si>
  <si>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</si>
  <si>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</si>
  <si>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</si>
  <si>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</si>
  <si>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</si>
  <si>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</si>
  <si>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</si>
  <si>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</si>
  <si>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</si>
  <si>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</si>
  <si>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</si>
  <si>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</si>
  <si>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</si>
  <si>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</si>
  <si>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</si>
  <si>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</si>
  <si>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</si>
  <si>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</si>
  <si>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</si>
  <si>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</si>
  <si>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</si>
  <si>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</si>
  <si>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</si>
  <si>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</si>
  <si>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</si>
  <si>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</si>
  <si>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</si>
  <si>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</si>
  <si>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</si>
  <si>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</si>
  <si>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</si>
  <si>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</si>
  <si>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</si>
  <si>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</si>
  <si>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</si>
  <si>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</si>
  <si>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</si>
  <si>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</si>
  <si>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</si>
  <si>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</si>
  <si>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</si>
  <si>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</si>
  <si>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</si>
  <si>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</si>
  <si>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</si>
  <si>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</si>
  <si>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</si>
  <si>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</si>
  <si>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</si>
  <si>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</si>
  <si>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</si>
  <si>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</si>
  <si>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</si>
  <si>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</si>
  <si>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</si>
  <si>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</si>
  <si>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</si>
  <si>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</si>
  <si>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</si>
  <si>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</si>
  <si>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</si>
  <si>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</si>
  <si>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</si>
  <si>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</si>
  <si>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</si>
  <si>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</si>
  <si>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</si>
  <si>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</si>
  <si>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</si>
  <si>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</si>
  <si>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</si>
  <si>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</si>
  <si>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</si>
  <si>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</si>
  <si>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</si>
  <si>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</si>
  <si>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</si>
  <si>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</si>
  <si>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</si>
  <si>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</si>
  <si>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</si>
  <si>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</si>
  <si>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</si>
  <si>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</si>
  <si>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</si>
  <si>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</si>
  <si>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</si>
  <si>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</si>
  <si>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</si>
  <si>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</si>
  <si>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</si>
  <si>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</si>
  <si>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</si>
  <si>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</si>
  <si>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</si>
  <si>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</si>
  <si>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</si>
  <si>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</si>
  <si>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</si>
  <si>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</si>
  <si>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</si>
  <si>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</si>
  <si>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</si>
  <si>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</si>
  <si>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</si>
  <si>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</si>
  <si>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</si>
  <si>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</si>
  <si>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</si>
  <si>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</si>
  <si>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</si>
  <si>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</si>
  <si>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</si>
  <si>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</si>
  <si>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</si>
  <si>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</si>
  <si>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</si>
  <si>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</si>
  <si>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</si>
  <si>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</si>
  <si>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</si>
  <si>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</si>
  <si>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</si>
  <si>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</si>
  <si>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</si>
  <si>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</si>
  <si>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</si>
  <si>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</si>
  <si>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</si>
  <si>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</si>
  <si>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</si>
  <si>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</si>
  <si>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</si>
  <si>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</si>
  <si>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</si>
  <si>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</si>
  <si>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</si>
  <si>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</si>
  <si>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</si>
  <si>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</si>
  <si>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</si>
  <si>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</si>
  <si>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</si>
  <si>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</si>
  <si>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</si>
  <si>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</si>
  <si>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</si>
  <si>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</si>
  <si>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</si>
  <si>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</si>
  <si>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</si>
  <si>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</si>
  <si>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</si>
  <si>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</si>
  <si>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</si>
  <si>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</si>
  <si>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</si>
  <si>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</si>
  <si>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</si>
  <si>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</si>
  <si>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</si>
  <si>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</si>
  <si>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</si>
  <si>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</si>
  <si>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</si>
  <si>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</si>
  <si>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</si>
  <si>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</si>
  <si>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</si>
  <si>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</si>
  <si>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</si>
  <si>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</si>
  <si>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</si>
  <si>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</si>
  <si>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</si>
  <si>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</si>
  <si>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</si>
  <si>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</si>
  <si>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</si>
  <si>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</si>
  <si>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</si>
  <si>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</si>
  <si>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</si>
  <si>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</si>
  <si>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</si>
  <si>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</si>
  <si>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</si>
  <si>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</si>
  <si>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</si>
  <si>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</si>
  <si>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</si>
  <si>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</si>
  <si>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</si>
  <si>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</si>
  <si>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</si>
  <si>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</si>
  <si>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</si>
  <si>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</si>
  <si>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</si>
  <si>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</si>
  <si>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</si>
  <si>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</si>
  <si>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</si>
  <si>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</si>
  <si>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</si>
  <si>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</si>
  <si>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</si>
  <si>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</si>
  <si>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</si>
  <si>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</si>
  <si>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</si>
  <si>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</si>
  <si>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</si>
  <si>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</si>
  <si>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</si>
  <si>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</si>
  <si>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</si>
  <si>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</si>
  <si>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</si>
  <si>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</si>
  <si>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</si>
  <si>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</si>
  <si>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</si>
  <si>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</si>
  <si>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</si>
  <si>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</si>
  <si>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</si>
  <si>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</si>
  <si>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</si>
  <si>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</si>
  <si>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</si>
  <si>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</si>
  <si>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</si>
  <si>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</si>
  <si>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</si>
  <si>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</si>
  <si>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</si>
  <si>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</si>
  <si>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</si>
  <si>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</si>
  <si>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</si>
  <si>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</si>
  <si>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</si>
  <si>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</si>
  <si>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</si>
  <si>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</si>
  <si>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</si>
  <si>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</si>
  <si>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</si>
  <si>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</si>
  <si>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</si>
  <si>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</si>
  <si>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</si>
  <si>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</si>
  <si>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</si>
  <si>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</si>
  <si>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</si>
  <si>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</si>
  <si>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</si>
  <si>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</si>
  <si>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</si>
  <si>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</si>
  <si>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</si>
  <si>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</si>
  <si>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</si>
  <si>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</si>
  <si>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</si>
  <si>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</si>
  <si>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</si>
  <si>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</si>
  <si>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</si>
  <si>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</si>
  <si>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</si>
  <si>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</si>
  <si>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</si>
  <si>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</si>
  <si>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</si>
  <si>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</si>
  <si>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</si>
  <si>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</si>
  <si>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</si>
  <si>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</si>
  <si>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</si>
  <si>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</si>
  <si>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</si>
  <si>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</si>
  <si>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</si>
  <si>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</si>
  <si>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</si>
  <si>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</si>
  <si>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</si>
  <si>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</si>
  <si>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</si>
  <si>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</si>
  <si>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</si>
  <si>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</si>
  <si>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</si>
  <si>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</si>
  <si>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</si>
  <si>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</si>
  <si>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</si>
  <si>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</si>
  <si>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</si>
  <si>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</si>
  <si>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</si>
  <si>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</si>
  <si>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</si>
  <si>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</si>
  <si>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</si>
  <si>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</si>
  <si>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</si>
  <si>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</si>
  <si>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</si>
  <si>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</si>
  <si>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</si>
  <si>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</si>
  <si>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</si>
  <si>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</si>
  <si>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</si>
  <si>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</si>
  <si>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</si>
  <si>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</si>
  <si>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</si>
  <si>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</si>
  <si>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</si>
  <si>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</si>
  <si>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</si>
  <si>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</si>
  <si>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</si>
  <si>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</si>
  <si>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</si>
  <si>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</si>
  <si>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</si>
  <si>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</si>
  <si>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</si>
  <si>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</si>
  <si>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</si>
  <si>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</si>
  <si>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</si>
  <si>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</si>
  <si>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</si>
  <si>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</si>
  <si>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</si>
  <si>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</si>
  <si>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</si>
  <si>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</si>
  <si>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</si>
  <si>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</si>
  <si>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</si>
  <si>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</si>
  <si>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</si>
  <si>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</si>
  <si>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</si>
  <si>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</si>
  <si>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</si>
  <si>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</si>
  <si>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</si>
  <si>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</si>
  <si>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</si>
  <si>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</si>
  <si>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</si>
  <si>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</si>
  <si>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</si>
  <si>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</si>
  <si>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</si>
  <si>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</si>
  <si>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</si>
  <si>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</si>
  <si>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</si>
  <si>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</si>
  <si>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</si>
  <si>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</si>
  <si>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</si>
  <si>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</si>
  <si>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</si>
  <si>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</si>
  <si>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</si>
  <si>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</si>
  <si>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</si>
  <si>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</si>
  <si>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</si>
  <si>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</si>
  <si>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</si>
  <si>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</si>
  <si>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</si>
  <si>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</si>
  <si>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</si>
  <si>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</si>
  <si>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</si>
  <si>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</si>
  <si>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</si>
  <si>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</si>
  <si>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</si>
  <si>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</si>
  <si>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</si>
  <si>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</si>
  <si>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</si>
  <si>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</si>
  <si>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</si>
  <si>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</si>
  <si>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</si>
  <si>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</si>
  <si>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</si>
  <si>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</si>
  <si>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</si>
  <si>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</si>
  <si>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</si>
  <si>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</si>
  <si>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</si>
  <si>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</si>
  <si>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</si>
  <si>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</si>
  <si>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</si>
  <si>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</si>
  <si>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</si>
  <si>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</si>
  <si>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</si>
  <si>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</si>
  <si>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</si>
  <si>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</si>
  <si>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</si>
  <si>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</si>
  <si>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</si>
  <si>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</si>
  <si>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</si>
  <si>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</si>
  <si>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</si>
  <si>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</si>
  <si>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</si>
  <si>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</si>
  <si>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</si>
  <si>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</si>
  <si>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</si>
  <si>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</si>
  <si>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</si>
  <si>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</si>
  <si>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</si>
  <si>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</si>
  <si>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</si>
  <si>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</si>
  <si>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</si>
  <si>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</si>
  <si>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</si>
  <si>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</si>
  <si>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</si>
  <si>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</si>
  <si>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</si>
  <si>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</si>
  <si>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</si>
  <si>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</si>
  <si>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</si>
  <si>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</si>
  <si>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</si>
  <si>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</si>
  <si>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</si>
  <si>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</si>
  <si>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</si>
  <si>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</si>
  <si>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</si>
  <si>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</si>
  <si>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</si>
  <si>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</si>
  <si>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</si>
  <si>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</si>
  <si>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</si>
  <si>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</si>
  <si>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</si>
  <si>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</si>
  <si>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</si>
  <si>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</si>
  <si>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</si>
  <si>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</si>
  <si>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</si>
  <si>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</si>
  <si>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</si>
  <si>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</si>
  <si>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</si>
  <si>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</si>
  <si>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</si>
  <si>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</si>
  <si>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</si>
  <si>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</si>
  <si>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</si>
  <si>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</si>
  <si>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</si>
  <si>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</si>
  <si>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</si>
  <si>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</si>
  <si>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</si>
  <si>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</si>
  <si>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</si>
  <si>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</si>
  <si>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</si>
  <si>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</si>
  <si>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</si>
  <si>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</si>
  <si>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</si>
  <si>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</si>
  <si>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</si>
  <si>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</si>
  <si>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</si>
  <si>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</si>
  <si>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</si>
  <si>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</si>
  <si>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</si>
  <si>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</si>
  <si>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</si>
  <si>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</si>
  <si>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</si>
  <si>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</si>
  <si>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</si>
  <si>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</si>
  <si>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</si>
  <si>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</si>
  <si>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</si>
  <si>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</si>
  <si>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</si>
  <si>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</si>
  <si>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</si>
  <si>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</si>
  <si>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</si>
  <si>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</si>
  <si>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</si>
  <si>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</si>
  <si>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</si>
  <si>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</si>
  <si>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</si>
  <si>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</si>
  <si>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</si>
  <si>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</si>
  <si>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</si>
  <si>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</si>
  <si>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</si>
  <si>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</si>
  <si>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</si>
  <si>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</si>
  <si>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</si>
  <si>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</si>
  <si>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</si>
  <si>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</si>
  <si>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</si>
  <si>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</si>
  <si>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</si>
  <si>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</si>
  <si>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</si>
  <si>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</si>
  <si>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</si>
  <si>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</si>
  <si>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</si>
  <si>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</si>
  <si>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</si>
  <si>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</si>
  <si>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</si>
  <si>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</si>
  <si>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</si>
  <si>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</si>
  <si>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</si>
  <si>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</si>
  <si>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</si>
  <si>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</si>
  <si>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</si>
  <si>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</si>
  <si>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</si>
  <si>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</si>
  <si>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</si>
  <si>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</si>
  <si>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</si>
  <si>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</si>
  <si>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</si>
  <si>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</si>
  <si>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</si>
  <si>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</si>
  <si>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</si>
  <si>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</si>
  <si>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</si>
  <si>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</si>
  <si>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</si>
  <si>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</si>
  <si>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</si>
  <si>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</si>
  <si>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</si>
  <si>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</si>
  <si>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</si>
  <si>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</si>
  <si>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</si>
  <si>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</si>
  <si>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</si>
  <si>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</si>
  <si>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</si>
  <si>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</si>
  <si>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</si>
  <si>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</si>
  <si>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</si>
  <si>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</si>
  <si>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</si>
  <si>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</si>
  <si>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</si>
  <si>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</si>
  <si>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</si>
  <si>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</si>
  <si>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</si>
  <si>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</si>
  <si>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</si>
  <si>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</si>
  <si>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</si>
  <si>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</si>
  <si>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</si>
  <si>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</si>
  <si>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</si>
  <si>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</si>
  <si>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</si>
  <si>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</si>
  <si>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</si>
  <si>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</si>
  <si>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</si>
  <si>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</si>
  <si>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</si>
  <si>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</si>
  <si>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</si>
  <si>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</si>
  <si>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</si>
  <si>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</si>
  <si>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</si>
  <si>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</si>
  <si>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</si>
  <si>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</si>
  <si>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</si>
  <si>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</si>
  <si>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</si>
  <si>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</si>
  <si>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</si>
  <si>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</si>
  <si>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</si>
  <si>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</si>
  <si>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</si>
  <si>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</si>
  <si>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</si>
  <si>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</si>
  <si>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</si>
  <si>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</si>
  <si>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</si>
  <si>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</si>
  <si>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</si>
  <si>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</si>
  <si>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</si>
  <si>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</si>
  <si>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</si>
  <si>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</si>
  <si>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</si>
  <si>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</si>
  <si>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</si>
  <si>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</si>
  <si>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</si>
  <si>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</si>
  <si>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</si>
  <si>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</si>
  <si>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</si>
  <si>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</si>
  <si>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</si>
  <si>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</si>
  <si>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</si>
  <si>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</si>
  <si>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</si>
  <si>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</si>
  <si>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</si>
  <si>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</si>
  <si>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</si>
  <si>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</si>
  <si>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</si>
  <si>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</si>
  <si>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</si>
  <si>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</si>
  <si>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</si>
  <si>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</si>
  <si>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</si>
  <si>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</si>
  <si>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</si>
  <si>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</si>
  <si>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</si>
  <si>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</si>
  <si>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</si>
  <si>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</si>
  <si>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</si>
  <si>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</si>
  <si>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</si>
  <si>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</si>
  <si>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</si>
  <si>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</si>
  <si>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</si>
  <si>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</si>
  <si>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</si>
  <si>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</si>
  <si>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</si>
  <si>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</si>
  <si>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</si>
  <si>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</si>
  <si>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</si>
  <si>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</si>
  <si>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</si>
  <si>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</si>
  <si>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</si>
  <si>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</si>
  <si>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</si>
  <si>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</si>
  <si>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</si>
  <si>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</si>
  <si>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</si>
  <si>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</si>
  <si>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</si>
  <si>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</si>
  <si>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</si>
  <si>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</si>
  <si>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</si>
  <si>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</si>
  <si>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</si>
  <si>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</si>
  <si>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</si>
  <si>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</si>
  <si>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</si>
  <si>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</si>
  <si>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</si>
  <si>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</si>
  <si>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</si>
  <si>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</si>
  <si>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</si>
  <si>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</si>
  <si>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</si>
  <si>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</si>
  <si>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</si>
  <si>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</si>
  <si>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</si>
  <si>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</si>
  <si>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</si>
  <si>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</si>
  <si>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</si>
  <si>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</si>
  <si>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</si>
  <si>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</si>
  <si>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</si>
  <si>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</si>
  <si>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</si>
  <si>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</si>
  <si>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</si>
  <si>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</si>
  <si>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</si>
  <si>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</si>
  <si>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</si>
  <si>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</si>
  <si>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</si>
  <si>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</si>
  <si>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</si>
  <si>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</si>
  <si>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</si>
  <si>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</si>
  <si>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</si>
  <si>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</si>
  <si>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</si>
  <si>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</si>
  <si>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</si>
  <si>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</si>
  <si>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</si>
  <si>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</si>
  <si>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</si>
  <si>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</si>
  <si>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</si>
  <si>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</si>
  <si>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</si>
  <si>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</si>
  <si>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</si>
  <si>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</si>
  <si>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</si>
  <si>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</si>
  <si>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</si>
  <si>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</si>
  <si>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</si>
  <si>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</si>
  <si>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</si>
  <si>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</si>
  <si>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</si>
  <si>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</si>
  <si>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</si>
  <si>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</si>
  <si>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</si>
  <si>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</si>
  <si>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</si>
  <si>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</si>
  <si>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</si>
  <si>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</si>
  <si>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</si>
  <si>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</si>
  <si>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</si>
  <si>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</si>
  <si>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</si>
  <si>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</si>
  <si>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</si>
  <si>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</si>
  <si>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</si>
  <si>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</si>
  <si>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</si>
  <si>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</si>
  <si>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</si>
  <si>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</si>
  <si>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</si>
  <si>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</si>
  <si>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</si>
  <si>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</si>
  <si>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</si>
  <si>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</si>
  <si>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</si>
  <si>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</si>
  <si>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</si>
  <si>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</si>
  <si>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</si>
  <si>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</si>
  <si>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</si>
  <si>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</si>
  <si>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</si>
  <si>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</si>
  <si>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</si>
  <si>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</si>
  <si>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</si>
  <si>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</si>
  <si>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</si>
  <si>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</si>
  <si>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</si>
  <si>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</si>
  <si>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</si>
  <si>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</si>
  <si>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</si>
  <si>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</si>
  <si>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</si>
  <si>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</si>
  <si>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</si>
  <si>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</si>
  <si>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</si>
  <si>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</si>
  <si>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</si>
  <si>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</si>
  <si>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</si>
  <si>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</si>
  <si>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</si>
  <si>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</si>
  <si>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</si>
  <si>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</si>
  <si>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</si>
  <si>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</si>
  <si>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</si>
  <si>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</si>
  <si>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</si>
  <si>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</si>
  <si>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</si>
  <si>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</si>
  <si>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</si>
  <si>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</si>
  <si>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</si>
  <si>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</si>
  <si>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</si>
  <si>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</si>
  <si>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</si>
  <si>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</si>
  <si>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</si>
  <si>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</si>
  <si>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</si>
  <si>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</si>
  <si>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</si>
  <si>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</si>
  <si>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</si>
  <si>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</si>
  <si>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</si>
  <si>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</si>
  <si>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</si>
  <si>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</si>
  <si>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</si>
  <si>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</si>
  <si>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</si>
  <si>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</si>
  <si>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</si>
  <si>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</si>
  <si>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</si>
  <si>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</si>
  <si>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</si>
  <si>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</si>
  <si>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</si>
  <si>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</si>
  <si>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</si>
  <si>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</si>
  <si>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</si>
  <si>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</si>
  <si>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</si>
  <si>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</si>
  <si>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</si>
  <si>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</si>
  <si>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</si>
  <si>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</si>
  <si>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</si>
  <si>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</si>
  <si>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</si>
  <si>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</si>
  <si>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</si>
  <si>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</si>
  <si>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</si>
  <si>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</si>
  <si>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</si>
  <si>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</si>
  <si>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</si>
  <si>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</si>
  <si>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</si>
  <si>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</si>
  <si>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</si>
  <si>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</si>
  <si>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</si>
  <si>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</si>
  <si>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</si>
  <si>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</si>
  <si>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</si>
  <si>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</si>
  <si>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</si>
  <si>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</si>
  <si>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</si>
  <si>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</si>
  <si>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</si>
  <si>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</si>
  <si>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</si>
  <si>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</si>
  <si>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</si>
  <si>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</si>
  <si>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</si>
  <si>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</si>
  <si>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</si>
  <si>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</si>
  <si>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</si>
  <si>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</si>
  <si>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</si>
  <si>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</si>
  <si>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</si>
  <si>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</si>
  <si>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</si>
  <si>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</si>
  <si>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</si>
  <si>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</si>
  <si>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</si>
  <si>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</si>
  <si>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</si>
  <si>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</si>
  <si>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</si>
  <si>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</si>
  <si>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</si>
  <si>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</si>
  <si>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</si>
  <si>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</si>
  <si>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</si>
  <si>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</si>
  <si>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</si>
  <si>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</si>
  <si>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</si>
  <si>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</si>
  <si>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</si>
  <si>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</si>
  <si>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</si>
  <si>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</si>
  <si>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</si>
  <si>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</si>
  <si>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</si>
  <si>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</si>
  <si>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</si>
  <si>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</si>
  <si>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</si>
  <si>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</si>
  <si>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</si>
  <si>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</si>
  <si>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</si>
  <si>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</si>
  <si>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</si>
  <si>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</si>
  <si>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</si>
  <si>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</si>
  <si>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</si>
  <si>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</si>
  <si>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</si>
  <si>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</si>
  <si>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</si>
  <si>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</si>
  <si>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</si>
  <si>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</si>
  <si>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</si>
  <si>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</si>
  <si>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</si>
  <si>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</si>
  <si>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</si>
  <si>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</si>
  <si>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</si>
  <si>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</si>
  <si>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</si>
  <si>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</si>
  <si>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</si>
  <si>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</si>
  <si>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</si>
  <si>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</si>
  <si>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</si>
  <si>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</si>
  <si>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</si>
  <si>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</si>
  <si>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</si>
  <si>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</si>
  <si>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</si>
  <si>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</si>
  <si>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</si>
  <si>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</si>
  <si>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</si>
  <si>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</si>
  <si>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</si>
  <si>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</si>
  <si>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</si>
  <si>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</si>
  <si>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</si>
  <si>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</si>
  <si>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</si>
  <si>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</si>
  <si>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</si>
  <si>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</si>
  <si>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</si>
  <si>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</si>
  <si>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</si>
  <si>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</si>
  <si>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</si>
  <si>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</si>
  <si>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</si>
  <si>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</si>
  <si>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</si>
  <si>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</si>
  <si>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</si>
  <si>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</si>
  <si>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</si>
  <si>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</si>
  <si>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</si>
  <si>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</si>
  <si>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</si>
  <si>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</si>
  <si>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</si>
  <si>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</si>
  <si>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</si>
  <si>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</si>
  <si>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</si>
  <si>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</si>
  <si>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</si>
  <si>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</si>
  <si>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</si>
  <si>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</si>
  <si>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</si>
  <si>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</si>
  <si>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</si>
  <si>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</si>
  <si>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</si>
  <si>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</si>
  <si>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</si>
  <si>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</si>
  <si>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</si>
  <si>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</si>
  <si>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</si>
  <si>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</si>
  <si>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</si>
  <si>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</si>
  <si>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</si>
  <si>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</si>
  <si>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</si>
  <si>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</si>
  <si>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</si>
  <si>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</si>
  <si>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</si>
  <si>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</si>
  <si>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</si>
  <si>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</si>
  <si>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</si>
  <si>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</si>
  <si>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</si>
  <si>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</si>
  <si>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</si>
  <si>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</si>
  <si>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</si>
  <si>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</si>
  <si>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</si>
  <si>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</si>
  <si>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</si>
  <si>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</si>
  <si>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</si>
  <si>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</si>
  <si>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</si>
  <si>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</si>
  <si>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</si>
  <si>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</si>
  <si>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</si>
  <si>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</si>
  <si>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</si>
  <si>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</si>
  <si>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</si>
  <si>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</si>
  <si>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</si>
  <si>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</si>
  <si>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</si>
  <si>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</si>
  <si>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</si>
  <si>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</si>
  <si>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</si>
  <si>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</si>
  <si>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</si>
  <si>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</si>
  <si>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</si>
  <si>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</si>
  <si>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</si>
  <si>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</si>
  <si>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</si>
  <si>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</si>
  <si>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</si>
  <si>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</si>
  <si>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</si>
  <si>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</si>
  <si>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</si>
  <si>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</si>
  <si>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</si>
  <si>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</si>
  <si>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</si>
  <si>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</si>
  <si>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</si>
  <si>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</si>
  <si>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</si>
  <si>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</si>
  <si>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</si>
  <si>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</si>
  <si>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</si>
  <si>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</si>
  <si>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</si>
  <si>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</si>
  <si>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</si>
  <si>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</si>
  <si>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</si>
  <si>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</si>
  <si>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</si>
  <si>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</si>
  <si>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</si>
  <si>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</si>
  <si>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</si>
  <si>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</si>
  <si>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</si>
  <si>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</si>
  <si>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</si>
  <si>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</si>
  <si>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</si>
  <si>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</si>
  <si>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</si>
  <si>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</si>
  <si>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</si>
  <si>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</si>
  <si>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</si>
  <si>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</si>
  <si>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</si>
  <si>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</si>
  <si>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</si>
  <si>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</si>
  <si>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</si>
  <si>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</si>
  <si>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</si>
  <si>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</si>
  <si>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</si>
  <si>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</si>
  <si>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</si>
  <si>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</si>
  <si>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</si>
  <si>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</si>
  <si>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</si>
  <si>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</si>
  <si>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</si>
  <si>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</si>
  <si>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</si>
  <si>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</si>
  <si>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</si>
  <si>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</si>
  <si>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</si>
  <si>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</si>
  <si>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</si>
  <si>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</si>
  <si>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</si>
  <si>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</si>
  <si>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</si>
  <si>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</si>
  <si>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</si>
  <si>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</si>
  <si>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</si>
  <si>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</si>
  <si>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</si>
  <si>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</si>
  <si>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</si>
  <si>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</si>
  <si>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</si>
  <si>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</si>
  <si>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</si>
  <si>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</si>
  <si>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</si>
  <si>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</si>
  <si>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</si>
  <si>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</si>
  <si>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</si>
  <si>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</si>
  <si>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</si>
  <si>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</si>
  <si>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</si>
  <si>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</si>
  <si>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</si>
  <si>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</si>
  <si>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</si>
  <si>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</si>
  <si>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</si>
  <si>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</si>
  <si>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</si>
  <si>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</si>
  <si>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</si>
  <si>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</si>
  <si>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</si>
  <si>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</si>
  <si>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</si>
  <si>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</si>
  <si>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</si>
  <si>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</si>
  <si>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</si>
  <si>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</si>
  <si>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</si>
  <si>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</si>
  <si>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</si>
  <si>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</si>
  <si>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</si>
  <si>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</si>
  <si>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</si>
  <si>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</si>
  <si>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</si>
  <si>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</si>
  <si>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</si>
  <si>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</si>
  <si>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</si>
  <si>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</si>
  <si>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</si>
  <si>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</si>
  <si>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</si>
  <si>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</si>
  <si>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</si>
  <si>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</si>
  <si>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</si>
  <si>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</si>
  <si>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</si>
  <si>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</si>
  <si>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</si>
  <si>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</si>
  <si>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</si>
  <si>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</si>
  <si>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</si>
  <si>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</si>
  <si>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</si>
  <si>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</si>
  <si>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</si>
  <si>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</si>
  <si>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</si>
  <si>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</si>
  <si>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</si>
  <si>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</si>
  <si>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</si>
  <si>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</si>
  <si>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</si>
  <si>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</si>
  <si>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</si>
  <si>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</si>
  <si>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</si>
  <si>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</si>
  <si>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</si>
  <si>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</si>
  <si>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</si>
  <si>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</si>
  <si>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</si>
  <si>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</si>
  <si>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</si>
  <si>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</si>
  <si>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</si>
  <si>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</si>
  <si>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</si>
  <si>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</si>
  <si>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</si>
  <si>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</si>
  <si>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</si>
  <si>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</si>
  <si>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</si>
  <si>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</si>
  <si>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</si>
  <si>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</si>
  <si>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</si>
  <si>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</si>
  <si>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</si>
  <si>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</si>
  <si>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</si>
  <si>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</si>
  <si>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</si>
  <si>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</si>
  <si>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</si>
  <si>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</si>
  <si>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</si>
  <si>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</si>
  <si>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</si>
  <si>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</si>
  <si>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</si>
  <si>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</si>
  <si>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</si>
  <si>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</si>
  <si>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</si>
  <si>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</si>
  <si>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</si>
  <si>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</si>
  <si>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</si>
  <si>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</si>
  <si>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</si>
  <si>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</si>
  <si>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</si>
  <si>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</si>
  <si>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</si>
  <si>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</si>
  <si>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</si>
  <si>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</si>
  <si>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</si>
  <si>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</si>
  <si>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</si>
  <si>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</si>
  <si>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</si>
  <si>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</si>
  <si>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</si>
  <si>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</si>
  <si>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</si>
  <si>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</si>
  <si>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</si>
  <si>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</si>
  <si>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</si>
  <si>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</si>
  <si>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</si>
  <si>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</si>
  <si>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</si>
  <si>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</si>
  <si>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</si>
  <si>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</si>
  <si>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</si>
  <si>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</si>
  <si>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</si>
  <si>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</si>
  <si>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</si>
  <si>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</si>
  <si>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</si>
  <si>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</si>
  <si>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</si>
  <si>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</si>
  <si>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</si>
  <si>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</si>
  <si>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</si>
  <si>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</si>
  <si>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</si>
  <si>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</si>
  <si>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</si>
  <si>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</si>
  <si>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</si>
  <si>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</si>
  <si>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</si>
  <si>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</si>
  <si>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</si>
  <si>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</si>
  <si>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</si>
  <si>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</si>
  <si>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</si>
  <si>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</si>
  <si>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</si>
  <si>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</si>
  <si>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</si>
  <si>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</si>
  <si>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</si>
  <si>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</si>
  <si>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</si>
  <si>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</si>
  <si>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</si>
  <si>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</si>
  <si>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</si>
  <si>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</si>
  <si>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</si>
  <si>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</si>
  <si>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</si>
  <si>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</si>
  <si>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</si>
  <si>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</si>
  <si>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</si>
  <si>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</si>
  <si>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</si>
  <si>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</si>
  <si>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</si>
  <si>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</si>
  <si>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</si>
  <si>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</si>
  <si>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</si>
  <si>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</si>
  <si>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</si>
  <si>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</si>
  <si>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</si>
  <si>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</si>
  <si>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</si>
  <si>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</si>
  <si>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</si>
  <si>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</si>
  <si>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</si>
  <si>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</si>
  <si>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</si>
  <si>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</si>
  <si>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</si>
  <si>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</si>
  <si>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</si>
  <si>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</si>
  <si>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</si>
  <si>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</si>
  <si>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</si>
  <si>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</si>
  <si>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</si>
  <si>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</si>
  <si>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</si>
  <si>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</si>
  <si>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</si>
  <si>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</si>
  <si>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</si>
  <si>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</si>
  <si>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</si>
  <si>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</si>
  <si>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</si>
  <si>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</si>
  <si>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</si>
  <si>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</si>
  <si>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</si>
  <si>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</si>
  <si>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</si>
  <si>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</si>
  <si>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</si>
  <si>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</si>
  <si>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</si>
  <si>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</si>
  <si>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</si>
  <si>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</si>
  <si>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</si>
  <si>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</si>
  <si>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</si>
  <si>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</si>
  <si>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</si>
  <si>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</si>
  <si>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</si>
  <si>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</si>
  <si>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</si>
  <si>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</si>
  <si>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</si>
  <si>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</si>
  <si>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</si>
  <si>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</si>
  <si>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</si>
  <si>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</si>
  <si>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</si>
  <si>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</si>
  <si>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</si>
  <si>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</si>
  <si>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</si>
  <si>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</si>
  <si>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</si>
  <si>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</si>
  <si>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</si>
  <si>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</si>
  <si>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</si>
  <si>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</si>
  <si>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</si>
  <si>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</si>
  <si>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</si>
  <si>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</si>
  <si>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</si>
  <si>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</si>
  <si>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</si>
  <si>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</si>
  <si>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</si>
  <si>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</si>
  <si>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</si>
  <si>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</si>
  <si>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</si>
  <si>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</si>
  <si>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</si>
  <si>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</si>
  <si>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</si>
  <si>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</si>
  <si>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</si>
  <si>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</si>
  <si>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</si>
  <si>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</si>
  <si>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</si>
  <si>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</si>
  <si>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</si>
  <si>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</si>
  <si>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</si>
  <si>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</si>
  <si>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</si>
  <si>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</si>
  <si>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</si>
  <si>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</si>
  <si>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</si>
  <si>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</si>
  <si>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</si>
  <si>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</si>
  <si>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</si>
  <si>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</si>
  <si>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</si>
  <si>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</si>
  <si>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</si>
  <si>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</si>
  <si>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</si>
  <si>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</si>
  <si>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</si>
  <si>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</si>
  <si>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</si>
  <si>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</si>
  <si>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</si>
  <si>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</si>
  <si>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</si>
  <si>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</si>
  <si>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</si>
  <si>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</si>
  <si>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</si>
  <si>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</si>
  <si>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</si>
  <si>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</si>
  <si>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</si>
  <si>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</si>
  <si>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</si>
  <si>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</si>
  <si>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</si>
  <si>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</si>
  <si>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</si>
  <si>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</si>
  <si>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</si>
  <si>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</si>
  <si>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</si>
  <si>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</si>
  <si>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</si>
  <si>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</si>
  <si>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</si>
  <si>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</si>
  <si>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</si>
  <si>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</si>
  <si>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</si>
  <si>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</si>
  <si>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</si>
  <si>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</si>
  <si>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</si>
  <si>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</si>
  <si>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</si>
  <si>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</si>
  <si>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</si>
  <si>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</si>
  <si>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</si>
  <si>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</si>
  <si>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</si>
  <si>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</si>
  <si>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</si>
  <si>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</si>
  <si>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</si>
  <si>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</si>
  <si>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</si>
  <si>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</si>
  <si>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</si>
  <si>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</si>
  <si>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</si>
  <si>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</si>
  <si>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</si>
  <si>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</si>
  <si>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</si>
  <si>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</si>
  <si>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</si>
  <si>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</si>
  <si>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</si>
  <si>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</si>
  <si>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</si>
  <si>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</si>
  <si>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</si>
  <si>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</si>
  <si>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</si>
  <si>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</si>
  <si>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</si>
  <si>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</si>
  <si>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</si>
  <si>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</si>
  <si>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</si>
  <si>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</si>
  <si>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</si>
  <si>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</si>
  <si>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</si>
  <si>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</si>
  <si>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</si>
  <si>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</si>
  <si>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</si>
  <si>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</si>
  <si>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</si>
  <si>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</si>
  <si>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</si>
  <si>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</si>
  <si>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</si>
  <si>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</si>
  <si>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</si>
  <si>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</si>
  <si>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</si>
  <si>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</si>
  <si>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</si>
  <si>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</si>
  <si>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</si>
  <si>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</si>
  <si>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</si>
  <si>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</si>
  <si>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</si>
  <si>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</si>
  <si>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</si>
  <si>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</si>
  <si>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</si>
  <si>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</si>
  <si>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</si>
  <si>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</si>
  <si>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</si>
  <si>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</si>
  <si>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</si>
  <si>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</si>
  <si>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</si>
  <si>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</si>
  <si>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</si>
  <si>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</si>
  <si>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</si>
  <si>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</si>
  <si>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</si>
  <si>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</si>
  <si>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</si>
  <si>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</si>
  <si>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</si>
  <si>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</si>
  <si>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</si>
  <si>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</si>
  <si>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</si>
  <si>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</si>
  <si>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</si>
  <si>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</si>
  <si>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</si>
  <si>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</si>
  <si>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</si>
  <si>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</si>
  <si>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</si>
  <si>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</si>
  <si>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</si>
  <si>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</si>
  <si>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</si>
  <si>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</si>
  <si>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</si>
  <si>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</si>
  <si>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</si>
  <si>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</si>
  <si>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</si>
  <si>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</si>
  <si>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</si>
  <si>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</si>
  <si>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</si>
  <si>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</si>
  <si>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</si>
  <si>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</si>
  <si>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</si>
  <si>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</si>
  <si>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</si>
  <si>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</si>
  <si>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</si>
  <si>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</si>
  <si>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</si>
  <si>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</si>
  <si>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</si>
  <si>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</si>
  <si>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</si>
  <si>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</si>
  <si>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</si>
  <si>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</si>
  <si>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</si>
  <si>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</si>
  <si>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</si>
  <si>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</si>
  <si>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</si>
  <si>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</si>
  <si>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</si>
  <si>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</si>
  <si>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</si>
  <si>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</si>
  <si>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</si>
  <si>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</si>
  <si>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</si>
  <si>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</si>
  <si>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</si>
  <si>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</si>
  <si>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</si>
  <si>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</si>
  <si>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</si>
  <si>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</si>
  <si>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</si>
  <si>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</si>
  <si>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</si>
  <si>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</si>
  <si>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</si>
  <si>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</si>
  <si>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</si>
  <si>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</si>
  <si>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</si>
  <si>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</si>
  <si>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</si>
  <si>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</si>
  <si>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</si>
  <si>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</si>
  <si>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</si>
  <si>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</si>
  <si>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</si>
  <si>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</si>
  <si>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</si>
  <si>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</si>
  <si>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</si>
  <si>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</si>
  <si>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</si>
  <si>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</si>
  <si>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</si>
  <si>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</si>
  <si>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</si>
  <si>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</si>
  <si>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</si>
  <si>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</si>
  <si>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</si>
  <si>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</si>
  <si>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</si>
  <si>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</si>
  <si>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</si>
  <si>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</si>
  <si>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</si>
  <si>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</si>
  <si>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</si>
  <si>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</si>
  <si>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</si>
  <si>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</si>
  <si>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</si>
  <si>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</si>
  <si>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</si>
  <si>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</si>
  <si>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</si>
  <si>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</si>
  <si>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</si>
  <si>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</si>
  <si>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</si>
  <si>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</si>
  <si>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</si>
  <si>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</si>
  <si>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</si>
  <si>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</si>
  <si>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</si>
  <si>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</si>
  <si>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</si>
  <si>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</si>
  <si>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</si>
  <si>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</si>
  <si>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</si>
  <si>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</si>
  <si>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</si>
  <si>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</si>
  <si>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</si>
  <si>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</si>
  <si>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</si>
  <si>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</si>
  <si>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</si>
  <si>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</si>
  <si>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</si>
  <si>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</si>
  <si>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</si>
  <si>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</si>
  <si>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</si>
  <si>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</si>
  <si>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</si>
  <si>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</si>
  <si>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</si>
  <si>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</si>
  <si>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</si>
  <si>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</si>
  <si>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</si>
  <si>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</si>
  <si>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</si>
  <si>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</si>
  <si>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</si>
  <si>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</si>
  <si>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</si>
  <si>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</si>
  <si>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</si>
  <si>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</si>
  <si>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</si>
  <si>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</si>
  <si>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</si>
  <si>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</si>
  <si>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</si>
  <si>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</si>
  <si>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</si>
  <si>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</si>
  <si>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</si>
  <si>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</si>
  <si>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</si>
  <si>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</si>
  <si>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</si>
  <si>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</si>
  <si>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</si>
  <si>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</si>
  <si>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</si>
  <si>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</si>
  <si>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</si>
  <si>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</si>
  <si>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</si>
  <si>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</si>
  <si>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</si>
  <si>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</si>
  <si>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</si>
  <si>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</si>
  <si>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</si>
  <si>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</si>
  <si>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</si>
  <si>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</si>
  <si>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</si>
  <si>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</si>
  <si>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</si>
  <si>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</si>
  <si>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</si>
  <si>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</si>
  <si>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</si>
  <si>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</si>
  <si>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</si>
  <si>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</si>
  <si>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</si>
  <si>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</si>
  <si>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</si>
  <si>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</si>
  <si>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</si>
  <si>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</si>
  <si>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</si>
  <si>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</si>
  <si>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</si>
  <si>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</si>
  <si>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</si>
  <si>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</si>
  <si>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</si>
  <si>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</si>
  <si>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</si>
  <si>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</si>
  <si>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</si>
  <si>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</si>
  <si>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</si>
  <si>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</si>
  <si>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</si>
  <si>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</si>
  <si>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</si>
  <si>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</si>
  <si>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</si>
  <si>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</si>
  <si>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</si>
  <si>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</si>
  <si>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</si>
  <si>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</si>
  <si>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</si>
  <si>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</si>
  <si>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</si>
  <si>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</si>
  <si>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</si>
  <si>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</si>
  <si>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</si>
  <si>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</si>
  <si>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</si>
  <si>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</si>
  <si>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dfm-2119</t>
  </si>
  <si>
    <t>IR7817</t>
  </si>
  <si>
    <t>dfm-2120</t>
  </si>
  <si>
    <t>dfm-2121</t>
  </si>
  <si>
    <t>dfm-2122</t>
  </si>
  <si>
    <t>dfm-2123</t>
  </si>
  <si>
    <t>dfm-2124</t>
  </si>
  <si>
    <t>dfm-2125</t>
  </si>
  <si>
    <t>dfm-2126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</si>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</sst>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20" totalsRowShown="0" headerRowDxfId="26" dataDxfId="25" tableBorderDxfId="24">
  <autoFilter ref="A2:K212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2110" activePane="bottomLeft" state="frozen"/>
      <selection pane="bottomLeft" activeCell="G2114" sqref="G211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IF(COUNTIFS($E$3:E2120,E910)=1,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IF(COUNTIFS($E$3:E2120,E911)=1,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IF(COUNTIFS($E$3:E2120,E912)=1,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IF(COUNTIFS($E$3:E2120,E913)=1,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IF(COUNTIFS($E$3:E2120,E914)=1,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IF(COUNTIFS($E$3:E2120,E915)=1,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IF(COUNTIFS($E$3:E2120,E916)=1,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IF(COUNTIFS($E$3:E2120,E917)=1,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IF(COUNTIFS($E$3:E2120,E918)=1,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IF(COUNTIFS($E$3:E2120,E919)=1,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IF(COUNTIFS($E$3:E2120,E920)=1,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IF(COUNTIFS($E$3:E2120,E925)=1,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IF(COUNTIFS($E$3:E2120,E926)=1,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IF(COUNTIFS($E$3:E2120,E927)=1,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IF(COUNTIFS($E$3:E2120,E928)=1,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IF(COUNTIFS($E$3:E2120,E929)=1,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IF(COUNTIFS($E$3:E2120,E939)=1,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IF(COUNTIFS($E$3:E2120,E944)=1,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IF(COUNTIFS($E$3:E2120,E945)=1,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IF(COUNTIFS($E$3:E2120,E946)=1,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IF(COUNTIFS($E$3:E2120,E947)=1,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IF(COUNTIFS($E$3:E2120,E948)=1,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IF(COUNTIFS($E$3:E2120,E955)=1,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IF(COUNTIFS($E$3:E2120,E956)=1,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IF(COUNTIFS($E$3:E2120,E957)=1,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IF(COUNTIFS($E$3:E2120,E959)=1,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IF(COUNTIFS($E$3:E2120,E972)=1,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IF(COUNTIFS($E$3:E2120,E973)=1,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IF(COUNTIFS($E$3:E2120,E974)=1,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IF(COUNTIFS($E$3:E2120,E975)=1,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IF(COUNTIFS($E$3:E2120,E976)=1,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IF(COUNTIFS($E$3:E2120,E977)=1,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IF(COUNTIFS($E$3:E2120,E992)=1,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IF(COUNTIFS($E$3:E2120,E999)=1,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IF(COUNTIFS($E$3:E2120,E1004)=1,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IF(COUNTIFS($E$3:E2120,E1005)=1,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IF(COUNTIFS($E$3:E2120,E1010)=1,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IF(COUNTIFS($E$3:E2120,E1015)=1,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IF(COUNTIFS($E$3:E2120,E1016)=1,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IF(COUNTIFS($E$3:E2120,E1026)=1,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IF(COUNTIFS($E$3:E2120,E1027)=1,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IF(COUNTIFS($E$3:E2120,E1028)=1,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IF(COUNTIFS($E$3:E2120,E1029)=1,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IF(COUNTIFS($E$3:E2120,E1030)=1,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IF(COUNTIFS($E$3:E2120,E1031)=1,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IF(COUNTIFS($E$3:E2120,E1032)=1,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IF(COUNTIFS($E$3:E2120,E1033)=1,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IF(COUNTIFS($E$3:E2120,E1034)=1,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IF(COUNTIFS($E$3:E2120,E1035)=1,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IF(COUNTIFS($E$3:E2120,E1036)=1,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IF(COUNTIFS($E$3:E2120,E1038)=1,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IF(COUNTIFS($E$3:E2120,E1039)=1,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IF(COUNTIFS($E$3:E2120,E1040)=1,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IF(COUNTIFS($E$3:E2120,E1041)=1,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IF(COUNTIFS($E$3:E2120,E1042)=1,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IF(COUNTIFS($E$3:E2120,E1043)=1,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IF(COUNTIFS($E$3:E2120,E1044)=1,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IF(COUNTIFS($E$3:E2120,E1045)=1,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IF(COUNTIFS($E$3:E2120,E1046)=1,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IF(COUNTIFS($E$3:E2120,E1047)=1,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IF(COUNTIFS($E$3:E2120,E1048)=1,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IF(COUNTIFS($E$3:E2120,E1049)=1,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IF(COUNTIFS($E$3:E2120,E1050)=1,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IF(COUNTIFS($E$3:E2120,E1051)=1,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IF(COUNTIFS($E$3:E2120,E1054)=1,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IF(COUNTIFS($E$3:E2120,E1055)=1,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IF(COUNTIFS($E$3:E2120,E1056)=1,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IF(COUNTIFS($E$3:E2120,E1061)=1,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IF(COUNTIFS($E$3:E2120,E1062)=1,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IF(COUNTIFS($E$3:E2120,E1063)=1,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IF(COUNTIFS($E$3:E2120,E1066)=1,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IF(COUNTIFS($E$3:E2120,E1067)=1,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IF(COUNTIFS($E$3:E2120,E1071)=1,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IF(COUNTIFS($E$3:E2120,E1072)=1,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IF(COUNTIFS($E$3:E2120,E1073)=1,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IF(COUNTIFS($E$3:E2120,E1074)=1,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IF(COUNTIFS($E$3:E2120,E1075)=1,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IF(COUNTIFS($E$3:E2120,E1076)=1,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IF(COUNTIFS($E$3:E2120,E1077)=1,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IF(COUNTIFS($E$3:E2120,E1078)=1,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IF(COUNTIFS($E$3:E2120,E1084)=1,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IF(COUNTIFS($E$3:E2120,E1085)=1,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IF(COUNTIFS($E$3:E2120,E1086)=1,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IF(COUNTIFS($E$3:E2120,E1088)=1,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IF(COUNTIFS($E$3:E2120,E1089)=1,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IF(COUNTIFS($E$3:E2120,E1098)=1,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IF(COUNTIFS($E$3:E2120,E1099)=1,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IF(COUNTIFS($E$3:E2120,E1100)=1,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IF(COUNTIFS($E$3:E2120,E1101)=1,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IF(COUNTIFS($E$3:E2120,E1102)=1,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IF(COUNTIFS($E$3:E2120,E1103)=1,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IF(COUNTIFS($E$3:E2120,E1104)=1,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IF(COUNTIFS($E$3:E2120,E1105)=1,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IF(COUNTIFS($E$3:E2120,E1106)=1,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IF(COUNTIFS($E$3:E2120,E1107)=1,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IF(COUNTIFS($E$3:E2120,E1108)=1,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IF(COUNTIFS($E$3:E2120,E1109)=1,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IF(COUNTIFS($E$3:E2120,E1110)=1,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IF(COUNTIFS($E$3:E2120,E1111)=1,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IF(COUNTIFS($E$3:E2120,E1118)=1,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IF(COUNTIFS($E$3:E2120,E1119)=1,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IF(COUNTIFS($E$3:E2120,E1120)=1,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IF(COUNTIFS($E$3:E2120,E1121)=1,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IF(COUNTIFS($E$3:E2120,E1122)=1,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IF(COUNTIFS($E$3:E2120,E1123)=1,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IF(COUNTIFS($E$3:E2120,E1124)=1,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IF(COUNTIFS($E$3:E2120,E1125)=1,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IF(COUNTIFS($E$3:E2120,E1126)=1,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IF(COUNTIFS($E$3:E2120,E1127)=1,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IF(COUNTIFS($E$3:E2120,E1128)=1,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IF(COUNTIFS($E$3:E2120,E1129)=1,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IF(COUNTIFS($E$3:E2120,E1130)=1,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IF(COUNTIFS($E$3:E2120,E1131)=1,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IF(COUNTIFS($E$3:E2120,E1132)=1,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IF(COUNTIFS($E$3:E2120,E1133)=1,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IF(COUNTIFS($E$3:E2120,E1134)=1,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IF(COUNTIFS($E$3:E2120,E1135)=1,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IF(COUNTIFS($E$3:E2120,E1136)=1,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IF(COUNTIFS($E$3:E2120,E1137)=1,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IF(COUNTIFS($E$3:E2120,E1138)=1,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IF(COUNTIFS($E$3:E2120,E1139)=1,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IF(COUNTIFS($E$3:E2120,E1140)=1,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IF(COUNTIFS($E$3:E2120,E1141)=1,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IF(COUNTIFS($E$3:E2120,E1142)=1,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IF(COUNTIFS($E$3:E2120,E1143)=1,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IF(COUNTIFS($E$3:E2120,E1144)=1,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IF(COUNTIFS($E$3:E2120,E1145)=1,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IF(COUNTIFS($E$3:E2120,E1146)=1,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IF(COUNTIFS($E$3:E2120,E1147)=1,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IF(COUNTIFS($E$3:E2120,E1148)=1,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IF(COUNTIFS($E$3:E2120,E1149)=1,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IF(COUNTIFS($E$3:E2120,E1150)=1,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IF(COUNTIFS($E$3:E2120,E1151)=1,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IF(COUNTIFS($E$3:E2120,E1152)=1,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IF(COUNTIFS($E$3:E2120,E1153)=1,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IF(COUNTIFS($E$3:E2120,E1154)=1,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IF(COUNTIFS($E$3:E2120,E1155)=1,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IF(COUNTIFS($E$3:E2120,E1156)=1,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IF(COUNTIFS($E$3:E2120,E1157)=1,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IF(COUNTIFS($E$3:E2120,E1158)=1,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IF(COUNTIFS($E$3:E2120,E1159)=1,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IF(COUNTIFS($E$3:E2120,E1160)=1,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IF(COUNTIFS($E$3:E2120,E1161)=1,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IF(COUNTIFS($E$3:E2120,E1162)=1,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IF(COUNTIFS($E$3:E2120,E1163)=1,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IF(COUNTIFS($E$3:E2120,E1164)=1,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IF(COUNTIFS($E$3:E2120,E1165)=1,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IF(COUNTIFS($E$3:E2120,E1166)=1,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IF(COUNTIFS($E$3:E2120,E1167)=1,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IF(COUNTIFS($E$3:E2120,E1168)=1,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IF(COUNTIFS($E$3:E2120,E1169)=1,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IF(COUNTIFS($E$3:E2120,E1170)=1,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IF(COUNTIFS($E$3:E2120,E1171)=1,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IF(COUNTIFS($E$3:E2120,E1172)=1,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IF(COUNTIFS($E$3:E2120,E1173)=1,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IF(COUNTIFS($E$3:E2120,E1174)=1,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IF(COUNTIFS($E$3:E2120,E1175)=1,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IF(COUNTIFS($E$3:E2120,E1176)=1,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IF(COUNTIFS($E$3:E2120,E1177)=1,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IF(COUNTIFS($E$3:E2120,E1178)=1,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IF(COUNTIFS($E$3:E2120,E1179)=1,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IF(COUNTIFS($E$3:E2120,E1180)=1,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IF(COUNTIFS($E$3:E2120,E1181)=1,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IF(COUNTIFS($E$3:E2120,E1182)=1,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IF(COUNTIFS($E$3:E2120,E1183)=1,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IF(COUNTIFS($E$3:E2120,E1184)=1,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IF(COUNTIFS($E$3:E2120,E1185)=1,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IF(COUNTIFS($E$3:E2120,E1186)=1,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IF(COUNTIFS($E$3:E2120,E1187)=1,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IF(COUNTIFS($E$3:E2120,E1188)=1,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IF(COUNTIFS($E$3:E2120,E1189)=1,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IF(COUNTIFS($E$3:E2120,E1190)=1,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IF(COUNTIFS($E$3:E2120,E1191)=1,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IF(COUNTIFS($E$3:E2120,E1192)=1,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IF(COUNTIFS($E$3:E2120,E1193)=1,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IF(COUNTIFS($E$3:E2120,E1194)=1,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IF(COUNTIFS($E$3:E2120,E1195)=1,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IF(COUNTIFS($E$3:E2120,E1196)=1,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IF(COUNTIFS($E$3:E2120,E1197)=1,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IF(COUNTIFS($E$3:E2120,E1198)=1,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IF(COUNTIFS($E$3:E2120,E1199)=1,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IF(COUNTIFS($E$3:E2120,E1200)=1,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IF(COUNTIFS($E$3:E2120,E1201)=1,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IF(COUNTIFS($E$3:E2120,E1202)=1,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IF(COUNTIFS($E$3:E2120,E1203)=1,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IF(COUNTIFS($E$3:E2120,E1204)=1,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IF(COUNTIFS($E$3:E2120,E1205)=1,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IF(COUNTIFS($E$3:E2120,E1206)=1,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IF(COUNTIFS($E$3:E2120,E1207)=1,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IF(COUNTIFS($E$3:E2120,E1208)=1,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IF(COUNTIFS($E$3:E2120,E1209)=1,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IF(COUNTIFS($E$3:E2120,E1210)=1,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IF(COUNTIFS($E$3:E2120,E1211)=1,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IF(COUNTIFS($E$3:E2120,E1212)=1,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IF(COUNTIFS($E$3:E2120,E1213)=1,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IF(COUNTIFS($E$3:E2120,E1214)=1,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IF(COUNTIFS($E$3:E2120,E1215)=1,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IF(COUNTIFS($E$3:E2120,E1216)=1,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IF(COUNTIFS($E$3:E2120,E1217)=1,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IF(COUNTIFS($E$3:E2120,E1218)=1,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IF(COUNTIFS($E$3:E2120,E1219)=1,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IF(COUNTIFS($E$3:E2120,E1220)=1,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IF(COUNTIFS($E$3:E2120,E1221)=1,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IF(COUNTIFS($E$3:E2120,E1222)=1,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IF(COUNTIFS($E$3:E2120,E1223)=1,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IF(COUNTIFS($E$3:E2120,E1224)=1,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IF(COUNTIFS($E$3:E2120,E1225)=1,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IF(COUNTIFS($E$3:E2120,E1226)=1,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IF(COUNTIFS($E$3:E2120,E1227)=1,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IF(COUNTIFS($E$3:E2120,E1228)=1,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IF(COUNTIFS($E$3:E2120,E1229)=1,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IF(COUNTIFS($E$3:E2120,E1230)=1,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IF(COUNTIFS($E$3:E2120,E1231)=1,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IF(COUNTIFS($E$3:E2120,E1232)=1,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IF(COUNTIFS($E$3:E2120,E1233)=1,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IF(COUNTIFS($E$3:E2120,E1234)=1,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IF(COUNTIFS($E$3:E2120,E1235)=1,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IF(COUNTIFS($E$3:E2120,E1236)=1,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IF(COUNTIFS($E$3:E2120,E1237)=1,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IF(COUNTIFS($E$3:E2120,E1238)=1,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IF(COUNTIFS($E$3:E2120,E1239)=1,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IF(COUNTIFS($E$3:E2120,E1240)=1,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IF(COUNTIFS($E$3:E2120,E1241)=1,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IF(COUNTIFS($E$3:E2120,E1242)=1,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IF(COUNTIFS($E$3:E2120,E1243)=1,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IF(COUNTIFS($E$3:E2120,E1244)=1,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IF(COUNTIFS($E$3:E2120,E1245)=1,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IF(COUNTIFS($E$3:E2120,E1246)=1,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IF(COUNTIFS($E$3:E2120,E1247)=1,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IF(COUNTIFS($E$3:E2120,E1248)=1,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IF(COUNTIFS($E$3:E2120,E1249)=1,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IF(COUNTIFS($E$3:E2120,E1250)=1,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IF(COUNTIFS($E$3:E2120,E1251)=1,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IF(COUNTIFS($E$3:E2120,E1252)=1,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IF(COUNTIFS($E$3:E2120,E1253)=1,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IF(COUNTIFS($E$3:E2120,E1254)=1,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IF(COUNTIFS($E$3:E2120,E1255)=1,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IF(COUNTIFS($E$3:E2120,E1256)=1,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IF(COUNTIFS($E$3:E2120,E1257)=1,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IF(COUNTIFS($E$3:E2120,E1258)=1,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IF(COUNTIFS($E$3:E2120,E1259)=1,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IF(COUNTIFS($E$3:E2120,E1260)=1,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IF(COUNTIFS($E$3:E2120,E1261)=1,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IF(COUNTIFS($E$3:E2120,E1262)=1,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IF(COUNTIFS($E$3:E2120,E1263)=1,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IF(COUNTIFS($E$3:E2120,E1264)=1,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IF(COUNTIFS($E$3:E2120,E1265)=1,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IF(COUNTIFS($E$3:E2120,E1266)=1,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IF(COUNTIFS($E$3:E2120,E1267)=1,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IF(COUNTIFS($E$3:E2120,E1268)=1,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IF(COUNTIFS($E$3:E2120,E1269)=1,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IF(COUNTIFS($E$3:E2120,E1270)=1,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IF(COUNTIFS($E$3:E2120,E1271)=1,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IF(COUNTIFS($E$3:E2120,E1272)=1,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IF(COUNTIFS($E$3:E2120,E1273)=1,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IF(COUNTIFS($E$3:E2120,E1274)=1,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IF(COUNTIFS($E$3:E2120,E1275)=1,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IF(COUNTIFS($E$3:E2120,E1276)=1,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IF(COUNTIFS($E$3:E2120,E1277)=1,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IF(COUNTIFS($E$3:E2120,E1278)=1,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IF(COUNTIFS($E$3:E2120,E1279)=1,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IF(COUNTIFS($E$3:E2120,E1280)=1,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IF(COUNTIFS($E$3:E2120,E1281)=1,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IF(COUNTIFS($E$3:E2120,E1282)=1,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IF(COUNTIFS($E$3:E2120,E1283)=1,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IF(COUNTIFS($E$3:E2120,E1284)=1,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IF(COUNTIFS($E$3:E2120,E1285)=1,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IF(COUNTIFS($E$3:E2120,E1286)=1,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IF(COUNTIFS($E$3:E2120,E1287)=1,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IF(COUNTIFS($E$3:E2120,E1288)=1,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IF(COUNTIFS($E$3:E2120,E1289)=1,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IF(COUNTIFS($E$3:E2120,E1290)=1,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IF(COUNTIFS($E$3:E2120,E1291)=1,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IF(COUNTIFS($E$3:E2120,E1292)=1,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IF(COUNTIFS($E$3:E2120,E1293)=1,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IF(COUNTIFS($E$3:E2120,E1294)=1,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IF(COUNTIFS($E$3:E2120,E1295)=1,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IF(COUNTIFS($E$3:E2120,E1296)=1,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IF(COUNTIFS($E$3:E2120,E1297)=1,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IF(COUNTIFS($E$3:E2120,E1298)=1,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IF(COUNTIFS($E$3:E2120,E1299)=1,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IF(COUNTIFS($E$3:E2120,E1300)=1,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IF(COUNTIFS($E$3:E2120,E1301)=1,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IF(COUNTIFS($E$3:E2120,E1302)=1,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IF(COUNTIFS($E$3:E2120,E1303)=1,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IF(COUNTIFS($E$3:E2120,E1304)=1,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IF(COUNTIFS($E$3:E2120,E1306)=1,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IF(COUNTIFS($E$3:E2120,E1307)=1,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IF(COUNTIFS($E$3:E2120,E1308)=1,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IF(COUNTIFS($E$3:E2120,E1309)=1,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IF(COUNTIFS($E$3:E2120,E1311)=1,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IF(COUNTIFS($E$3:E2120,E1323)=1,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IF(COUNTIFS($E$3:E2120,E1324)=1,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IF(COUNTIFS($E$3:E2120,E1325)=1,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IF(COUNTIFS($E$3:E2120,E1326)=1,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IF(COUNTIFS($E$3:E2120,E1329)=1,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IF(COUNTIFS($E$3:E2120,E1330)=1,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IF(COUNTIFS($E$3:E2120,E1331)=1,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IF(COUNTIFS($E$3:E2120,E1332)=1,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IF(COUNTIFS($E$3:E2120,E1333)=1,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IF(COUNTIFS($E$3:E2120,E1334)=1,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IF(COUNTIFS($E$3:E2120,E1335)=1,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IF(COUNTIFS($E$3:E2120,E1336)=1,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IF(COUNTIFS($E$3:E2120,E1338)=1,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IF(COUNTIFS($E$3:E2120,E1339)=1,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IF(COUNTIFS($E$3:E2120,E1341)=1,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IF(COUNTIFS($E$3:E2120,E1344)=1,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IF(COUNTIFS($E$3:E2120,E1345)=1,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IF(COUNTIFS($E$3:E2120,E1347)=1,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IF(COUNTIFS($E$3:E2120,E1349)=1,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IF(COUNTIFS($E$3:E2120,E1350)=1,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IF(COUNTIFS($E$3:E2120,E1351)=1,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IF(COUNTIFS($E$3:E2120,E1353)=1,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IF(COUNTIFS($E$3:E2120,E1354)=1,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IF(COUNTIFS($E$3:E2120,E1355)=1,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IF(COUNTIFS($E$3:E2120,E1356)=1,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IF(COUNTIFS($E$3:E2120,E1357)=1,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IF(COUNTIFS($E$3:E2120,E1358)=1,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IF(COUNTIFS($E$3:E2120,E1359)=1,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IF(COUNTIFS($E$3:E2120,E1360)=1,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IF(COUNTIFS($E$3:E2120,E1361)=1,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IF(COUNTIFS($E$3:E2120,E1362)=1,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IF(COUNTIFS($E$3:E2120,E1363)=1,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IF(COUNTIFS($E$3:E2120,E1364)=1,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IF(COUNTIFS($E$3:E2120,E1365)=1,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IF(COUNTIFS($E$3:E2120,E1366)=1,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IF(COUNTIFS($E$3:E2120,E1367)=1,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IF(COUNTIFS($E$3:E2120,E1368)=1,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IF(COUNTIFS($E$3:E2120,E1369)=1,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IF(COUNTIFS($E$3:E2120,E1370)=1,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IF(COUNTIFS($E$3:E2120,E1371)=1,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IF(COUNTIFS($E$3:E2120,E1372)=1,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IF(COUNTIFS($E$3:E2120,E1373)=1,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IF(COUNTIFS($E$3:E2120,E1374)=1,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IF(COUNTIFS($E$3:E2120,E1375)=1,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IF(COUNTIFS($E$3:E2120,E1376)=1,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IF(COUNTIFS($E$3:E2120,E1377)=1,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IF(COUNTIFS($E$3:E2120,E1378)=1,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IF(COUNTIFS($E$3:E2120,E1379)=1,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IF(COUNTIFS($E$3:E2120,E1380)=1,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IF(COUNTIFS($E$3:E2120,E1381)=1,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IF(COUNTIFS($E$3:E2120,E1382)=1,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IF(COUNTIFS($E$3:E2120,E1383)=1,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IF(COUNTIFS($E$3:E2120,E1384)=1,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IF(COUNTIFS($E$3:E2120,E1385)=1,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IF(COUNTIFS($E$3:E2120,E1386)=1,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IF(COUNTIFS($E$3:E2120,E1387)=1,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IF(COUNTIFS($E$3:E2120,E1388)=1,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IF(COUNTIFS($E$3:E2120,E1389)=1,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IF(COUNTIFS($E$3:E2120,E1390)=1,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IF(COUNTIFS($E$3:E2120,E1391)=1,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IF(COUNTIFS($E$3:E2120,E1392)=1,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IF(COUNTIFS($E$3:E2120,E1393)=1,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IF(COUNTIFS($E$3:E2120,E1394)=1,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IF(COUNTIFS($E$3:E2120,E1395)=1,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IF(COUNTIFS($E$3:E2120,E1396)=1,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IF(COUNTIFS($E$3:E2120,E1397)=1,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IF(COUNTIFS($E$3:E2120,E1398)=1,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IF(COUNTIFS($E$3:E2120,E1399)=1,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IF(COUNTIFS($E$3:E2120,E1400)=1,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IF(COUNTIFS($E$3:E2120,E1401)=1,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IF(COUNTIFS($E$3:E2120,E1402)=1,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IF(COUNTIFS($E$3:E2120,E1403)=1,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IF(COUNTIFS($E$3:E2120,E1404)=1,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IF(COUNTIFS($E$3:E2120,E1405)=1,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IF(COUNTIFS($E$3:E2120,E1406)=1,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IF(COUNTIFS($E$3:E2120,E1407)=1,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IF(COUNTIFS($E$3:E2120,E1408)=1,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IF(COUNTIFS($E$3:E2120,E1409)=1,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IF(COUNTIFS($E$3:E2120,E1410)=1,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IF(COUNTIFS($E$3:E2120,E1411)=1,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IF(COUNTIFS($E$3:E2120,E1416)=1,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IF(COUNTIFS($E$3:E2120,E1417)=1,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IF(COUNTIFS($E$3:E2120,E1418)=1,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IF(COUNTIFS($E$3:E2120,E1419)=1,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IF(COUNTIFS($E$3:E2120,E1420)=1,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IF(COUNTIFS($E$3:E2120,E1421)=1,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IF(COUNTIFS($E$3:E2120,E1422)=1,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IF(COUNTIFS($E$3:E2120,E1423)=1,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IF(COUNTIFS($E$3:E2120,E1424)=1,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IF(COUNTIFS($E$3:E2120,E1425)=1,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IF(COUNTIFS($E$3:E2120,E1426)=1,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IF(COUNTIFS($E$3:E2120,E1427)=1,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IF(COUNTIFS($E$3:E2120,E1428)=1,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IF(COUNTIFS($E$3:E2120,E1429)=1,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IF(COUNTIFS($E$3:E2120,E1430)=1,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IF(COUNTIFS($E$3:E2120,E1432)=1,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IF(COUNTIFS($E$3:E2120,E1434)=1,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IF(COUNTIFS($E$3:E2120,E1435)=1,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IF(COUNTIFS($E$3:E2120,E1436)=1,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IF(COUNTIFS($E$3:E2120,E1437)=1,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IF(COUNTIFS($E$3:E2120,E1438)=1,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IF(COUNTIFS($E$3:E2120,E1439)=1,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IF(COUNTIFS($E$3:E2120,E1440)=1,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IF(COUNTIFS($E$3:E2120,E1441)=1,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IF(COUNTIFS($E$3:E2120,E1442)=1,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IF(COUNTIFS($E$3:E2120,E1443)=1,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IF(COUNTIFS($E$3:E2120,E1445)=1,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IF(COUNTIFS($E$3:E2120,E1446)=1,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IF(COUNTIFS($E$3:E2120,E1447)=1,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IF(COUNTIFS($E$3:E2120,E1448)=1,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IF(COUNTIFS($E$3:E2120,E1449)=1,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IF(COUNTIFS($E$3:E2120,E1450)=1,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IF(COUNTIFS($E$3:E2120,E1451)=1,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IF(COUNTIFS($E$3:E2120,E1452)=1,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IF(COUNTIFS($E$3:E2120,E1454)=1,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IF(COUNTIFS($E$3:E2120,E1455)=1,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IF(COUNTIFS($E$3:E2120,E1456)=1,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IF(COUNTIFS($E$3:E2120,E1457)=1,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IF(COUNTIFS($E$3:E2120,E1458)=1,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IF(COUNTIFS($E$3:E2120,E1459)=1,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IF(COUNTIFS($E$3:E2120,E1460)=1,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IF(COUNTIFS($E$3:E2120,E1461)=1,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IF(COUNTIFS($E$3:E2120,E1462)=1,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IF(COUNTIFS($E$3:E2120,E1463)=1,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IF(COUNTIFS($E$3:E2120,E1464)=1,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IF(COUNTIFS($E$3:E2120,E1465)=1,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IF(COUNTIFS($E$3:E2120,E1467)=1,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IF(COUNTIFS($E$3:E2120,E1468)=1,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IF(COUNTIFS($E$3:E2120,E1469)=1,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IF(COUNTIFS($E$3:E2120,E1470)=1,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IF(COUNTIFS($E$3:E2120,E1471)=1,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IF(COUNTIFS($E$3:E2120,E1472)=1,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IF(COUNTIFS($E$3:E2120,E1473)=1,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IF(COUNTIFS($E$3:E2120,E1474)=1,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IF(COUNTIFS($E$3:E2120,E1475)=1,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IF(COUNTIFS($E$3:E2120,E1476)=1,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IF(COUNTIFS($E$3:E2120,E1477)=1,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IF(COUNTIFS($E$3:E2120,E1478)=1,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IF(COUNTIFS($E$3:E2120,E1479)=1,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IF(COUNTIFS($E$3:E2120,E1480)=1,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IF(COUNTIFS($E$3:E2120,E1482)=1,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IF(COUNTIFS($E$3:E2120,E1483)=1,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IF(COUNTIFS($E$3:E2120,E1484)=1,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IF(COUNTIFS($E$3:E2120,E1485)=1,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IF(COUNTIFS($E$3:E2120,E1486)=1,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IF(COUNTIFS($E$3:E2120,E1487)=1,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IF(COUNTIFS($E$3:E2120,E1488)=1,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IF(COUNTIFS($E$3:E2120,E1489)=1,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IF(COUNTIFS($E$3:E2120,E1490)=1,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IF(COUNTIFS($E$3:E2120,E1491)=1,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IF(COUNTIFS($E$3:E2120,E1492)=1,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2899</v>
      </c>
      <c r="B2113" s="19" t="s">
        <v>1308</v>
      </c>
      <c r="C2113" s="19" t="s">
        <v>741</v>
      </c>
      <c r="D2113" s="19" t="s">
        <v>1447</v>
      </c>
      <c r="E2113" s="19" t="s">
        <v>2900</v>
      </c>
      <c r="F2113" s="21"/>
      <c r="G2113" s="19" t="s">
        <v>645</v>
      </c>
      <c r="H2113" s="25" t="str">
        <f t="shared" ref="H2113:H2115" si="260">IF(RIGHT(G2113,1)="M", LEFT(G2113,LEN(G2113)-1), G2113)</f>
        <v>HD104</v>
      </c>
      <c r="I2113" s="25" t="str">
        <f t="shared" ref="I2113:I2115" si="261">IF(RIGHT(G2113,1)="M","M","Non-M")</f>
        <v>Non-M</v>
      </c>
      <c r="J2113" s="90"/>
      <c r="K2113" s="79"/>
    </row>
    <row r="2114" spans="1:11" ht="41.25" customHeight="1">
      <c r="A2114" s="18" t="s">
        <v>2901</v>
      </c>
      <c r="B2114" s="19"/>
      <c r="C2114" s="19"/>
      <c r="D2114" s="19"/>
      <c r="E2114" s="19"/>
      <c r="F2114" s="21"/>
      <c r="G2114" s="19" t="s">
        <v>282</v>
      </c>
      <c r="H2114" s="25" t="str">
        <f t="shared" si="260"/>
        <v>NK510</v>
      </c>
      <c r="I2114" s="25" t="str">
        <f t="shared" si="261"/>
        <v>Non-M</v>
      </c>
      <c r="J2114" s="90"/>
      <c r="K2114" s="79"/>
    </row>
    <row r="2115" spans="1:11" ht="41.25" customHeight="1">
      <c r="A2115" s="18" t="s">
        <v>2902</v>
      </c>
      <c r="B2115" s="19"/>
      <c r="C2115" s="19"/>
      <c r="D2115" s="19"/>
      <c r="E2115" s="19"/>
      <c r="F2115" s="21"/>
      <c r="G2115" s="19"/>
      <c r="H2115" s="25">
        <f t="shared" si="260"/>
        <v>0</v>
      </c>
      <c r="I2115" s="25" t="str">
        <f t="shared" si="261"/>
        <v>Non-M</v>
      </c>
      <c r="J2115" s="90"/>
      <c r="K2115" s="79"/>
    </row>
    <row r="2116" spans="1:11" ht="41.25" customHeight="1">
      <c r="A2116" s="18" t="s">
        <v>2903</v>
      </c>
      <c r="B2116" s="19"/>
      <c r="C2116" s="19"/>
      <c r="D2116" s="19"/>
      <c r="E2116" s="19"/>
      <c r="F2116" s="21"/>
      <c r="G2116" s="19"/>
      <c r="H2116" s="25">
        <f t="shared" ref="H2116:H2120" si="262">IF(RIGHT(G2116,1)="M", LEFT(G2116,LEN(G2116)-1), G2116)</f>
        <v>0</v>
      </c>
      <c r="I2116" s="25" t="str">
        <f t="shared" ref="I2116:I2120" si="263">IF(RIGHT(G2116,1)="M","M","Non-M")</f>
        <v>Non-M</v>
      </c>
      <c r="J2116" s="90"/>
      <c r="K2116" s="79"/>
    </row>
    <row r="2117" spans="1:11" ht="41.25" customHeight="1">
      <c r="A2117" s="18" t="s">
        <v>2904</v>
      </c>
      <c r="B2117" s="19"/>
      <c r="C2117" s="19"/>
      <c r="D2117" s="19"/>
      <c r="E2117" s="19"/>
      <c r="F2117" s="21"/>
      <c r="G2117" s="19"/>
      <c r="H2117" s="25">
        <f t="shared" si="262"/>
        <v>0</v>
      </c>
      <c r="I2117" s="25" t="str">
        <f t="shared" si="263"/>
        <v>Non-M</v>
      </c>
      <c r="J2117" s="90"/>
      <c r="K2117" s="79"/>
    </row>
    <row r="2118" spans="1:11" ht="41.25" customHeight="1">
      <c r="A2118" s="18" t="s">
        <v>2905</v>
      </c>
      <c r="B2118" s="19"/>
      <c r="C2118" s="19"/>
      <c r="D2118" s="19"/>
      <c r="E2118" s="19"/>
      <c r="F2118" s="21"/>
      <c r="G2118" s="19"/>
      <c r="H2118" s="25">
        <f t="shared" si="262"/>
        <v>0</v>
      </c>
      <c r="I2118" s="25" t="str">
        <f t="shared" si="263"/>
        <v>Non-M</v>
      </c>
      <c r="J2118" s="90"/>
      <c r="K2118" s="79"/>
    </row>
    <row r="2119" spans="1:11" ht="41.25" customHeight="1">
      <c r="A2119" s="18" t="s">
        <v>2906</v>
      </c>
      <c r="B2119" s="19"/>
      <c r="C2119" s="19"/>
      <c r="D2119" s="19"/>
      <c r="E2119" s="19"/>
      <c r="F2119" s="21"/>
      <c r="G2119" s="19"/>
      <c r="H2119" s="25">
        <f t="shared" si="262"/>
        <v>0</v>
      </c>
      <c r="I2119" s="25" t="str">
        <f t="shared" si="263"/>
        <v>Non-M</v>
      </c>
      <c r="J2119" s="90"/>
      <c r="K2119" s="79"/>
    </row>
    <row r="2120" spans="1:11" ht="41.25" customHeight="1">
      <c r="A2120" s="18" t="s">
        <v>2907</v>
      </c>
      <c r="B2120" s="19"/>
      <c r="C2120" s="19"/>
      <c r="D2120" s="19"/>
      <c r="E2120" s="19"/>
      <c r="F2120" s="21"/>
      <c r="G2120" s="19"/>
      <c r="H2120" s="25">
        <f t="shared" si="262"/>
        <v>0</v>
      </c>
      <c r="I2120" s="25" t="str">
        <f t="shared" si="263"/>
        <v>Non-M</v>
      </c>
      <c r="J2120" s="90"/>
      <c r="K2120" s="79"/>
    </row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2908</v>
      </c>
      <c r="B2" s="8" t="s">
        <v>2909</v>
      </c>
      <c r="C2" s="8" t="s">
        <v>2910</v>
      </c>
      <c r="D2" s="8" t="s">
        <v>2911</v>
      </c>
      <c r="E2" s="8" t="s">
        <v>2912</v>
      </c>
      <c r="F2" s="8" t="s">
        <v>2913</v>
      </c>
      <c r="G2" s="80" t="s">
        <v>2914</v>
      </c>
      <c r="H2" s="8" t="s">
        <v>2915</v>
      </c>
      <c r="I2" s="8" t="s">
        <v>2916</v>
      </c>
      <c r="J2" s="75" t="s">
        <v>2917</v>
      </c>
      <c r="R2" s="83" t="s">
        <v>2918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2919</v>
      </c>
      <c r="E3" s="10">
        <v>0.1234</v>
      </c>
      <c r="F3" s="10" t="s">
        <v>2920</v>
      </c>
      <c r="G3" s="81">
        <f>Table2[[#This Row],[Current Total FG QTY]]*Table2[[#This Row],[SAM Improvement]]*$S$7</f>
        <v>22089.830484330483</v>
      </c>
      <c r="H3" s="10" t="s">
        <v>2921</v>
      </c>
      <c r="I3" s="10" t="s">
        <v>2922</v>
      </c>
      <c r="J3" s="76">
        <v>46140.696493055599</v>
      </c>
      <c r="R3" s="85" t="s">
        <v>2923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2919</v>
      </c>
      <c r="E4" s="10"/>
      <c r="F4" s="10" t="s">
        <v>2924</v>
      </c>
      <c r="G4" s="81">
        <f>Table2[[#This Row],[Current Total FG QTY]]*Table2[[#This Row],[SAM Improvement]]*$S$7</f>
        <v>0</v>
      </c>
      <c r="H4" s="10"/>
      <c r="I4" s="10" t="s">
        <v>2922</v>
      </c>
      <c r="J4" s="76">
        <v>46149.4283796296</v>
      </c>
      <c r="R4" s="85" t="s">
        <v>2925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2919</v>
      </c>
      <c r="E5" s="10"/>
      <c r="F5" s="10" t="s">
        <v>2924</v>
      </c>
      <c r="G5" s="81">
        <f>Table2[[#This Row],[Current Total FG QTY]]*Table2[[#This Row],[SAM Improvement]]*$S$7</f>
        <v>0</v>
      </c>
      <c r="H5" s="10"/>
      <c r="I5" s="10" t="s">
        <v>2922</v>
      </c>
      <c r="J5" s="76">
        <v>46149.428298611099</v>
      </c>
      <c r="R5" s="85" t="s">
        <v>2926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2922</v>
      </c>
      <c r="J7" s="76">
        <v>46149.4286111111</v>
      </c>
      <c r="R7" s="87" t="s">
        <v>2927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2919</v>
      </c>
      <c r="E8" s="10">
        <v>0.1401</v>
      </c>
      <c r="F8" s="10" t="s">
        <v>2928</v>
      </c>
      <c r="G8" s="81">
        <f>Table2[[#This Row],[Current Total FG QTY]]*Table2[[#This Row],[SAM Improvement]]*$S$7</f>
        <v>11703.17965811966</v>
      </c>
      <c r="H8" s="10" t="s">
        <v>2921</v>
      </c>
      <c r="I8" s="10" t="s">
        <v>2922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2919</v>
      </c>
      <c r="E10" s="10">
        <v>0.1177</v>
      </c>
      <c r="F10" s="10" t="s">
        <v>2928</v>
      </c>
      <c r="G10" s="81">
        <f>Table2[[#This Row],[Current Total FG QTY]]*Table2[[#This Row],[SAM Improvement]]*$S$7</f>
        <v>8856.7573361823361</v>
      </c>
      <c r="H10" s="10"/>
      <c r="I10" s="10" t="s">
        <v>2922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2919</v>
      </c>
      <c r="E14" s="10">
        <v>0</v>
      </c>
      <c r="F14" s="10" t="s">
        <v>2929</v>
      </c>
      <c r="G14" s="81">
        <f>Table2[[#This Row],[Current Total FG QTY]]*Table2[[#This Row],[SAM Improvement]]*$S$7</f>
        <v>0</v>
      </c>
      <c r="H14" s="10" t="s">
        <v>2921</v>
      </c>
      <c r="I14" s="10" t="s">
        <v>2922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2930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2932</v>
      </c>
      <c r="D76">
        <v>163</v>
      </c>
    </row>
    <row r="77" spans="2:4">
      <c r="B77" t="s">
        <v>2933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2934</v>
      </c>
      <c r="D167">
        <v>499</v>
      </c>
    </row>
    <row r="168" spans="2:4">
      <c r="B168" t="s">
        <v>2935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2940</v>
      </c>
      <c r="D210">
        <v>10</v>
      </c>
    </row>
    <row r="211" spans="2:4">
      <c r="B211" t="s">
        <v>2941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2942</v>
      </c>
      <c r="D218">
        <v>69</v>
      </c>
    </row>
    <row r="219" spans="2:4">
      <c r="B219" t="s">
        <v>2943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2950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2960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2980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2026-05-20T00:45:03Z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