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596" documentId="13_ncr:1_{7EF57DF4-89AE-8C42-9C9C-3682908C3E34}" xr6:coauthVersionLast="47" xr6:coauthVersionMax="47" xr10:uidLastSave="{E1D9FC4F-A17C-4DF5-A3BC-0530BE47A20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10" i="5" l="1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H1858" i="5"/>
  <c r="I1858" i="5"/>
  <c r="H1857" i="5"/>
  <c r="I1857" i="5"/>
  <c r="H1856" i="5"/>
  <c r="I1856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<sst xmlns="http://schemas.openxmlformats.org/spreadsheetml/2006/main" count="11047" uniqueCount="2672">
  <si>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</si>
  <si>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</si>
  <si>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</si>
  <si>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</si>
  <si>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</si>
  <si>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</si>
  <si>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</si>
  <si>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</si>
  <si>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</si>
  <si>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</si>
  <si>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</si>
  <si>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</si>
  <si>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</si>
  <si>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</si>
  <si>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</si>
  <si>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</si>
  <si>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</si>
  <si>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</si>
  <si>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</si>
  <si>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</si>
  <si>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</si>
  <si>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</si>
  <si>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</si>
  <si>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</si>
  <si>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</si>
  <si>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</si>
  <si>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</si>
  <si>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</si>
  <si>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</si>
  <si>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</si>
  <si>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</si>
  <si>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</si>
  <si>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</si>
  <si>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</si>
  <si>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</si>
  <si>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</si>
  <si>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</si>
  <si>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</si>
  <si>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</si>
  <si>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</si>
  <si>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</si>
  <si>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</si>
  <si>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</si>
  <si>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</si>
  <si>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</si>
  <si>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</si>
  <si>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</si>
  <si>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</si>
  <si>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</si>
  <si>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</si>
  <si>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</si>
  <si>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</si>
  <si>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</si>
  <si>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</si>
  <si>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</si>
  <si>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</si>
  <si>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</si>
  <si>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</si>
  <si>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</si>
  <si>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</si>
  <si>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</si>
  <si>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</si>
  <si>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</si>
  <si>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</si>
  <si>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</si>
  <si>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</si>
  <si>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</si>
  <si>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</si>
  <si>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</si>
  <si>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</si>
  <si>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</si>
  <si>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</si>
  <si>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</si>
  <si>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</si>
  <si>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</si>
  <si>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</si>
  <si>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</si>
  <si>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</si>
  <si>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</si>
  <si>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</si>
  <si>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</si>
  <si>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</si>
  <si>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</si>
  <si>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</si>
  <si>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</si>
  <si>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</si>
  <si>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</si>
  <si>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</si>
  <si>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</si>
  <si>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</si>
  <si>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</si>
  <si>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</si>
  <si>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</si>
  <si>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</si>
  <si>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</si>
  <si>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</si>
  <si>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</si>
  <si>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</si>
  <si>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</si>
  <si>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</si>
  <si>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</si>
  <si>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</si>
  <si>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</si>
  <si>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</si>
  <si>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</si>
  <si>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</si>
  <si>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</si>
  <si>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</si>
  <si>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</si>
  <si>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</si>
  <si>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</si>
  <si>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</si>
  <si>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</si>
  <si>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</si>
  <si>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</si>
  <si>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</si>
  <si>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</si>
  <si>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</si>
  <si>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</si>
  <si>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</si>
  <si>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</si>
  <si>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</si>
  <si>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</si>
  <si>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</si>
  <si>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</si>
  <si>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</si>
  <si>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</si>
  <si>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</si>
  <si>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</si>
  <si>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</si>
  <si>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</si>
  <si>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</si>
  <si>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</si>
  <si>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</si>
  <si>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</si>
  <si>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</si>
  <si>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</si>
  <si>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</si>
  <si>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</si>
  <si>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</si>
  <si>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</si>
  <si>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</si>
  <si>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</si>
  <si>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</si>
  <si>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</si>
  <si>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</si>
  <si>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</si>
  <si>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</si>
  <si>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</si>
  <si>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</si>
  <si>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</si>
  <si>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</si>
  <si>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</si>
  <si>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</si>
  <si>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</si>
  <si>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</si>
  <si>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</si>
  <si>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</si>
  <si>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</si>
  <si>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</si>
  <si>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</si>
  <si>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</si>
  <si>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</si>
  <si>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</si>
  <si>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</si>
  <si>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</si>
  <si>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</si>
  <si>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</si>
  <si>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</si>
  <si>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</si>
  <si>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</si>
  <si>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</si>
  <si>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</si>
  <si>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</si>
  <si>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</si>
  <si>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</si>
  <si>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</si>
  <si>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</si>
  <si>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</si>
  <si>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</si>
  <si>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</si>
  <si>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</si>
  <si>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</si>
  <si>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</si>
  <si>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</si>
  <si>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</si>
  <si>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</si>
  <si>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</si>
  <si>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</si>
  <si>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</si>
  <si>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</si>
  <si>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</si>
  <si>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</si>
  <si>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</si>
  <si>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</si>
  <si>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</si>
  <si>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</si>
  <si>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</si>
  <si>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</si>
  <si>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</si>
  <si>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</si>
  <si>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</si>
  <si>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</si>
  <si>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</si>
  <si>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</si>
  <si>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</si>
  <si>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</si>
  <si>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</si>
  <si>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</si>
  <si>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</si>
  <si>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</si>
  <si>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</si>
  <si>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</si>
  <si>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</si>
  <si>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</si>
  <si>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</si>
  <si>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</si>
  <si>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</si>
  <si>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</si>
  <si>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</si>
  <si>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</si>
  <si>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</si>
  <si>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</si>
  <si>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</si>
  <si>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</si>
  <si>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</si>
  <si>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</si>
  <si>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</si>
  <si>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</si>
  <si>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</si>
  <si>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</si>
  <si>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</si>
  <si>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</si>
  <si>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</si>
  <si>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</si>
  <si>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</si>
  <si>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</si>
  <si>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</si>
  <si>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</si>
  <si>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</si>
  <si>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</si>
  <si>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</si>
  <si>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</si>
  <si>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</si>
  <si>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</si>
  <si>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</si>
  <si>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</si>
  <si>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</si>
  <si>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</si>
  <si>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</si>
  <si>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</si>
  <si>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</si>
  <si>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</si>
  <si>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</si>
  <si>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</si>
  <si>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</si>
  <si>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</si>
  <si>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</si>
  <si>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</si>
  <si>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</si>
  <si>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</si>
  <si>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</si>
  <si>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</si>
  <si>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</si>
  <si>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</si>
  <si>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</si>
  <si>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</si>
  <si>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</si>
  <si>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</si>
  <si>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</si>
  <si>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</si>
  <si>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</si>
  <si>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</si>
  <si>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</si>
  <si>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</si>
  <si>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</si>
  <si>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</si>
  <si>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</si>
  <si>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</si>
  <si>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</si>
  <si>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</si>
  <si>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</si>
  <si>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</si>
  <si>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</si>
  <si>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</si>
  <si>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</si>
  <si>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</si>
  <si>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</si>
  <si>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</si>
  <si>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</si>
  <si>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</si>
  <si>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</si>
  <si>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</si>
  <si>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</si>
  <si>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</si>
  <si>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</si>
  <si>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</si>
  <si>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</si>
  <si>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</si>
  <si>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</si>
  <si>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</si>
  <si>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</si>
  <si>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</si>
  <si>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</si>
  <si>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</si>
  <si>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</si>
  <si>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</si>
  <si>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</si>
  <si>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</si>
  <si>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</si>
  <si>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</si>
  <si>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</si>
  <si>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</si>
  <si>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</si>
  <si>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</si>
  <si>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</si>
  <si>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</si>
  <si>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</si>
  <si>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</si>
  <si>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</si>
  <si>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</si>
  <si>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</si>
  <si>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</si>
  <si>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</si>
  <si>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</si>
  <si>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</si>
  <si>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</si>
  <si>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</si>
  <si>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</si>
  <si>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</si>
  <si>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</si>
  <si>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</si>
  <si>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</si>
  <si>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</si>
  <si>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</si>
  <si>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</si>
  <si>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</si>
  <si>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</si>
  <si>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</si>
  <si>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</si>
  <si>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</si>
  <si>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</si>
  <si>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</si>
  <si>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</si>
  <si>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</si>
  <si>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</si>
  <si>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</si>
  <si>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</si>
  <si>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</si>
  <si>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</si>
  <si>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</si>
  <si>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</si>
  <si>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</si>
  <si>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</si>
  <si>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</si>
  <si>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</si>
  <si>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</si>
  <si>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</si>
  <si>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</si>
  <si>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</si>
  <si>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</si>
  <si>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</si>
  <si>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</si>
  <si>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</si>
  <si>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</si>
  <si>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</si>
  <si>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</si>
  <si>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</si>
  <si>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</si>
  <si>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</si>
  <si>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</si>
  <si>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</si>
  <si>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</si>
  <si>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</si>
  <si>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</si>
  <si>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</si>
  <si>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</si>
  <si>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</si>
  <si>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</si>
  <si>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</si>
  <si>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</si>
  <si>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</si>
  <si>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</si>
  <si>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</si>
  <si>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</si>
  <si>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</si>
  <si>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</si>
  <si>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</si>
  <si>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</si>
  <si>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</si>
  <si>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</si>
  <si>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</si>
  <si>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</si>
  <si>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</si>
  <si>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</si>
  <si>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</si>
  <si>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</si>
  <si>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</si>
  <si>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</si>
  <si>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</si>
  <si>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</si>
  <si>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</si>
  <si>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</si>
  <si>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</si>
  <si>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</si>
  <si>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</si>
  <si>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</si>
  <si>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</si>
  <si>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</si>
  <si>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</si>
  <si>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</si>
  <si>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</si>
  <si>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</si>
  <si>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</si>
  <si>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</si>
  <si>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</si>
  <si>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</si>
  <si>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</si>
  <si>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</si>
  <si>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</si>
  <si>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</si>
  <si>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</si>
  <si>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</si>
  <si>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</si>
  <si>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</si>
  <si>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</si>
  <si>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</si>
  <si>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</si>
  <si>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</si>
  <si>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</si>
  <si>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</si>
  <si>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</si>
  <si>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</si>
  <si>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</si>
  <si>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</si>
  <si>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</si>
  <si>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</si>
  <si>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</si>
  <si>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</si>
  <si>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</si>
  <si>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</si>
  <si>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</si>
  <si>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</si>
  <si>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</si>
  <si>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</si>
  <si>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</si>
  <si>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</si>
  <si>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</si>
  <si>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</si>
  <si>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</si>
  <si>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</si>
  <si>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</si>
  <si>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</si>
  <si>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</si>
  <si>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</si>
  <si>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</si>
  <si>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</si>
  <si>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</si>
  <si>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</si>
  <si>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</si>
  <si>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</si>
  <si>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</si>
  <si>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</si>
  <si>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</si>
  <si>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</si>
  <si>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</si>
  <si>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</si>
  <si>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</si>
  <si>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</si>
  <si>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</si>
  <si>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</si>
  <si>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</si>
  <si>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</si>
  <si>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</si>
  <si>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</si>
  <si>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</si>
  <si>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</si>
  <si>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</si>
  <si>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</si>
  <si>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</si>
  <si>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</si>
  <si>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</si>
  <si>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</si>
  <si>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</si>
  <si>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</si>
  <si>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</si>
  <si>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</si>
  <si>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</si>
  <si>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</si>
  <si>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</si>
  <si>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</si>
  <si>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</si>
  <si>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</si>
  <si>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</si>
  <si>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</si>
  <si>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</si>
  <si>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</si>
  <si>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</si>
  <si>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</si>
  <si>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</si>
  <si>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</si>
  <si>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</si>
  <si>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</si>
  <si>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</si>
  <si>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</si>
  <si>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</si>
  <si>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</si>
  <si>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</si>
  <si>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</si>
  <si>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</si>
  <si>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</si>
  <si>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</si>
  <si>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</si>
  <si>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</si>
  <si>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</si>
  <si>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</si>
  <si>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</si>
  <si>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</si>
  <si>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</si>
  <si>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</si>
  <si>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</si>
  <si>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</si>
  <si>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</si>
  <si>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</si>
  <si>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</si>
  <si>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</si>
  <si>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</si>
  <si>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</si>
  <si>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</si>
  <si>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</si>
  <si>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</si>
  <si>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</si>
  <si>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</si>
  <si>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</si>
  <si>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</si>
  <si>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</si>
  <si>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</si>
  <si>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</si>
  <si>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</si>
  <si>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</si>
  <si>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</si>
  <si>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</si>
  <si>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</si>
  <si>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</si>
  <si>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</si>
  <si>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</si>
  <si>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</si>
  <si>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</si>
  <si>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</si>
  <si>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</si>
  <si>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</si>
  <si>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</si>
  <si>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</si>
  <si>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</si>
  <si>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</si>
  <si>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</si>
  <si>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</si>
  <si>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</si>
  <si>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</si>
  <si>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</si>
  <si>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</si>
  <si>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</si>
  <si>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</si>
  <si>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</si>
  <si>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</si>
  <si>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</si>
  <si>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</si>
  <si>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</si>
  <si>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</si>
  <si>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</si>
  <si>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</si>
  <si>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</si>
  <si>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</si>
  <si>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</si>
  <si>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</si>
  <si>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</si>
  <si>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</si>
  <si>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</si>
  <si>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</si>
  <si>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</si>
  <si>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</si>
  <si>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</si>
  <si>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</si>
  <si>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</si>
  <si>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</si>
  <si>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</si>
  <si>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</si>
  <si>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</si>
  <si>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</si>
  <si>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</si>
  <si>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</si>
  <si>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</si>
  <si>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</si>
  <si>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</si>
  <si>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</si>
  <si>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</si>
  <si>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</si>
  <si>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</si>
  <si>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</si>
  <si>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</si>
  <si>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</si>
  <si>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</si>
  <si>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</si>
  <si>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</si>
  <si>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</si>
  <si>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</si>
  <si>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</si>
  <si>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</si>
  <si>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</si>
  <si>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</si>
  <si>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</si>
  <si>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</si>
  <si>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</si>
  <si>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</si>
  <si>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</si>
  <si>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</si>
  <si>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</si>
  <si>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</si>
  <si>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</si>
  <si>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</si>
  <si>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</si>
  <si>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</si>
  <si>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</si>
  <si>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</si>
  <si>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</si>
  <si>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</si>
  <si>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</si>
  <si>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</si>
  <si>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</si>
  <si>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</si>
  <si>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</si>
  <si>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</si>
  <si>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</si>
  <si>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</si>
  <si>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</si>
  <si>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</si>
  <si>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</si>
  <si>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</si>
  <si>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</si>
  <si>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</si>
  <si>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</si>
  <si>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</si>
  <si>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</si>
  <si>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</si>
  <si>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</si>
  <si>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</si>
  <si>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</si>
  <si>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</si>
  <si>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</si>
  <si>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</si>
  <si>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</si>
  <si>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</si>
  <si>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</si>
  <si>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</si>
  <si>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</si>
  <si>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</si>
  <si>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</si>
  <si>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</si>
  <si>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</si>
  <si>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</si>
  <si>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</si>
  <si>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</si>
  <si>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</si>
  <si>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</si>
  <si>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</si>
  <si>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</si>
  <si>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</si>
  <si>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</si>
  <si>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</si>
  <si>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</si>
  <si>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</si>
  <si>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</si>
  <si>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</si>
  <si>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</si>
  <si>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</si>
  <si>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</si>
  <si>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</si>
  <si>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</si>
  <si>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</si>
  <si>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</si>
  <si>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</si>
  <si>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</si>
  <si>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</si>
  <si>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</si>
  <si>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</si>
  <si>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</si>
  <si>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</si>
  <si>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</si>
  <si>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</si>
  <si>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</si>
  <si>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</si>
  <si>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</si>
  <si>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</si>
  <si>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</si>
  <si>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</si>
  <si>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</si>
  <si>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</si>
  <si>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</si>
  <si>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</si>
  <si>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</si>
  <si>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</si>
  <si>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</si>
  <si>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</si>
  <si>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</si>
  <si>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</si>
  <si>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</si>
  <si>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</si>
  <si>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</si>
  <si>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</si>
  <si>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</si>
  <si>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</si>
  <si>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</si>
  <si>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</si>
  <si>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</si>
  <si>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</si>
  <si>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</si>
  <si>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</si>
  <si>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</si>
  <si>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</si>
  <si>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</si>
  <si>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</si>
  <si>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</si>
  <si>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</si>
  <si>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</si>
  <si>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</si>
  <si>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</si>
  <si>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</si>
  <si>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</si>
  <si>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</si>
  <si>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</si>
  <si>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</si>
  <si>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</si>
  <si>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</si>
  <si>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</si>
  <si>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</si>
  <si>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</si>
  <si>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</si>
  <si>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</si>
  <si>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</si>
  <si>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</si>
  <si>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</si>
  <si>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</si>
  <si>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</si>
  <si>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</si>
  <si>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</si>
  <si>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</si>
  <si>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</si>
  <si>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</si>
  <si>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</si>
  <si>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</si>
  <si>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</si>
  <si>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</si>
  <si>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</si>
  <si>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</si>
  <si>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</si>
  <si>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</si>
  <si>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</si>
  <si>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</si>
  <si>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</si>
  <si>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</si>
  <si>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</si>
  <si>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</si>
  <si>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</si>
  <si>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</si>
  <si>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</si>
  <si>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</si>
  <si>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</si>
  <si>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</si>
  <si>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</si>
  <si>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</si>
  <si>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</si>
  <si>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</si>
  <si>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</si>
  <si>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</si>
  <si>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</si>
  <si>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</si>
  <si>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</si>
  <si>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</si>
  <si>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</si>
  <si>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</si>
  <si>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</si>
  <si>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</si>
  <si>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</si>
  <si>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</si>
  <si>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</si>
  <si>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</si>
  <si>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</si>
  <si>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</si>
  <si>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</si>
  <si>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</si>
  <si>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</si>
  <si>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</si>
  <si>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</si>
  <si>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</si>
  <si>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</si>
  <si>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</si>
  <si>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</si>
  <si>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</si>
  <si>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</si>
  <si>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</si>
  <si>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</si>
  <si>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</si>
  <si>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</si>
  <si>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</si>
  <si>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</si>
  <si>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</si>
  <si>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</si>
  <si>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</si>
  <si>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</si>
  <si>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</si>
  <si>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</si>
  <si>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</si>
  <si>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</si>
  <si>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</si>
  <si>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</si>
  <si>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</si>
  <si>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</si>
  <si>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</si>
  <si>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</si>
  <si>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</si>
  <si>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</si>
  <si>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</si>
  <si>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</si>
  <si>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</si>
  <si>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</si>
  <si>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</si>
  <si>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</si>
  <si>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</si>
  <si>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</si>
  <si>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</si>
  <si>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</si>
  <si>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</si>
  <si>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</si>
  <si>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</si>
  <si>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</si>
  <si>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</si>
  <si>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</si>
  <si>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</si>
  <si>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</si>
  <si>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</si>
  <si>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</si>
  <si>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</si>
  <si>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</si>
  <si>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</si>
  <si>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</si>
  <si>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</si>
  <si>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</si>
  <si>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</si>
  <si>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</si>
  <si>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</si>
  <si>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</si>
  <si>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</si>
  <si>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</si>
  <si>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</si>
  <si>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</si>
  <si>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</si>
  <si>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</si>
  <si>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</si>
  <si>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</si>
  <si>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</si>
  <si>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</si>
  <si>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</si>
  <si>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</si>
  <si>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</si>
  <si>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</si>
  <si>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</si>
  <si>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</si>
  <si>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</si>
  <si>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</si>
  <si>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</si>
  <si>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</si>
  <si>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</si>
  <si>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</si>
  <si>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</si>
  <si>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</si>
  <si>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</si>
  <si>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</si>
  <si>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</si>
  <si>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</si>
  <si>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</si>
  <si>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</si>
  <si>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</si>
  <si>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</si>
  <si>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</si>
  <si>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</si>
  <si>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</si>
  <si>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</si>
  <si>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</si>
  <si>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</si>
  <si>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</si>
  <si>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</si>
  <si>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</si>
  <si>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</si>
  <si>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</si>
  <si>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</si>
  <si>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</si>
  <si>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</si>
  <si>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</si>
  <si>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</si>
  <si>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</si>
  <si>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</si>
  <si>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</si>
  <si>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</si>
  <si>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</si>
  <si>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</si>
  <si>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</si>
  <si>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</si>
  <si>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</si>
  <si>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</si>
  <si>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</si>
  <si>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</si>
  <si>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</si>
  <si>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</si>
  <si>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</si>
  <si>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</si>
  <si>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</si>
  <si>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</si>
  <si>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</si>
  <si>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</si>
  <si>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</si>
  <si>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</si>
  <si>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</si>
  <si>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</si>
  <si>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</si>
  <si>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</si>
  <si>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</si>
  <si>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</si>
  <si>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</si>
  <si>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</si>
  <si>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</si>
  <si>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</si>
  <si>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</si>
  <si>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</si>
  <si>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</si>
  <si>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</si>
  <si>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</si>
  <si>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</si>
  <si>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</si>
  <si>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</si>
  <si>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</si>
  <si>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</si>
  <si>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</si>
  <si>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</si>
  <si>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</si>
  <si>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</si>
  <si>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</si>
  <si>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</si>
  <si>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</si>
  <si>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</si>
  <si>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</si>
  <si>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</si>
  <si>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</si>
  <si>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</si>
  <si>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</si>
  <si>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</si>
  <si>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</si>
  <si>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</si>
  <si>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</si>
  <si>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</si>
  <si>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</si>
  <si>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</si>
  <si>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</si>
  <si>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</si>
  <si>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</si>
  <si>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</si>
  <si>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</si>
  <si>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</si>
  <si>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</si>
  <si>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</si>
  <si>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</si>
  <si>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</si>
  <si>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</si>
  <si>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</si>
  <si>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</si>
  <si>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</si>
  <si>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</si>
  <si>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</si>
  <si>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</si>
  <si>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</si>
  <si>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</si>
  <si>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</si>
  <si>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</si>
  <si>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</si>
  <si>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</si>
  <si>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</si>
  <si>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</si>
  <si>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</si>
  <si>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</si>
  <si>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</si>
  <si>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</si>
  <si>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</si>
  <si>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</si>
  <si>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</si>
  <si>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</si>
  <si>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</si>
  <si>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</si>
  <si>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</si>
  <si>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</si>
  <si>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</si>
  <si>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</si>
  <si>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</si>
  <si>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</si>
  <si>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</si>
  <si>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</si>
  <si>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</si>
  <si>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</si>
  <si>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</si>
  <si>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</si>
  <si>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</si>
  <si>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</si>
  <si>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</si>
  <si>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</si>
  <si>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</si>
  <si>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</si>
  <si>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</si>
  <si>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</si>
  <si>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</si>
  <si>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</si>
  <si>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</si>
  <si>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</si>
  <si>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</si>
  <si>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</si>
  <si>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</si>
  <si>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</si>
  <si>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</si>
  <si>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</si>
  <si>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</si>
  <si>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</si>
  <si>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</si>
  <si>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</si>
  <si>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</si>
  <si>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</si>
  <si>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</si>
  <si>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</si>
  <si>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</si>
  <si>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</si>
  <si>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</si>
  <si>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</si>
  <si>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</si>
  <si>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</si>
  <si>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</si>
  <si>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</si>
  <si>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</si>
  <si>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</si>
  <si>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</si>
  <si>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</si>
  <si>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</si>
  <si>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</si>
  <si>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</si>
  <si>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</si>
  <si>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</si>
  <si>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</si>
  <si>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</si>
  <si>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</si>
  <si>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</si>
  <si>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</si>
  <si>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</si>
  <si>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</si>
  <si>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</si>
  <si>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</si>
  <si>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</si>
  <si>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</si>
  <si>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</si>
  <si>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</si>
  <si>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</si>
  <si>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</si>
  <si>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</si>
  <si>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</si>
  <si>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</si>
  <si>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</si>
  <si>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</si>
  <si>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</si>
  <si>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</si>
  <si>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</si>
  <si>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</si>
  <si>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</si>
  <si>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</si>
  <si>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</si>
  <si>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</si>
  <si>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</si>
  <si>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</si>
  <si>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</si>
  <si>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</si>
  <si>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</si>
  <si>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</si>
  <si>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</si>
  <si>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</si>
  <si>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</si>
  <si>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</si>
  <si>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</si>
  <si>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</si>
  <si>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</si>
  <si>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</si>
  <si>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</si>
  <si>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</si>
  <si>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</si>
  <si>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</si>
  <si>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</si>
  <si>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</si>
  <si>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</si>
  <si>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</si>
  <si>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</si>
  <si>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</si>
  <si>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</si>
  <si>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</si>
  <si>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</si>
  <si>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</si>
  <si>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</si>
  <si>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</si>
  <si>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</si>
  <si>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</si>
  <si>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</si>
  <si>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</si>
  <si>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</si>
  <si>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</si>
  <si>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</si>
  <si>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</si>
  <si>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</si>
  <si>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</si>
  <si>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</si>
  <si>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</si>
  <si>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</si>
  <si>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</si>
  <si>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</si>
  <si>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</si>
  <si>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</si>
  <si>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</si>
  <si>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</si>
  <si>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</si>
  <si>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</si>
  <si>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</si>
  <si>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</si>
  <si>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</si>
  <si>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</si>
  <si>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</si>
  <si>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</si>
  <si>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</si>
  <si>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</si>
  <si>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</si>
  <si>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</si>
  <si>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</si>
  <si>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</si>
  <si>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</si>
  <si>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</si>
  <si>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</si>
  <si>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</si>
  <si>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</si>
  <si>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</si>
  <si>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</si>
  <si>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</si>
  <si>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</si>
  <si>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</si>
  <si>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</si>
  <si>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</si>
  <si>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</si>
  <si>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</si>
  <si>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</si>
  <si>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</si>
  <si>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</si>
  <si>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</si>
  <si>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</si>
  <si>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</si>
  <si>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</si>
  <si>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</si>
  <si>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</si>
  <si>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</si>
  <si>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</si>
  <si>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</si>
  <si>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</si>
  <si>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</si>
  <si>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</si>
  <si>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</si>
  <si>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</si>
  <si>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</si>
  <si>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</si>
  <si>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</si>
  <si>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</si>
  <si>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</si>
  <si>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</si>
  <si>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</si>
  <si>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</si>
  <si>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</si>
  <si>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</si>
  <si>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</si>
  <si>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</si>
  <si>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</si>
  <si>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</si>
  <si>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</si>
  <si>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</si>
  <si>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</si>
  <si>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</si>
  <si>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</si>
  <si>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</si>
  <si>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</si>
  <si>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</si>
  <si>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</si>
  <si>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</si>
  <si>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</si>
  <si>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</si>
  <si>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</si>
  <si>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</si>
  <si>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</si>
  <si>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</si>
  <si>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</si>
  <si>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</si>
  <si>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</si>
  <si>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</si>
  <si>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</si>
  <si>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</si>
  <si>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</si>
  <si>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</si>
  <si>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</si>
  <si>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</si>
  <si>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</si>
  <si>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</si>
  <si>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</si>
  <si>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</si>
  <si>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</si>
  <si>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</si>
  <si>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</si>
  <si>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</si>
  <si>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</si>
  <si>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</si>
  <si>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</si>
  <si>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</si>
  <si>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</si>
  <si>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</si>
  <si>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</si>
  <si>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</si>
  <si>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</si>
  <si>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</si>
  <si>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</si>
  <si>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</si>
  <si>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</si>
  <si>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</si>
  <si>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</si>
  <si>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</si>
  <si>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</si>
  <si>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</si>
  <si>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</si>
  <si>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</si>
  <si>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</si>
  <si>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</si>
  <si>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</si>
  <si>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</si>
  <si>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</si>
  <si>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</si>
  <si>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</si>
  <si>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</si>
  <si>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</si>
  <si>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</si>
  <si>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</si>
  <si>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</si>
  <si>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</si>
  <si>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</si>
  <si>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</si>
  <si>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</si>
  <si>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</si>
  <si>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</si>
  <si>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</si>
  <si>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</si>
  <si>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</si>
  <si>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</si>
  <si>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</si>
  <si>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</si>
  <si>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</si>
  <si>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</si>
  <si>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</si>
  <si>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</si>
  <si>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</si>
  <si>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</si>
  <si>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</si>
  <si>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</si>
  <si>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</si>
  <si>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</si>
  <si>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</si>
  <si>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</si>
  <si>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</si>
  <si>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</si>
  <si>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</si>
  <si>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</si>
  <si>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</si>
  <si>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</si>
  <si>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</si>
  <si>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</si>
  <si>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</si>
  <si>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</si>
  <si>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</si>
  <si>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</si>
  <si>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</si>
  <si>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</si>
  <si>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</si>
  <si>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</si>
  <si>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</si>
  <si>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</si>
  <si>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</si>
  <si>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</si>
  <si>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</si>
  <si>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</si>
  <si>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</si>
  <si>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</si>
  <si>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</si>
  <si>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</si>
  <si>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</si>
  <si>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</si>
  <si>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</si>
  <si>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</si>
  <si>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</si>
  <si>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</si>
  <si>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</si>
  <si>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</si>
  <si>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</si>
  <si>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</si>
  <si>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</si>
  <si>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</si>
  <si>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</si>
  <si>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</si>
  <si>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</si>
  <si>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</si>
  <si>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</si>
  <si>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</si>
  <si>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</si>
  <si>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</si>
  <si>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</si>
  <si>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</si>
  <si>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</si>
  <si>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</si>
  <si>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</si>
  <si>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</si>
  <si>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</si>
  <si>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</si>
  <si>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</si>
  <si>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</si>
  <si>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</si>
  <si>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</si>
  <si>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</si>
  <si>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</si>
  <si>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</si>
  <si>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</si>
  <si>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</si>
  <si>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</si>
  <si>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</si>
  <si>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</si>
  <si>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</si>
  <si>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</si>
  <si>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</si>
  <si>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</si>
  <si>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</si>
  <si>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</si>
  <si>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</si>
  <si>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</si>
  <si>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</si>
  <si>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</si>
  <si>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</si>
  <si>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</si>
  <si>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</si>
  <si>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</si>
  <si>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</si>
  <si>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</si>
  <si>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</si>
  <si>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</si>
  <si>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</si>
  <si>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</si>
  <si>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</si>
  <si>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</si>
  <si>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</si>
  <si>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</si>
  <si>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</si>
  <si>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</si>
  <si>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</si>
  <si>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</si>
  <si>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</si>
  <si>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</si>
  <si>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</si>
  <si>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</si>
  <si>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</si>
  <si>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</si>
  <si>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</si>
  <si>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</si>
  <si>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</si>
  <si>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</si>
  <si>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</si>
  <si>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</si>
  <si>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</si>
  <si>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</si>
  <si>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</si>
  <si>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</si>
  <si>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</si>
  <si>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</si>
  <si>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</si>
  <si>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</si>
  <si>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</si>
  <si>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</si>
  <si>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</si>
  <si>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</si>
  <si>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</si>
  <si>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</si>
  <si>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</si>
  <si>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</si>
  <si>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</si>
  <si>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</si>
  <si>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</si>
  <si>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</si>
  <si>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</si>
  <si>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</si>
  <si>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</si>
  <si>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</si>
  <si>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</si>
  <si>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</si>
  <si>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</si>
  <si>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</si>
  <si>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</si>
  <si>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</si>
  <si>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</si>
  <si>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</si>
  <si>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</si>
  <si>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</si>
  <si>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</si>
  <si>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</si>
  <si>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</si>
  <si>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</si>
  <si>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</si>
  <si>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</si>
  <si>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</si>
  <si>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</si>
  <si>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</si>
  <si>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</si>
  <si>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</si>
  <si>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</si>
  <si>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</si>
  <si>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</si>
  <si>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</si>
  <si>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</si>
  <si>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</si>
  <si>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</si>
  <si>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</si>
  <si>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</si>
  <si>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</si>
  <si>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</si>
  <si>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</si>
  <si>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</si>
  <si>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</si>
  <si>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</si>
  <si>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</si>
  <si>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</si>
  <si>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</si>
  <si>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</si>
  <si>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</si>
  <si>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</si>
  <si>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</si>
  <si>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</si>
  <si>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</si>
  <si>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</si>
  <si>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</si>
  <si>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</si>
  <si>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</si>
  <si>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</si>
  <si>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</si>
  <si>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</si>
  <si>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</si>
  <si>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</si>
  <si>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</si>
  <si>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</si>
  <si>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</si>
  <si>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</si>
  <si>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</si>
  <si>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</si>
  <si>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</si>
  <si>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</si>
  <si>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</si>
  <si>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</si>
  <si>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</si>
  <si>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</si>
  <si>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</si>
  <si>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</si>
  <si>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</si>
  <si>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</si>
  <si>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</si>
  <si>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</si>
  <si>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</si>
  <si>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</si>
  <si>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</si>
  <si>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</si>
  <si>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</si>
  <si>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</si>
  <si>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</si>
  <si>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</si>
  <si>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</si>
  <si>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</si>
  <si>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</si>
  <si>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</si>
  <si>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</si>
  <si>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</si>
  <si>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</si>
  <si>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</si>
  <si>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</si>
  <si>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</si>
  <si>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</si>
  <si>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</si>
  <si>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</si>
  <si>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</si>
  <si>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</si>
  <si>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</si>
  <si>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</si>
  <si>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</si>
  <si>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</si>
  <si>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</si>
  <si>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</si>
  <si>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</si>
  <si>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</si>
  <si>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</si>
  <si>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</si>
  <si>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</si>
  <si>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</si>
  <si>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</si>
  <si>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</si>
  <si>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</si>
  <si>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</si>
  <si>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</si>
  <si>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</si>
  <si>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</si>
  <si>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</si>
  <si>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</si>
  <si>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</si>
  <si>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</si>
  <si>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</si>
  <si>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</si>
  <si>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</si>
  <si>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</si>
  <si>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</si>
  <si>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</si>
  <si>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</si>
  <si>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</si>
  <si>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</si>
  <si>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</si>
  <si>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</si>
  <si>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</si>
  <si>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</si>
  <si>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</si>
  <si>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</si>
  <si>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</si>
  <si>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</si>
  <si>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</si>
  <si>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</si>
  <si>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</si>
  <si>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</si>
  <si>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</si>
  <si>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</si>
  <si>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</si>
  <si>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</si>
  <si>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</si>
  <si>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</si>
  <si>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</si>
  <si>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</si>
  <si>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</si>
  <si>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</si>
  <si>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</si>
  <si>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</si>
  <si>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</si>
  <si>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</si>
  <si>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</si>
  <si>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</si>
  <si>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</si>
  <si>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</si>
  <si>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</si>
  <si>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</si>
  <si>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</si>
  <si>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</si>
  <si>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</si>
  <si>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</si>
  <si>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</si>
  <si>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</si>
  <si>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</si>
  <si>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</si>
  <si>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</si>
  <si>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</si>
  <si>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</si>
  <si>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</si>
  <si>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</si>
  <si>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</si>
  <si>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</si>
  <si>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</si>
  <si>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</si>
  <si>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</si>
  <si>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</si>
  <si>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</si>
  <si>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</si>
  <si>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</si>
  <si>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</si>
  <si>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</si>
  <si>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</si>
  <si>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</si>
  <si>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</si>
  <si>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</si>
  <si>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</si>
  <si>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</si>
  <si>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</si>
  <si>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</si>
  <si>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</si>
  <si>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</si>
  <si>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</si>
  <si>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</si>
  <si>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</si>
  <si>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</si>
  <si>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</si>
  <si>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</si>
  <si>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</si>
  <si>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</si>
  <si>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</si>
  <si>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</si>
  <si>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</si>
  <si>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</si>
  <si>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</si>
  <si>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</si>
  <si>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</si>
  <si>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</si>
  <si>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</si>
  <si>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</si>
  <si>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</si>
  <si>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</si>
  <si>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</si>
  <si>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</si>
  <si>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</si>
  <si>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</si>
  <si>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</si>
  <si>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</si>
  <si>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</si>
  <si>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</si>
  <si>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</si>
  <si>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</si>
  <si>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</si>
  <si>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</si>
  <si>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</si>
  <si>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</si>
  <si>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</si>
  <si>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</si>
  <si>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</si>
  <si>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</si>
  <si>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</si>
  <si>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</si>
  <si>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</si>
  <si>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</si>
  <si>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</si>
  <si>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</si>
  <si>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</si>
  <si>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</si>
  <si>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</si>
  <si>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</si>
  <si>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</si>
  <si>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</si>
  <si>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</si>
  <si>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</si>
  <si>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</si>
  <si>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</si>
  <si>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</si>
  <si>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</si>
  <si>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</si>
  <si>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</si>
  <si>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</si>
  <si>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</si>
  <si>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</si>
  <si>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</si>
  <si>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</si>
  <si>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</si>
  <si>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</si>
  <si>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</si>
  <si>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</si>
  <si>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</si>
  <si>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</si>
  <si>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</si>
  <si>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</si>
  <si>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</si>
  <si>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</si>
  <si>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</si>
  <si>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</si>
  <si>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</si>
  <si>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</si>
  <si>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</si>
  <si>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</si>
  <si>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</si>
  <si>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</si>
  <si>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</si>
  <si>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</si>
  <si>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</si>
  <si>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</si>
  <si>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</si>
  <si>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</si>
  <si>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</si>
  <si>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</si>
  <si>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</si>
  <si>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</si>
  <si>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</si>
  <si>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</si>
  <si>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</si>
  <si>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</si>
  <si>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</si>
  <si>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</si>
  <si>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</si>
  <si>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</si>
  <si>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</si>
  <si>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</si>
  <si>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</si>
  <si>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</si>
  <si>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</si>
  <si>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</si>
  <si>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</si>
  <si>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</si>
  <si>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</si>
  <si>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</si>
  <si>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</si>
  <si>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</si>
  <si>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</si>
  <si>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</si>
  <si>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</si>
  <si>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</si>
  <si>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</si>
  <si>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</si>
  <si>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</si>
  <si>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</si>
  <si>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</si>
  <si>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</si>
  <si>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</si>
  <si>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</si>
  <si>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</si>
  <si>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</si>
  <si>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</si>
  <si>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</si>
  <si>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</si>
  <si>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</si>
  <si>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</si>
  <si>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</si>
  <si>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</si>
  <si>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</si>
  <si>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</si>
  <si>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</si>
  <si>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</si>
  <si>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</si>
  <si>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</si>
  <si>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</si>
  <si>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</si>
  <si>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</si>
  <si>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</si>
  <si>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</si>
  <si>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</si>
  <si>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</si>
  <si>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</si>
  <si>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</si>
  <si>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</si>
  <si>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</si>
  <si>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</si>
  <si>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</si>
  <si>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</si>
  <si>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</si>
  <si>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</si>
  <si>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</si>
  <si>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</si>
  <si>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</si>
  <si>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</si>
  <si>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</si>
  <si>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</si>
  <si>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</si>
  <si>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</si>
  <si>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</si>
  <si>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</si>
  <si>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</si>
  <si>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</si>
  <si>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</si>
  <si>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</si>
  <si>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</si>
  <si>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</si>
  <si>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</si>
  <si>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</si>
  <si>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</si>
  <si>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</si>
  <si>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</si>
  <si>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</si>
  <si>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</si>
  <si>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</si>
  <si>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</si>
  <si>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</si>
  <si>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</si>
  <si>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</si>
  <si>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</si>
  <si>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</si>
  <si>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</si>
  <si>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</si>
  <si>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</si>
  <si>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</si>
  <si>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</si>
  <si>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</si>
  <si>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</si>
  <si>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</si>
  <si>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</si>
  <si>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</si>
  <si>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</si>
  <si>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</si>
  <si>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</si>
  <si>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</si>
  <si>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</si>
  <si>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</si>
  <si>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</si>
  <si>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</si>
  <si>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</si>
  <si>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</si>
  <si>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</si>
  <si>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</si>
  <si>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</si>
  <si>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</si>
  <si>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</si>
  <si>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</si>
  <si>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</si>
  <si>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</si>
  <si>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</si>
  <si>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</si>
  <si>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</si>
  <si>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</si>
  <si>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</si>
  <si>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</si>
  <si>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</si>
  <si>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</si>
  <si>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</si>
  <si>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</si>
  <si>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</si>
  <si>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</si>
  <si>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</si>
  <si>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</si>
  <si>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</si>
  <si>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</si>
  <si>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</si>
  <si>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</si>
  <si>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</si>
  <si>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</si>
  <si>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</si>
  <si>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</si>
  <si>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</si>
  <si>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</si>
  <si>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</si>
  <si>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</si>
  <si>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</si>
  <si>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</si>
  <si>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</si>
  <si>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</si>
  <si>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</si>
  <si>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</si>
  <si>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</si>
  <si>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</si>
  <si>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</si>
  <si>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</si>
  <si>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</si>
  <si>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</si>
  <si>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</si>
  <si>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</si>
  <si>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</si>
  <si>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</si>
  <si>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</si>
  <si>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</si>
  <si>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</si>
  <si>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</si>
  <si>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</si>
  <si>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</si>
  <si>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</si>
  <si>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</si>
  <si>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</si>
  <si>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</si>
  <si>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</si>
  <si>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</si>
  <si>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</si>
  <si>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</si>
  <si>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</si>
  <si>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</si>
  <si>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</si>
  <si>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</si>
  <si>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</si>
  <si>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</si>
  <si>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</si>
  <si>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</si>
  <si>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</si>
  <si>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</si>
  <si>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</si>
  <si>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</si>
  <si>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</si>
  <si>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</si>
  <si>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</si>
  <si>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</si>
  <si>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</si>
  <si>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</si>
  <si>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</si>
  <si>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</si>
  <si>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</si>
  <si>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</si>
  <si>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</si>
  <si>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</si>
  <si>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</si>
  <si>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</si>
  <si>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</si>
  <si>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</si>
  <si>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</si>
  <si>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</si>
  <si>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</si>
  <si>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</si>
  <si>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</si>
  <si>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</si>
  <si>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</si>
  <si>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</si>
  <si>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</si>
  <si>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</si>
  <si>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</si>
  <si>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</si>
  <si>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</si>
  <si>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</si>
  <si>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</si>
  <si>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</si>
  <si>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</si>
  <si>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</si>
  <si>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</si>
  <si>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</si>
  <si>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</si>
  <si>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</si>
  <si>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</si>
  <si>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</si>
  <si>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</si>
  <si>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</si>
  <si>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</si>
  <si>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</si>
  <si>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</si>
  <si>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</si>
  <si>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</si>
  <si>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</si>
  <si>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</si>
  <si>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</si>
  <si>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</si>
  <si>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</si>
  <si>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</si>
  <si>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</si>
  <si>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</si>
  <si>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</si>
  <si>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</si>
  <si>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</si>
  <si>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</si>
  <si>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</si>
  <si>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</si>
  <si>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</si>
  <si>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</si>
  <si>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</si>
  <si>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</si>
  <si>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</si>
  <si>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</si>
  <si>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</si>
  <si>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</si>
  <si>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</si>
  <si>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</si>
  <si>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</si>
  <si>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</si>
  <si>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</si>
  <si>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</si>
  <si>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</si>
  <si>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</si>
  <si>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</si>
  <si>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</si>
  <si>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</si>
  <si>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</si>
  <si>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</si>
  <si>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</si>
  <si>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</si>
  <si>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</si>
  <si>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</si>
  <si>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</si>
  <si>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</si>
  <si>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</si>
  <si>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</si>
  <si>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</si>
  <si>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</si>
  <si>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</si>
  <si>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</si>
  <si>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</si>
  <si>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</si>
  <si>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</si>
  <si>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</si>
  <si>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</si>
  <si>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</si>
  <si>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</si>
  <si>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</si>
  <si>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</si>
  <si>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</si>
  <si>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</si>
  <si>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</si>
  <si>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</si>
  <si>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</si>
  <si>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</si>
  <si>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</si>
  <si>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</si>
  <si>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</si>
  <si>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</si>
  <si>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</si>
  <si>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</si>
  <si>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</si>
  <si>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</si>
  <si>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</si>
  <si>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</si>
  <si>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</si>
  <si>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</si>
  <si>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</si>
  <si>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</si>
  <si>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</si>
  <si>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</si>
  <si>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</si>
  <si>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</si>
  <si>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</si>
  <si>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</si>
  <si>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</si>
  <si>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</si>
  <si>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</si>
  <si>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</si>
  <si>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</si>
  <si>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</si>
  <si>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</si>
  <si>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</si>
  <si>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</si>
  <si>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</si>
  <si>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</si>
  <si>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</si>
  <si>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</si>
  <si>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</si>
  <si>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</si>
  <si>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</si>
  <si>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</si>
  <si>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</si>
  <si>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</si>
  <si>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</si>
  <si>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</si>
  <si>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</si>
  <si>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</si>
  <si>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</si>
  <si>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</si>
  <si>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</si>
  <si>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</si>
  <si>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</si>
  <si>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</si>
  <si>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</si>
  <si>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</si>
  <si>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</si>
  <si>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</si>
  <si>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</si>
  <si>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</si>
  <si>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</si>
  <si>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</si>
  <si>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</si>
  <si>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</si>
  <si>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</si>
  <si>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</si>
  <si>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</si>
  <si>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</si>
  <si>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</si>
  <si>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</si>
  <si>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</si>
  <si>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</si>
  <si>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</si>
  <si>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</si>
  <si>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</si>
  <si>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</si>
  <si>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</si>
  <si>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</si>
  <si>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</si>
  <si>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</si>
  <si>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</si>
  <si>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</si>
  <si>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</si>
  <si>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</si>
  <si>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</si>
  <si>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</si>
  <si>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</si>
  <si>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</si>
  <si>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</si>
  <si>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</si>
  <si>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</si>
  <si>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</si>
  <si>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</si>
  <si>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</si>
  <si>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</si>
  <si>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</si>
  <si>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</si>
  <si>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</si>
  <si>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</si>
  <si>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</si>
  <si>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</si>
  <si>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</si>
  <si>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</si>
  <si>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</si>
  <si>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</si>
  <si>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</si>
  <si>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</si>
  <si>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</si>
  <si>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</si>
  <si>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</si>
  <si>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</si>
  <si>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</si>
  <si>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</si>
  <si>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</si>
  <si>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</si>
  <si>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</si>
  <si>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</si>
  <si>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</si>
  <si>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</si>
  <si>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</si>
  <si>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</si>
  <si>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</si>
  <si>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</si>
  <si>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</si>
  <si>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</si>
  <si>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</si>
  <si>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</si>
  <si>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</si>
  <si>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</si>
  <si>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</si>
  <si>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</si>
  <si>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</si>
  <si>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</si>
  <si>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</si>
  <si>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</si>
  <si>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</si>
  <si>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</si>
  <si>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</si>
  <si>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</si>
  <si>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</si>
  <si>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</si>
  <si>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</si>
  <si>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</si>
  <si>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</si>
  <si>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</si>
  <si>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</si>
  <si>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</si>
  <si>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</si>
  <si>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</si>
  <si>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</si>
  <si>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</si>
  <si>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</si>
  <si>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</si>
  <si>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</si>
  <si>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</si>
  <si>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</si>
  <si>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</si>
  <si>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</si>
  <si>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</si>
  <si>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</si>
  <si>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</si>
  <si>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</si>
  <si>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</si>
  <si>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</si>
  <si>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</si>
  <si>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</si>
  <si>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</si>
  <si>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</si>
  <si>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</si>
  <si>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</si>
  <si>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</si>
  <si>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</si>
  <si>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</si>
  <si>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</si>
  <si>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</si>
  <si>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</si>
  <si>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</si>
  <si>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</si>
  <si>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</si>
  <si>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</si>
  <si>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</si>
  <si>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</si>
  <si>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</si>
  <si>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</si>
  <si>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</si>
  <si>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</si>
  <si>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</si>
  <si>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</si>
  <si>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</si>
  <si>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</si>
  <si>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</si>
  <si>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</si>
  <si>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</si>
  <si>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</si>
  <si>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</si>
  <si>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</si>
  <si>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</si>
  <si>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</si>
  <si>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</si>
  <si>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</si>
  <si>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</si>
  <si>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</si>
  <si>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</si>
  <si>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</si>
  <si>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</si>
  <si>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</si>
  <si>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</si>
  <si>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</si>
  <si>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</si>
  <si>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</si>
  <si>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</si>
  <si>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</si>
  <si>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</si>
  <si>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</si>
  <si>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</si>
  <si>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</si>
  <si>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</si>
  <si>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</si>
  <si>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</si>
  <si>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</si>
  <si>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</si>
  <si>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</si>
  <si>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</si>
  <si>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</si>
  <si>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</si>
  <si>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</si>
  <si>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</si>
  <si>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</si>
  <si>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</si>
  <si>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</si>
  <si>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</si>
  <si>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</si>
  <si>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</si>
  <si>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</si>
  <si>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</si>
  <si>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</si>
  <si>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</si>
  <si>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</si>
  <si>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</si>
  <si>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</si>
  <si>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</si>
  <si>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</si>
  <si>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</si>
  <si>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</si>
  <si>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</si>
  <si>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</si>
  <si>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</si>
  <si>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</si>
  <si>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</si>
  <si>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</si>
  <si>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</si>
  <si>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</si>
  <si>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</si>
  <si>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</si>
  <si>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</si>
  <si>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</si>
  <si>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</si>
  <si>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</si>
  <si>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</si>
  <si>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</si>
  <si>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</si>
  <si>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</si>
  <si>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</si>
  <si>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</si>
  <si>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</si>
  <si>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</si>
  <si>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</si>
  <si>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</si>
  <si>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</si>
  <si>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</si>
  <si>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</si>
  <si>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</si>
  <si>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</si>
  <si>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</si>
  <si>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</si>
  <si>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</si>
  <si>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</si>
  <si>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</si>
  <si>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</si>
  <si>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</si>
  <si>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</si>
  <si>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</si>
  <si>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</si>
  <si>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</si>
  <si>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</si>
  <si>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</si>
  <si>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</si>
  <si>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</si>
  <si>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</si>
  <si>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</si>
  <si>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</si>
  <si>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</si>
  <si>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</si>
  <si>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</si>
  <si>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</si>
  <si>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</si>
  <si>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</si>
  <si>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</si>
  <si>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</si>
  <si>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</si>
  <si>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</si>
  <si>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</si>
  <si>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</si>
  <si>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</si>
  <si>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</si>
  <si>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</si>
  <si>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</si>
  <si>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</si>
  <si>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</si>
  <si>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</si>
  <si>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</si>
  <si>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</si>
  <si>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</si>
  <si>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</si>
  <si>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</si>
  <si>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</si>
  <si>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</si>
  <si>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</si>
  <si>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</si>
  <si>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</si>
  <si>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</si>
  <si>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</si>
  <si>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</si>
  <si>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</si>
  <si>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</si>
  <si>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</si>
  <si>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</si>
  <si>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</si>
  <si>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</si>
  <si>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</si>
  <si>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</si>
  <si>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</si>
  <si>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</si>
  <si>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</si>
  <si>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</si>
  <si>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</si>
  <si>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</si>
  <si>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</si>
  <si>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</si>
  <si>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</si>
  <si>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</si>
  <si>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</si>
  <si>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</si>
  <si>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</si>
  <si>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</si>
  <si>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</si>
  <si>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</si>
  <si>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</si>
  <si>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</si>
  <si>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</si>
  <si>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</si>
  <si>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</si>
  <si>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</si>
  <si>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</si>
  <si>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</si>
  <si>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</si>
  <si>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</si>
  <si>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</si>
  <si>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</si>
  <si>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</si>
  <si>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</si>
  <si>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</si>
  <si>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</si>
  <si>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</si>
  <si>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</si>
  <si>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</si>
  <si>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</si>
  <si>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</si>
  <si>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</si>
  <si>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</si>
  <si>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</si>
  <si>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</si>
  <si>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</si>
  <si>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</si>
  <si>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</si>
  <si>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</si>
  <si>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</si>
  <si>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</si>
  <si>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</si>
  <si>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</si>
  <si>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</si>
  <si>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</si>
  <si>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</si>
  <si>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</si>
  <si>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</si>
  <si>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</si>
  <si>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</si>
  <si>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</si>
  <si>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</si>
  <si>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</si>
  <si>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</si>
  <si>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</si>
  <si>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</si>
  <si>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</si>
  <si>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</si>
  <si>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</si>
  <si>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</si>
  <si>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</si>
  <si>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</si>
  <si>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</si>
  <si>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</si>
  <si>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</si>
  <si>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</si>
  <si>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</si>
  <si>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</si>
  <si>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</si>
  <si>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</si>
  <si>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</si>
  <si>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</si>
  <si>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</si>
  <si>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</si>
  <si>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</si>
  <si>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</si>
  <si>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</si>
  <si>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</si>
  <si>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</si>
  <si>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</si>
  <si>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</si>
  <si>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</si>
  <si>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</si>
  <si>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</si>
  <si>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</si>
  <si>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</si>
  <si>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</si>
  <si>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</si>
  <si>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</si>
  <si>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</si>
  <si>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</si>
  <si>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</si>
  <si>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</si>
  <si>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</si>
  <si>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</si>
  <si>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</si>
  <si>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</si>
  <si>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</si>
  <si>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</si>
  <si>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</si>
  <si>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</si>
  <si>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</si>
  <si>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</si>
  <si>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</si>
  <si>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</si>
  <si>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</si>
  <si>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</si>
  <si>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</si>
  <si>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</si>
  <si>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</si>
  <si>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</si>
  <si>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</si>
  <si>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</si>
  <si>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</si>
  <si>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</si>
  <si>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</si>
  <si>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</si>
  <si>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</si>
  <si>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</si>
  <si>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</si>
  <si>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</si>
  <si>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</si>
  <si>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</si>
  <si>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</si>
  <si>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</si>
  <si>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</si>
  <si>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</si>
  <si>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</si>
  <si>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</si>
  <si>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</si>
  <si>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</si>
  <si>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</si>
  <si>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</si>
  <si>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</si>
  <si>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</si>
  <si>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</si>
  <si>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</si>
  <si>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</si>
  <si>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</si>
  <si>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</si>
  <si>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</si>
  <si>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</si>
  <si>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</si>
  <si>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</si>
  <si>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</si>
  <si>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</si>
  <si>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</si>
  <si>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</si>
  <si>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</si>
  <si>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</si>
  <si>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</si>
  <si>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</si>
  <si>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</si>
  <si>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</si>
  <si>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</si>
  <si>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</si>
  <si>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</si>
  <si>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</si>
  <si>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</si>
  <si>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</si>
  <si>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</si>
  <si>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</si>
  <si>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</si>
  <si>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</si>
  <si>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</si>
  <si>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</si>
  <si>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</si>
  <si>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</si>
  <si>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</si>
  <si>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</si>
  <si>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</si>
  <si>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</si>
  <si>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</si>
  <si>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</si>
  <si>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</si>
  <si>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</si>
  <si>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</si>
  <si>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</si>
  <si>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</si>
  <si>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</si>
  <si>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</si>
  <si>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</si>
  <si>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</si>
  <si>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</si>
  <si>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</si>
  <si>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</si>
  <si>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</si>
  <si>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</si>
  <si>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</si>
  <si>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</si>
  <si>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</si>
  <si>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</si>
  <si>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</si>
  <si>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</si>
  <si>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</si>
  <si>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</si>
  <si>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</si>
  <si>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</si>
  <si>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</si>
  <si>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</si>
  <si>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</si>
  <si>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</si>
  <si>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</si>
  <si>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</si>
  <si>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</si>
  <si>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</si>
  <si>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</si>
  <si>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</si>
  <si>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</si>
  <si>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</si>
  <si>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</si>
  <si>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</si>
  <si>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</si>
  <si>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</si>
  <si>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</si>
  <si>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</si>
  <si>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</si>
  <si>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</si>
  <si>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</si>
  <si>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</si>
  <si>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</si>
  <si>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</si>
  <si>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</si>
  <si>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</si>
  <si>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</si>
  <si>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</si>
  <si>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</si>
  <si>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</si>
  <si>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</si>
  <si>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</si>
  <si>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</si>
  <si>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</si>
  <si>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</si>
  <si>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</si>
  <si>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</si>
  <si>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</si>
  <si>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</si>
  <si>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</si>
  <si>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</si>
  <si>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</si>
  <si>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</si>
  <si>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</si>
  <si>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</si>
  <si>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</si>
  <si>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</si>
  <si>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</si>
  <si>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</si>
  <si>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</si>
  <si>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</si>
  <si>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IR2489/IR2490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</si>
  <si>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</si>
  <si>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</si>
  <si>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</si>
  <si>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</si>
  <si>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</si>
  <si>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</si>
  <si>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</si>
  <si>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</si>
  <si>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</si>
  <si>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VT700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</si>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</sst>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58" totalsRowShown="0" headerRowDxfId="26" dataDxfId="25" tableBorderDxfId="24">
  <autoFilter ref="A2:K185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54" activePane="bottomLeft" state="frozen"/>
      <selection pane="bottomLeft" activeCell="G1859" sqref="G18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IF(COUNTIFS($E$3:E1858,E910)=1,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IF(COUNTIFS($E$3:E1858,E911)=1,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IF(COUNTIFS($E$3:E1858,E912)=1,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IF(COUNTIFS($E$3:E1858,E913)=1,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IF(COUNTIFS($E$3:E1858,E914)=1,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IF(COUNTIFS($E$3:E1858,E915)=1,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IF(COUNTIFS($E$3:E1858,E916)=1,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IF(COUNTIFS($E$3:E1858,E917)=1,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IF(COUNTIFS($E$3:E1858,E918)=1,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IF(COUNTIFS($E$3:E1858,E919)=1,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IF(COUNTIFS($E$3:E1858,E920)=1,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IF(COUNTIFS($E$3:E1858,E925)=1,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IF(COUNTIFS($E$3:E1858,E926)=1,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IF(COUNTIFS($E$3:E1858,E927)=1,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IF(COUNTIFS($E$3:E1858,E928)=1,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IF(COUNTIFS($E$3:E1858,E929)=1,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IF(COUNTIFS($E$3:E1858,E939)=1,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IF(COUNTIFS($E$3:E1858,E944)=1,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IF(COUNTIFS($E$3:E1858,E945)=1,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IF(COUNTIFS($E$3:E1858,E946)=1,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IF(COUNTIFS($E$3:E1858,E947)=1,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IF(COUNTIFS($E$3:E1858,E948)=1,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IF(COUNTIFS($E$3:E1858,E955)=1,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IF(COUNTIFS($E$3:E1858,E956)=1,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IF(COUNTIFS($E$3:E1858,E957)=1,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IF(COUNTIFS($E$3:E1858,E959)=1,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IF(COUNTIFS($E$3:E1858,E972)=1,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IF(COUNTIFS($E$3:E1858,E973)=1,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IF(COUNTIFS($E$3:E1858,E974)=1,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IF(COUNTIFS($E$3:E1858,E975)=1,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IF(COUNTIFS($E$3:E1858,E976)=1,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IF(COUNTIFS($E$3:E1858,E977)=1,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IF(COUNTIFS($E$3:E1858,E992)=1,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IF(COUNTIFS($E$3:E1858,E999)=1,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IF(COUNTIFS($E$3:E1858,E1004)=1,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IF(COUNTIFS($E$3:E1858,E1005)=1,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IF(COUNTIFS($E$3:E1858,E1010)=1,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IF(COUNTIFS($E$3:E1858,E1015)=1,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IF(COUNTIFS($E$3:E1858,E1016)=1,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IF(COUNTIFS($E$3:E1858,E1026)=1,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IF(COUNTIFS($E$3:E1858,E1027)=1,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IF(COUNTIFS($E$3:E1858,E1028)=1,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IF(COUNTIFS($E$3:E1858,E1029)=1,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IF(COUNTIFS($E$3:E1858,E1030)=1,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IF(COUNTIFS($E$3:E1858,E1031)=1,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IF(COUNTIFS($E$3:E1858,E1032)=1,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IF(COUNTIFS($E$3:E1858,E1033)=1,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IF(COUNTIFS($E$3:E1858,E1034)=1,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IF(COUNTIFS($E$3:E1858,E1035)=1,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IF(COUNTIFS($E$3:E1858,E1036)=1,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IF(COUNTIFS($E$3:E1858,E1038)=1,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IF(COUNTIFS($E$3:E1858,E1039)=1,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IF(COUNTIFS($E$3:E1858,E1040)=1,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IF(COUNTIFS($E$3:E1858,E1041)=1,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IF(COUNTIFS($E$3:E1858,E1042)=1,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IF(COUNTIFS($E$3:E1858,E1043)=1,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IF(COUNTIFS($E$3:E1858,E1044)=1,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IF(COUNTIFS($E$3:E1858,E1045)=1,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IF(COUNTIFS($E$3:E1858,E1046)=1,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IF(COUNTIFS($E$3:E1858,E1047)=1,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IF(COUNTIFS($E$3:E1858,E1048)=1,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IF(COUNTIFS($E$3:E1858,E1049)=1,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IF(COUNTIFS($E$3:E1858,E1050)=1,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IF(COUNTIFS($E$3:E1858,E1051)=1,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IF(COUNTIFS($E$3:E1858,E1054)=1,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IF(COUNTIFS($E$3:E1858,E1055)=1,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IF(COUNTIFS($E$3:E1858,E1056)=1,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IF(COUNTIFS($E$3:E1858,E1061)=1,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IF(COUNTIFS($E$3:E1858,E1062)=1,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IF(COUNTIFS($E$3:E1858,E1063)=1,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IF(COUNTIFS($E$3:E1858,E1066)=1,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IF(COUNTIFS($E$3:E1858,E1067)=1,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IF(COUNTIFS($E$3:E1858,E1071)=1,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IF(COUNTIFS($E$3:E1858,E1072)=1,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IF(COUNTIFS($E$3:E1858,E1073)=1,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IF(COUNTIFS($E$3:E1858,E1074)=1,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IF(COUNTIFS($E$3:E1858,E1075)=1,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IF(COUNTIFS($E$3:E1858,E1076)=1,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IF(COUNTIFS($E$3:E1858,E1077)=1,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IF(COUNTIFS($E$3:E1858,E1078)=1,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IF(COUNTIFS($E$3:E1858,E1084)=1,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IF(COUNTIFS($E$3:E1858,E1085)=1,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IF(COUNTIFS($E$3:E1858,E1086)=1,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IF(COUNTIFS($E$3:E1858,E1088)=1,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IF(COUNTIFS($E$3:E1858,E1089)=1,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IF(COUNTIFS($E$3:E1858,E1098)=1,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IF(COUNTIFS($E$3:E1858,E1099)=1,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IF(COUNTIFS($E$3:E1858,E1100)=1,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IF(COUNTIFS($E$3:E1858,E1101)=1,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IF(COUNTIFS($E$3:E1858,E1102)=1,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IF(COUNTIFS($E$3:E1858,E1103)=1,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IF(COUNTIFS($E$3:E1858,E1104)=1,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IF(COUNTIFS($E$3:E1858,E1105)=1,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IF(COUNTIFS($E$3:E1858,E1106)=1,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IF(COUNTIFS($E$3:E1858,E1107)=1,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IF(COUNTIFS($E$3:E1858,E1108)=1,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IF(COUNTIFS($E$3:E1858,E1109)=1,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IF(COUNTIFS($E$3:E1858,E1110)=1,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IF(COUNTIFS($E$3:E1858,E1111)=1,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IF(COUNTIFS($E$3:E1858,E1118)=1,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IF(COUNTIFS($E$3:E1858,E1119)=1,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IF(COUNTIFS($E$3:E1858,E1120)=1,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IF(COUNTIFS($E$3:E1858,E1121)=1,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IF(COUNTIFS($E$3:E1858,E1122)=1,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IF(COUNTIFS($E$3:E1858,E1123)=1,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IF(COUNTIFS($E$3:E1858,E1124)=1,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IF(COUNTIFS($E$3:E1858,E1125)=1,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IF(COUNTIFS($E$3:E1858,E1126)=1,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IF(COUNTIFS($E$3:E1858,E1127)=1,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IF(COUNTIFS($E$3:E1858,E1128)=1,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IF(COUNTIFS($E$3:E1858,E1129)=1,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IF(COUNTIFS($E$3:E1858,E1130)=1,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IF(COUNTIFS($E$3:E1858,E1131)=1,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IF(COUNTIFS($E$3:E1858,E1132)=1,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IF(COUNTIFS($E$3:E1858,E1133)=1,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IF(COUNTIFS($E$3:E1858,E1134)=1,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IF(COUNTIFS($E$3:E1858,E1135)=1,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IF(COUNTIFS($E$3:E1858,E1136)=1,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IF(COUNTIFS($E$3:E1858,E1137)=1,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IF(COUNTIFS($E$3:E1858,E1138)=1,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IF(COUNTIFS($E$3:E1858,E1139)=1,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IF(COUNTIFS($E$3:E1858,E1140)=1,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IF(COUNTIFS($E$3:E1858,E1141)=1,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IF(COUNTIFS($E$3:E1858,E1142)=1,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IF(COUNTIFS($E$3:E1858,E1143)=1,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IF(COUNTIFS($E$3:E1858,E1144)=1,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IF(COUNTIFS($E$3:E1858,E1145)=1,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IF(COUNTIFS($E$3:E1858,E1146)=1,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IF(COUNTIFS($E$3:E1858,E1147)=1,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IF(COUNTIFS($E$3:E1858,E1148)=1,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IF(COUNTIFS($E$3:E1858,E1149)=1,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IF(COUNTIFS($E$3:E1858,E1150)=1,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IF(COUNTIFS($E$3:E1858,E1151)=1,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IF(COUNTIFS($E$3:E1858,E1152)=1,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IF(COUNTIFS($E$3:E1858,E1153)=1,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IF(COUNTIFS($E$3:E1858,E1154)=1,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IF(COUNTIFS($E$3:E1858,E1155)=1,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IF(COUNTIFS($E$3:E1858,E1156)=1,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IF(COUNTIFS($E$3:E1858,E1157)=1,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IF(COUNTIFS($E$3:E1858,E1158)=1,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IF(COUNTIFS($E$3:E1858,E1159)=1,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IF(COUNTIFS($E$3:E1858,E1160)=1,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IF(COUNTIFS($E$3:E1858,E1161)=1,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IF(COUNTIFS($E$3:E1858,E1162)=1,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IF(COUNTIFS($E$3:E1858,E1163)=1,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IF(COUNTIFS($E$3:E1858,E1164)=1,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IF(COUNTIFS($E$3:E1858,E1165)=1,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IF(COUNTIFS($E$3:E1858,E1166)=1,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IF(COUNTIFS($E$3:E1858,E1167)=1,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IF(COUNTIFS($E$3:E1858,E1168)=1,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IF(COUNTIFS($E$3:E1858,E1169)=1,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IF(COUNTIFS($E$3:E1858,E1170)=1,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IF(COUNTIFS($E$3:E1858,E1171)=1,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IF(COUNTIFS($E$3:E1858,E1172)=1,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IF(COUNTIFS($E$3:E1858,E1173)=1,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IF(COUNTIFS($E$3:E1858,E1174)=1,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IF(COUNTIFS($E$3:E1858,E1175)=1,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IF(COUNTIFS($E$3:E1858,E1176)=1,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IF(COUNTIFS($E$3:E1858,E1177)=1,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IF(COUNTIFS($E$3:E1858,E1178)=1,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IF(COUNTIFS($E$3:E1858,E1179)=1,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IF(COUNTIFS($E$3:E1858,E1180)=1,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IF(COUNTIFS($E$3:E1858,E1181)=1,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IF(COUNTIFS($E$3:E1858,E1182)=1,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IF(COUNTIFS($E$3:E1858,E1183)=1,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IF(COUNTIFS($E$3:E1858,E1184)=1,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IF(COUNTIFS($E$3:E1858,E1185)=1,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IF(COUNTIFS($E$3:E1858,E1186)=1,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IF(COUNTIFS($E$3:E1858,E1187)=1,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IF(COUNTIFS($E$3:E1858,E1188)=1,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IF(COUNTIFS($E$3:E1858,E1189)=1,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IF(COUNTIFS($E$3:E1858,E1190)=1,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IF(COUNTIFS($E$3:E1858,E1191)=1,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IF(COUNTIFS($E$3:E1858,E1192)=1,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IF(COUNTIFS($E$3:E1858,E1193)=1,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IF(COUNTIFS($E$3:E1858,E1194)=1,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IF(COUNTIFS($E$3:E1858,E1195)=1,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IF(COUNTIFS($E$3:E1858,E1196)=1,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IF(COUNTIFS($E$3:E1858,E1197)=1,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IF(COUNTIFS($E$3:E1858,E1198)=1,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IF(COUNTIFS($E$3:E1858,E1199)=1,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IF(COUNTIFS($E$3:E1858,E1200)=1,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IF(COUNTIFS($E$3:E1858,E1201)=1,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IF(COUNTIFS($E$3:E1858,E1202)=1,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IF(COUNTIFS($E$3:E1858,E1203)=1,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IF(COUNTIFS($E$3:E1858,E1204)=1,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IF(COUNTIFS($E$3:E1858,E1205)=1,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IF(COUNTIFS($E$3:E1858,E1206)=1,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IF(COUNTIFS($E$3:E1858,E1207)=1,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IF(COUNTIFS($E$3:E1858,E1208)=1,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IF(COUNTIFS($E$3:E1858,E1209)=1,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IF(COUNTIFS($E$3:E1858,E1210)=1,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IF(COUNTIFS($E$3:E1858,E1211)=1,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IF(COUNTIFS($E$3:E1858,E1212)=1,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IF(COUNTIFS($E$3:E1858,E1213)=1,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IF(COUNTIFS($E$3:E1858,E1214)=1,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IF(COUNTIFS($E$3:E1858,E1215)=1,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IF(COUNTIFS($E$3:E1858,E1216)=1,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IF(COUNTIFS($E$3:E1858,E1217)=1,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IF(COUNTIFS($E$3:E1858,E1218)=1,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IF(COUNTIFS($E$3:E1858,E1219)=1,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IF(COUNTIFS($E$3:E1858,E1220)=1,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IF(COUNTIFS($E$3:E1858,E1221)=1,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IF(COUNTIFS($E$3:E1858,E1222)=1,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IF(COUNTIFS($E$3:E1858,E1223)=1,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IF(COUNTIFS($E$3:E1858,E1224)=1,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IF(COUNTIFS($E$3:E1858,E1225)=1,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IF(COUNTIFS($E$3:E1858,E1226)=1,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IF(COUNTIFS($E$3:E1858,E1227)=1,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IF(COUNTIFS($E$3:E1858,E1228)=1,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IF(COUNTIFS($E$3:E1858,E1229)=1,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IF(COUNTIFS($E$3:E1858,E1230)=1,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IF(COUNTIFS($E$3:E1858,E1231)=1,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IF(COUNTIFS($E$3:E1858,E1232)=1,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IF(COUNTIFS($E$3:E1858,E1233)=1,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IF(COUNTIFS($E$3:E1858,E1234)=1,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IF(COUNTIFS($E$3:E1858,E1235)=1,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IF(COUNTIFS($E$3:E1858,E1236)=1,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IF(COUNTIFS($E$3:E1858,E1237)=1,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IF(COUNTIFS($E$3:E1858,E1238)=1,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IF(COUNTIFS($E$3:E1858,E1239)=1,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IF(COUNTIFS($E$3:E1858,E1240)=1,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IF(COUNTIFS($E$3:E1858,E1241)=1,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IF(COUNTIFS($E$3:E1858,E1242)=1,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IF(COUNTIFS($E$3:E1858,E1243)=1,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IF(COUNTIFS($E$3:E1858,E1244)=1,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IF(COUNTIFS($E$3:E1858,E1245)=1,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IF(COUNTIFS($E$3:E1858,E1246)=1,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IF(COUNTIFS($E$3:E1858,E1247)=1,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IF(COUNTIFS($E$3:E1858,E1248)=1,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IF(COUNTIFS($E$3:E1858,E1249)=1,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IF(COUNTIFS($E$3:E1858,E1250)=1,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IF(COUNTIFS($E$3:E1858,E1251)=1,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IF(COUNTIFS($E$3:E1858,E1252)=1,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IF(COUNTIFS($E$3:E1858,E1253)=1,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IF(COUNTIFS($E$3:E1858,E1254)=1,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IF(COUNTIFS($E$3:E1858,E1255)=1,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IF(COUNTIFS($E$3:E1858,E1256)=1,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IF(COUNTIFS($E$3:E1858,E1257)=1,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IF(COUNTIFS($E$3:E1858,E1258)=1,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IF(COUNTIFS($E$3:E1858,E1259)=1,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IF(COUNTIFS($E$3:E1858,E1260)=1,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IF(COUNTIFS($E$3:E1858,E1261)=1,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IF(COUNTIFS($E$3:E1858,E1262)=1,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IF(COUNTIFS($E$3:E1858,E1263)=1,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IF(COUNTIFS($E$3:E1858,E1264)=1,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IF(COUNTIFS($E$3:E1858,E1265)=1,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IF(COUNTIFS($E$3:E1858,E1266)=1,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IF(COUNTIFS($E$3:E1858,E1267)=1,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IF(COUNTIFS($E$3:E1858,E1268)=1,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IF(COUNTIFS($E$3:E1858,E1269)=1,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IF(COUNTIFS($E$3:E1858,E1270)=1,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IF(COUNTIFS($E$3:E1858,E1271)=1,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IF(COUNTIFS($E$3:E1858,E1272)=1,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IF(COUNTIFS($E$3:E1858,E1273)=1,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IF(COUNTIFS($E$3:E1858,E1274)=1,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IF(COUNTIFS($E$3:E1858,E1275)=1,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IF(COUNTIFS($E$3:E1858,E1276)=1,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IF(COUNTIFS($E$3:E1858,E1277)=1,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IF(COUNTIFS($E$3:E1858,E1278)=1,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IF(COUNTIFS($E$3:E1858,E1279)=1,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IF(COUNTIFS($E$3:E1858,E1280)=1,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IF(COUNTIFS($E$3:E1858,E1281)=1,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IF(COUNTIFS($E$3:E1858,E1282)=1,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IF(COUNTIFS($E$3:E1858,E1283)=1,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IF(COUNTIFS($E$3:E1858,E1284)=1,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IF(COUNTIFS($E$3:E1858,E1285)=1,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IF(COUNTIFS($E$3:E1858,E1286)=1,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IF(COUNTIFS($E$3:E1858,E1287)=1,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IF(COUNTIFS($E$3:E1858,E1288)=1,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IF(COUNTIFS($E$3:E1858,E1289)=1,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IF(COUNTIFS($E$3:E1858,E1290)=1,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IF(COUNTIFS($E$3:E1858,E1291)=1,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IF(COUNTIFS($E$3:E1858,E1292)=1,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IF(COUNTIFS($E$3:E1858,E1293)=1,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IF(COUNTIFS($E$3:E1858,E1294)=1,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IF(COUNTIFS($E$3:E1858,E1295)=1,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IF(COUNTIFS($E$3:E1858,E1296)=1,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IF(COUNTIFS($E$3:E1858,E1297)=1,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IF(COUNTIFS($E$3:E1858,E1298)=1,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IF(COUNTIFS($E$3:E1858,E1299)=1,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IF(COUNTIFS($E$3:E1858,E1300)=1,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IF(COUNTIFS($E$3:E1858,E1301)=1,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IF(COUNTIFS($E$3:E1858,E1302)=1,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IF(COUNTIFS($E$3:E1858,E1303)=1,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IF(COUNTIFS($E$3:E1858,E1304)=1,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IF(COUNTIFS($E$3:E1858,E1306)=1,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IF(COUNTIFS($E$3:E1858,E1307)=1,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IF(COUNTIFS($E$3:E1858,E1308)=1,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IF(COUNTIFS($E$3:E1858,E1309)=1,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IF(COUNTIFS($E$3:E1858,E1311)=1,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IF(COUNTIFS($E$3:E1858,E1323)=1,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IF(COUNTIFS($E$3:E1858,E1324)=1,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IF(COUNTIFS($E$3:E1858,E1325)=1,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IF(COUNTIFS($E$3:E1858,E1326)=1,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IF(COUNTIFS($E$3:E1858,E1329)=1,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IF(COUNTIFS($E$3:E1858,E1330)=1,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IF(COUNTIFS($E$3:E1858,E1331)=1,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IF(COUNTIFS($E$3:E1858,E1332)=1,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IF(COUNTIFS($E$3:E1858,E1333)=1,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IF(COUNTIFS($E$3:E1858,E1334)=1,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IF(COUNTIFS($E$3:E1858,E1335)=1,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IF(COUNTIFS($E$3:E1858,E1336)=1,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IF(COUNTIFS($E$3:E1858,E1338)=1,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IF(COUNTIFS($E$3:E1858,E1339)=1,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IF(COUNTIFS($E$3:E1858,E1341)=1,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IF(COUNTIFS($E$3:E1858,E1344)=1,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IF(COUNTIFS($E$3:E1858,E1345)=1,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IF(COUNTIFS($E$3:E1858,E1347)=1,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IF(COUNTIFS($E$3:E1858,E1349)=1,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IF(COUNTIFS($E$3:E1858,E1350)=1,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IF(COUNTIFS($E$3:E1858,E1351)=1,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IF(COUNTIFS($E$3:E1858,E1353)=1,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IF(COUNTIFS($E$3:E1858,E1354)=1,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IF(COUNTIFS($E$3:E1858,E1355)=1,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IF(COUNTIFS($E$3:E1858,E1356)=1,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IF(COUNTIFS($E$3:E1858,E1357)=1,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IF(COUNTIFS($E$3:E1858,E1358)=1,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IF(COUNTIFS($E$3:E1858,E1359)=1,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IF(COUNTIFS($E$3:E1858,E1360)=1,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IF(COUNTIFS($E$3:E1858,E1361)=1,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IF(COUNTIFS($E$3:E1858,E1362)=1,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IF(COUNTIFS($E$3:E1858,E1363)=1,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IF(COUNTIFS($E$3:E1858,E1364)=1,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IF(COUNTIFS($E$3:E1858,E1365)=1,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IF(COUNTIFS($E$3:E1858,E1366)=1,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IF(COUNTIFS($E$3:E1858,E1367)=1,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IF(COUNTIFS($E$3:E1858,E1368)=1,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IF(COUNTIFS($E$3:E1858,E1369)=1,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IF(COUNTIFS($E$3:E1858,E1370)=1,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IF(COUNTIFS($E$3:E1858,E1371)=1,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IF(COUNTIFS($E$3:E1858,E1372)=1,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IF(COUNTIFS($E$3:E1858,E1373)=1,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IF(COUNTIFS($E$3:E1858,E1374)=1,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IF(COUNTIFS($E$3:E1858,E1375)=1,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IF(COUNTIFS($E$3:E1858,E1376)=1,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IF(COUNTIFS($E$3:E1858,E1377)=1,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IF(COUNTIFS($E$3:E1858,E1378)=1,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IF(COUNTIFS($E$3:E1858,E1379)=1,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IF(COUNTIFS($E$3:E1858,E1380)=1,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IF(COUNTIFS($E$3:E1858,E1381)=1,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IF(COUNTIFS($E$3:E1858,E1382)=1,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IF(COUNTIFS($E$3:E1858,E1383)=1,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IF(COUNTIFS($E$3:E1858,E1384)=1,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IF(COUNTIFS($E$3:E1858,E1385)=1,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IF(COUNTIFS($E$3:E1858,E1386)=1,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IF(COUNTIFS($E$3:E1858,E1387)=1,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IF(COUNTIFS($E$3:E1858,E1388)=1,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IF(COUNTIFS($E$3:E1858,E1389)=1,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IF(COUNTIFS($E$3:E1858,E1390)=1,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IF(COUNTIFS($E$3:E1858,E1391)=1,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IF(COUNTIFS($E$3:E1858,E1392)=1,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IF(COUNTIFS($E$3:E1858,E1393)=1,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IF(COUNTIFS($E$3:E1858,E1394)=1,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IF(COUNTIFS($E$3:E1858,E1395)=1,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IF(COUNTIFS($E$3:E1858,E1396)=1,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IF(COUNTIFS($E$3:E1858,E1397)=1,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IF(COUNTIFS($E$3:E1858,E1398)=1,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IF(COUNTIFS($E$3:E1858,E1399)=1,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IF(COUNTIFS($E$3:E1858,E1400)=1,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IF(COUNTIFS($E$3:E1858,E1401)=1,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IF(COUNTIFS($E$3:E1858,E1402)=1,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IF(COUNTIFS($E$3:E1858,E1403)=1,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IF(COUNTIFS($E$3:E1858,E1404)=1,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IF(COUNTIFS($E$3:E1858,E1405)=1,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IF(COUNTIFS($E$3:E1858,E1406)=1,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IF(COUNTIFS($E$3:E1858,E1407)=1,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IF(COUNTIFS($E$3:E1858,E1408)=1,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IF(COUNTIFS($E$3:E1858,E1409)=1,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IF(COUNTIFS($E$3:E1858,E1410)=1,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IF(COUNTIFS($E$3:E1858,E1411)=1,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IF(COUNTIFS($E$3:E1858,E1415)=1,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IF(COUNTIFS($E$3:E1858,E1416)=1,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IF(COUNTIFS($E$3:E1858,E1417)=1,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IF(COUNTIFS($E$3:E1858,E1418)=1,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IF(COUNTIFS($E$3:E1858,E1419)=1,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IF(COUNTIFS($E$3:E1858,E1420)=1,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IF(COUNTIFS($E$3:E1858,E1421)=1,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IF(COUNTIFS($E$3:E1858,E1422)=1,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IF(COUNTIFS($E$3:E1858,E1423)=1,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IF(COUNTIFS($E$3:E1858,E1424)=1,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IF(COUNTIFS($E$3:E1858,E1425)=1,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IF(COUNTIFS($E$3:E1858,E1426)=1,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IF(COUNTIFS($E$3:E1858,E1427)=1,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IF(COUNTIFS($E$3:E1858,E1428)=1,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IF(COUNTIFS($E$3:E1858,E1429)=1,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IF(COUNTIFS($E$3:E1858,E1430)=1,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IF(COUNTIFS($E$3:E1858,E1431)=1,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IF(COUNTIFS($E$3:E1858,E1432)=1,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IF(COUNTIFS($E$3:E1858,E1433)=1,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IF(COUNTIFS($E$3:E1858,E1434)=1,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IF(COUNTIFS($E$3:E1858,E1435)=1,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IF(COUNTIFS($E$3:E1858,E1436)=1,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IF(COUNTIFS($E$3:E1858,E1437)=1,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IF(COUNTIFS($E$3:E1859,E1438)=1,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IF(COUNTIFS($E$3:E1861,E1440)=1,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IF(COUNTIFS($E$3:E1862,E1441)=1,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IF(COUNTIFS($E$3:E1863,E1442)=1,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IF(COUNTIFS($E$3:E1864,E1443)=1,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IF(COUNTIFS($E$3:E1865,E1444)=1,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IF(COUNTIFS($E$3:E1866,E1445)=1,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IF(COUNTIFS($E$3:E1867,E1446)=1,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IF(COUNTIFS($E$3:E1868,E1447)=1,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IF(COUNTIFS($E$3:E1869,E1448)=1,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IF(COUNTIFS($E$3:E1870,E1449)=1,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IF(COUNTIFS($E$3:E1871,E1450)=1,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IF(COUNTIFS($E$3:E1872,E1451)=1,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IF(COUNTIFS($E$3:E1873,E1452)=1,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IF(COUNTIFS($E$3:E1874,E1453)=1,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IF(COUNTIFS($E$3:E1875,E1454)=1,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IF(COUNTIFS($E$3:E1876,E1455)=1,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IF(COUNTIFS($E$3:E1877,E1456)=1,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IF(COUNTIFS($E$3:E1878,E1457)=1,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IF(COUNTIFS($E$3:E1879,E1458)=1,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IF(COUNTIFS($E$3:E1881,E1460)=1,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IF(COUNTIFS($E$3:E1882,E1461)=1,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IF(COUNTIFS($E$3:E1883,E1462)=1,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IF(COUNTIFS($E$3:E1884,E1463)=1,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IF(COUNTIFS($E$3:E1885,E1464)=1,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IF(COUNTIFS($E$3:E1886,E1465)=1,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IF(COUNTIFS($E$3:E1887,E1466)=1,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IF(COUNTIFS($E$3:E1888,E1467)=1,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IF(COUNTIFS($E$3:E1889,E1468)=1,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IF(COUNTIFS($E$3:E1890,E1469)=1,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IF(COUNTIFS($E$3:E1891,E1470)=1,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IF(COUNTIFS($E$3:E1892,E1471)=1,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IF(COUNTIFS($E$3:E1893,E1472)=1,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IF(COUNTIFS($E$3:E1894,E1473)=1,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IF(COUNTIFS($E$3:E1895,E1474)=1,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IF(COUNTIFS($E$3:E1896,E1475)=1,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IF(COUNTIFS($E$3:E1897,E1476)=1,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IF(COUNTIFS($E$3:E1898,E1477)=1,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IF(COUNTIFS($E$3:E1899,E1478)=1,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IF(COUNTIFS($E$3:E1900,E1479)=1,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IF(COUNTIFS($E$3:E1901,E1480)=1,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IF(COUNTIFS($E$3:E1902,E1481)=1,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IF(COUNTIFS($E$3:E1903,E1482)=1,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IF(COUNTIFS($E$3:E1904,E1483)=1,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IF(COUNTIFS($E$3:E1905,E1484)=1,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IF(COUNTIFS($E$3:E1906,E1485)=1,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IF(COUNTIFS($E$3:E1907,E1486)=1,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IF(COUNTIFS($E$3:E1908,E1487)=1,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IF(COUNTIFS($E$3:E1909,E1488)=1,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IF(COUNTIFS($E$3:E1910,E1489)=1,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IF(COUNTIFS($E$3:E1911,E1490)=1,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IF(COUNTIFS($E$3:E1912,E1491)=1,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IF(COUNTIFS($E$3:E1913,E1492)=1,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IF(COUNTIFS($E$3:E1914,E1493)=1,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IF(COUNTIFS($E$3:E1915,E1494)=1,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IF(COUNTIFS($E$3:E1916,E1495)=1,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IF(COUNTIFS($E$3:E1917,E1496)=1,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IF(COUNTIFS($E$3:E1918,E1497)=1,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IF(COUNTIFS($E$3:E1919,E1498)=1,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IF(COUNTIFS($E$3:E1920,E1499)=1,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IF(COUNTIFS($E$3:E1921,E1500)=1,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IF(COUNTIFS($E$3:E1922,E1501)=1,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IF(COUNTIFS($E$3:E1923,E1502)=1,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IF(COUNTIFS($E$3:E1924,E1503)=1,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IF(COUNTIFS($E$3:E1925,E1504)=1,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IF(COUNTIFS($E$3:E1926,E1505)=1,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IF(COUNTIFS($E$3:E1927,E1506)=1,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IF(COUNTIFS($E$3:E1928,E1507)=1,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IF(COUNTIFS($E$3:E1929,E1508)=1,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IF(COUNTIFS($E$3:E1930,E1509)=1,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IF(COUNTIFS($E$3:E1931,E1510)=1,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IF(COUNTIFS($E$3:E1932,E1511)=1,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IF(COUNTIFS($E$3:E1933,E1512)=1,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IF(COUNTIFS($E$3:E1934,E1513)=1,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IF(COUNTIFS($E$3:E1935,E1514)=1,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IF(COUNTIFS($E$3:E1936,E1515)=1,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IF(COUNTIFS($E$3:E1937,E1516)=1,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IF(COUNTIFS($E$3:E1938,E1517)=1,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IF(COUNTIFS($E$3:E1939,E1518)=1,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IF(COUNTIFS($E$3:E1940,E1519)=1,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IF(COUNTIFS($E$3:E1941,E1520)=1,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IF(COUNTIFS($E$3:E1942,E1521)=1,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IF(COUNTIFS($E$3:E1943,E1522)=1,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IF(COUNTIFS($E$3:E1944,E1523)=1,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IF(COUNTIFS($E$3:E1945,E1524)=1,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IF(COUNTIFS($E$3:E1946,E1525)=1,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IF(COUNTIFS($E$3:E1947,E1526)=1,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IF(COUNTIFS($E$3:E1948,E1527)=1,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IF(COUNTIFS($E$3:E1949,E1528)=1,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IF(COUNTIFS($E$3:E1950,E1529)=1,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IF(COUNTIFS($E$3:E1951,E1530)=1,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IF(COUNTIFS($E$3:E1952,E1531)=1,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IF(COUNTIFS($E$3:E1953,E1532)=1,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IF(COUNTIFS($E$3:E1954,E1533)=1,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IF(COUNTIFS($E$3:E1955,E1534)=1,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IF(COUNTIFS($E$3:E1956,E1535)=1,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IF(COUNTIFS($E$3:E1957,E1536)=1,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IF(COUNTIFS($E$3:E1958,E1537)=1,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IF(COUNTIFS($E$3:E1959,E1538)=1,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IF(COUNTIFS($E$3:E1960,E1539)=1,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IF(COUNTIFS($E$3:E1961,E1540)=1,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IF(COUNTIFS($E$3:E1962,E1541)=1,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IF(COUNTIFS($E$3:E1963,E1542)=1,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IF(COUNTIFS($E$3:E1964,E1543)=1,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IF(COUNTIFS($E$3:E1965,E1544)=1,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IF(COUNTIFS($E$3:E1966,E1545)=1,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IF(COUNTIFS($E$3:E1967,E1546)=1,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IF(COUNTIFS($E$3:E1968,E1547)=1,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IF(COUNTIFS($E$3:E1969,E1548)=1,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IF(COUNTIFS($E$3:E1970,E1549)=1,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IF(COUNTIFS($E$3:E1971,E1550)=1,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IF(COUNTIFS($E$3:E1972,E1551)=1,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IF(COUNTIFS($E$3:E1973,E1552)=1,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IF(COUNTIFS($E$3:E1974,E1553)=1,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IF(COUNTIFS($E$3:E1975,E1554)=1,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IF(COUNTIFS($E$3:E1976,E1555)=1,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IF(COUNTIFS($E$3:E1977,E1556)=1,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IF(COUNTIFS($E$3:E1978,E1557)=1,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IF(COUNTIFS($E$3:E1979,E1558)=1,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IF(COUNTIFS($E$3:E1980,E1559)=1,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IF(COUNTIFS($E$3:E2004,E1583)=1,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IF(COUNTIFS($E$3:E2005,E1584)=1,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IF(COUNTIFS($E$3:E2006,E1585)=1,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IF(COUNTIFS($E$3:E2007,E1586)=1,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IF(COUNTIFS($E$3:E2008,E1587)=1,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IF(COUNTIFS($E$3:E2009,E1588)=1,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IF(COUNTIFS($E$3:E2010,E1589)=1,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IF(COUNTIFS($E$3:E2011,E1590)=1,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IF(COUNTIFS($E$3:E2012,E1591)=1,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IF(COUNTIFS($E$3:E2013,E1592)=1,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IF(COUNTIFS($E$3:E2014,E1593)=1,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IF(COUNTIFS($E$3:E2015,E1594)=1,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IF(COUNTIFS($E$3:E2043,E1622)=1,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IF(COUNTIFS($E$3:E2044,E1623)=1,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IF(COUNTIFS($E$3:E2045,E1624)=1,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IF(COUNTIFS($E$3:E2046,E1625)=1,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IF(COUNTIFS($E$3:E2047,E1626)=1,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IF(COUNTIFS($E$3:E2048,E1627)=1,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IF(COUNTIFS($E$3:E2049,E1628)=1,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IF(COUNTIFS($E$3:E2050,E1629)=1,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IF(COUNTIFS($E$3:E2051,E1630)=1,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IF(COUNTIFS($E$3:E2052,E1631)=1,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IF(COUNTIFS($E$3:E2053,E1632)=1,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IF(COUNTIFS($E$3:E2054,E1633)=1,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IF(COUNTIFS($E$3:E2055,E1634)=1,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IF(COUNTIFS($E$3:E2056,E1635)=1,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IF(COUNTIFS($E$3:E2057,E1636)=1,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IF(COUNTIFS($E$3:E2058,E1637)=1,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IF(COUNTIFS($E$3:E2059,E1638)=1,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IF(COUNTIFS($E$3:E2060,E1639)=1,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IF(COUNTIFS($E$3:E2061,E1640)=1,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IF(COUNTIFS($E$3:E2062,E1641)=1,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IF(COUNTIFS($E$3:E2063,E1642)=1,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IF(COUNTIFS($E$3:E2064,E1643)=1,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IF(COUNTIFS($E$3:E2065,E1644)=1,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IF(COUNTIFS($E$3:E2066,E1645)=1,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IF(COUNTIFS($E$3:E2067,E1646)=1,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IF(COUNTIFS($E$3:E2068,E1647)=1,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IF(COUNTIFS($E$3:E2069,E1648)=1,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IF(COUNTIFS($E$3:E2070,E1649)=1,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IF(COUNTIFS($E$3:E2071,E1650)=1,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IF(COUNTIFS($E$3:E2072,E1651)=1,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IF(COUNTIFS($E$3:E2073,E1652)=1,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IF(COUNTIFS($E$3:E2074,E1653)=1,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IF(COUNTIFS($E$3:E2075,E1654)=1,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IF(COUNTIFS($E$3:E2076,E1655)=1,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IF(COUNTIFS($E$3:E2077,E1656)=1,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IF(COUNTIFS($E$3:E2078,E1657)=1,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IF(COUNTIFS($E$3:E2079,E1658)=1,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IF(COUNTIFS($E$3:E2080,E1659)=1,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IF(COUNTIFS($E$3:E2081,E1660)=1,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IF(COUNTIFS($E$3:E2082,E1661)=1,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IF(COUNTIFS($E$3:E2083,E1662)=1,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IF(COUNTIFS($E$3:E2084,E1663)=1,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IF(COUNTIFS($E$3:E2085,E1664)=1,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IF(COUNTIFS($E$3:E2086,E1665)=1,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IF(COUNTIFS($E$3:E2087,E1666)=1,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IF(COUNTIFS($E$3:E2088,E1667)=1,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IF(COUNTIFS($E$3:E2089,E1668)=1,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IF(COUNTIFS($E$3:E2090,E1669)=1,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IF(COUNTIFS($E$3:E2091,E1670)=1,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IF(COUNTIFS($E$3:E2092,E1671)=1,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IF(COUNTIFS($E$3:E2093,E1672)=1,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IF(COUNTIFS($E$3:E2094,E1673)=1,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IF(COUNTIFS($E$3:E2095,E1674)=1,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IF(COUNTIFS($E$3:E2096,E1675)=1,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IF(COUNTIFS($E$3:E2097,E1676)=1,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IF(COUNTIFS($E$3:E2098,E1677)=1,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IF(COUNTIFS($E$3:E2099,E1678)=1,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IF(COUNTIFS($E$3:E2100,E1679)=1,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IF(COUNTIFS($E$3:E2101,E1680)=1,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IF(COUNTIFS($E$3:E2102,E1681)=1,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IF(COUNTIFS($E$3:E2103,E1682)=1,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IF(COUNTIFS($E$3:E2104,E1683)=1,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IF(COUNTIFS($E$3:E2105,E1684)=1,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IF(COUNTIFS($E$3:E2106,E1685)=1,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IF(COUNTIFS($E$3:E2107,E1686)=1,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IF(COUNTIFS($E$3:E2108,E1687)=1,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IF(COUNTIFS($E$3:E2109,E1688)=1,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IF(COUNTIFS($E$3:E2110,E1689)=1,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IF(COUNTIFS($E$3:E2111,E1690)=1,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IF(COUNTIFS($E$3:E2112,E1691)=1,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IF(COUNTIFS($E$3:E2113,E1692)=1,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IF(COUNTIFS($E$3:E2114,E1693)=1,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IF(COUNTIFS($E$3:E2115,E1694)=1,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IF(COUNTIFS($E$3:E2116,E1695)=1,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IF(COUNTIFS($E$3:E2117,E1696)=1,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IF(COUNTIFS($E$3:E2118,E1697)=1,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IF(COUNTIFS($E$3:E2119,E1698)=1,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IF(COUNTIFS($E$3:E2120,E1699)=1,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IF(COUNTIFS($E$3:E2121,E1700)=1,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IF(COUNTIFS($E$3:E2122,E1701)=1,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IF(COUNTIFS($E$3:E2123,E1702)=1,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IF(COUNTIFS($E$3:E2124,E1703)=1,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IF(COUNTIFS($E$3:E2125,E1704)=1,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IF(COUNTIFS($E$3:E2126,E1705)=1,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IF(COUNTIFS($E$3:E2127,E1706)=1,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IF(COUNTIFS($E$3:E2128,E1707)=1,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IF(COUNTIFS($E$3:E2129,E1708)=1,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IF(COUNTIFS($E$3:E2130,E1709)=1,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IF(COUNTIFS($E$3:E2131,E1710)=1,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IF(COUNTIFS($E$3:E2132,E1711)=1,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IF(COUNTIFS($E$3:E2133,E1712)=1,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19" t="s">
        <v>1308</v>
      </c>
      <c r="C1847" s="19" t="s">
        <v>870</v>
      </c>
      <c r="D1847" s="19" t="s">
        <v>1447</v>
      </c>
      <c r="E1847" s="19" t="s">
        <v>2570</v>
      </c>
      <c r="F1847" s="21"/>
      <c r="G1847" s="19" t="s">
        <v>61</v>
      </c>
      <c r="H1847" s="25" t="str">
        <f t="shared" ref="H1847:H1852" si="191">IF(RIGHT(G1847,1)="M", LEFT(G1847,LEN(G1847)-1), G1847)</f>
        <v>DC101</v>
      </c>
      <c r="I1847" s="25" t="str">
        <f t="shared" ref="I1847:I1852" si="192">IF(RIGHT(G1847,1)="M","M","Non-M")</f>
        <v>Non-M</v>
      </c>
      <c r="J1847" s="34"/>
      <c r="K1847" s="79"/>
    </row>
    <row r="1848" spans="1:11" ht="41.25" customHeight="1">
      <c r="A1848" s="96" t="s">
        <v>2571</v>
      </c>
      <c r="B1848" s="19"/>
      <c r="C1848" s="19"/>
      <c r="D1848" s="19"/>
      <c r="E1848" s="19"/>
      <c r="F1848" s="21"/>
      <c r="G1848" s="19" t="s">
        <v>135</v>
      </c>
      <c r="H1848" s="25" t="str">
        <f t="shared" si="191"/>
        <v>DC200</v>
      </c>
      <c r="I1848" s="25" t="str">
        <f t="shared" si="192"/>
        <v>Non-M</v>
      </c>
      <c r="J1848" s="34"/>
      <c r="K1848" s="79"/>
    </row>
    <row r="1849" spans="1:11" ht="41.25" customHeight="1">
      <c r="A1849" s="96" t="s">
        <v>2572</v>
      </c>
      <c r="B1849" s="19"/>
      <c r="C1849" s="19"/>
      <c r="D1849" s="19"/>
      <c r="E1849" s="19"/>
      <c r="F1849" s="21"/>
      <c r="G1849" s="19" t="s">
        <v>96</v>
      </c>
      <c r="H1849" s="25" t="str">
        <f t="shared" si="191"/>
        <v>DC300</v>
      </c>
      <c r="I1849" s="25" t="str">
        <f t="shared" si="192"/>
        <v>Non-M</v>
      </c>
      <c r="J1849" s="34"/>
      <c r="K1849" s="79"/>
    </row>
    <row r="1850" spans="1:11" ht="41.25" customHeight="1">
      <c r="A1850" s="96" t="s">
        <v>2573</v>
      </c>
      <c r="B1850" s="19"/>
      <c r="C1850" s="19"/>
      <c r="D1850" s="19"/>
      <c r="E1850" s="19"/>
      <c r="F1850" s="21"/>
      <c r="G1850" s="19" t="s">
        <v>152</v>
      </c>
      <c r="H1850" s="25" t="str">
        <f t="shared" si="191"/>
        <v>DC400</v>
      </c>
      <c r="I1850" s="25" t="str">
        <f t="shared" si="192"/>
        <v>Non-M</v>
      </c>
      <c r="J1850" s="34"/>
      <c r="K1850" s="79"/>
    </row>
    <row r="1851" spans="1:11" ht="41.25" customHeight="1">
      <c r="A1851" s="96" t="s">
        <v>2574</v>
      </c>
      <c r="B1851" s="19"/>
      <c r="C1851" s="19"/>
      <c r="D1851" s="19"/>
      <c r="E1851" s="19"/>
      <c r="F1851" s="21"/>
      <c r="G1851" s="19" t="s">
        <v>1860</v>
      </c>
      <c r="H1851" s="25" t="str">
        <f t="shared" si="191"/>
        <v>WB204</v>
      </c>
      <c r="I1851" s="25" t="str">
        <f t="shared" si="192"/>
        <v>Non-M</v>
      </c>
      <c r="J1851" s="34"/>
      <c r="K1851" s="79"/>
    </row>
    <row r="1852" spans="1:11" ht="41.25" customHeight="1">
      <c r="A1852" s="96" t="s">
        <v>2575</v>
      </c>
      <c r="B1852" s="19"/>
      <c r="C1852" s="19"/>
      <c r="D1852" s="19"/>
      <c r="E1852" s="19"/>
      <c r="F1852" s="21"/>
      <c r="G1852" s="19" t="s">
        <v>568</v>
      </c>
      <c r="H1852" s="25" t="str">
        <f t="shared" si="191"/>
        <v>PK200</v>
      </c>
      <c r="I1852" s="25" t="str">
        <f t="shared" si="192"/>
        <v>Non-M</v>
      </c>
      <c r="J1852" s="34"/>
      <c r="K1852" s="79"/>
    </row>
    <row r="1853" spans="1:11" ht="41.25" customHeight="1">
      <c r="A1853" s="96" t="s">
        <v>2576</v>
      </c>
      <c r="B1853" s="19"/>
      <c r="C1853" s="19"/>
      <c r="D1853" s="19"/>
      <c r="E1853" s="19"/>
      <c r="F1853" s="21"/>
      <c r="G1853" s="19" t="s">
        <v>2140</v>
      </c>
      <c r="H1853" s="25" t="str">
        <f t="shared" ref="H1853:H1855" si="193">IF(RIGHT(G1853,1)="M", LEFT(G1853,LEN(G1853)-1), G1853)</f>
        <v>PK111</v>
      </c>
      <c r="I1853" s="25" t="str">
        <f t="shared" ref="I1853:I1855" si="194">IF(RIGHT(G1853,1)="M","M","Non-M")</f>
        <v>M</v>
      </c>
      <c r="J1853" s="34" t="s">
        <v>2577</v>
      </c>
      <c r="K1853" s="79"/>
    </row>
    <row r="1854" spans="1:11" ht="41.25" customHeight="1">
      <c r="A1854" s="96" t="s">
        <v>2578</v>
      </c>
      <c r="B1854" s="19"/>
      <c r="C1854" s="19"/>
      <c r="D1854" s="19"/>
      <c r="E1854" s="19"/>
      <c r="F1854" s="21"/>
      <c r="G1854" s="19" t="s">
        <v>2257</v>
      </c>
      <c r="H1854" s="25" t="str">
        <f t="shared" si="193"/>
        <v>PB105</v>
      </c>
      <c r="I1854" s="25" t="str">
        <f t="shared" si="194"/>
        <v>Non-M</v>
      </c>
      <c r="J1854" s="34"/>
      <c r="K1854" s="79"/>
    </row>
    <row r="1855" spans="1:11" ht="41.25" customHeight="1">
      <c r="A1855" s="96" t="s">
        <v>2579</v>
      </c>
      <c r="B1855" s="19"/>
      <c r="C1855" s="19"/>
      <c r="D1855" s="19"/>
      <c r="E1855" s="19"/>
      <c r="F1855" s="21"/>
      <c r="G1855" s="19" t="s">
        <v>155</v>
      </c>
      <c r="H1855" s="25" t="str">
        <f t="shared" si="193"/>
        <v>PB204</v>
      </c>
      <c r="I1855" s="25" t="str">
        <f t="shared" si="194"/>
        <v>Non-M</v>
      </c>
      <c r="J1855" s="34"/>
      <c r="K1855" s="79"/>
    </row>
    <row r="1856" spans="1:11" ht="41.25" customHeight="1">
      <c r="A1856" s="104"/>
      <c r="B1856" s="19"/>
      <c r="C1856" s="19"/>
      <c r="D1856" s="60"/>
      <c r="E1856" s="19"/>
      <c r="F1856" s="21"/>
      <c r="G1856" s="19" t="s">
        <v>120</v>
      </c>
      <c r="H1856" s="25" t="str">
        <f>IF(RIGHT(G1856,1)="M", LEFT(G1856,LEN(G1856)-1), G1856)</f>
        <v>JS124</v>
      </c>
      <c r="I1856" s="25" t="str">
        <f>IF(RIGHT(G1856,1)="M","M","Non-M")</f>
        <v>Non-M</v>
      </c>
      <c r="J1856" s="34"/>
      <c r="K1856" s="79"/>
    </row>
    <row r="1857" spans="1:11" ht="41.25" customHeight="1">
      <c r="A1857" s="104"/>
      <c r="B1857" s="19"/>
      <c r="C1857" s="19"/>
      <c r="D1857" s="60"/>
      <c r="E1857" s="19"/>
      <c r="F1857" s="21"/>
      <c r="G1857" s="19" t="s">
        <v>1344</v>
      </c>
      <c r="H1857" s="25" t="str">
        <f>IF(RIGHT(G1857,1)="M", LEFT(G1857,LEN(G1857)-1), G1857)</f>
        <v>JS105</v>
      </c>
      <c r="I1857" s="25" t="str">
        <f>IF(RIGHT(G1857,1)="M","M","Non-M")</f>
        <v>Non-M</v>
      </c>
      <c r="J1857" s="34"/>
      <c r="K1857" s="79"/>
    </row>
    <row r="1858" spans="1:11" ht="41.25" customHeight="1">
      <c r="A1858" s="104"/>
      <c r="B1858" s="19"/>
      <c r="C1858" s="19"/>
      <c r="D1858" s="60"/>
      <c r="E1858" s="19"/>
      <c r="F1858" s="21"/>
      <c r="G1858" s="19" t="s">
        <v>2580</v>
      </c>
      <c r="H1858" s="25" t="str">
        <f>IF(RIGHT(G1858,1)="M", LEFT(G1858,LEN(G1858)-1), G1858)</f>
        <v>VT700</v>
      </c>
      <c r="I1858" s="25" t="str">
        <f>IF(RIGHT(G1858,1)="M","M","Non-M")</f>
        <v>Non-M</v>
      </c>
      <c r="J1858" s="34"/>
      <c r="K1858" s="79"/>
    </row>
    <row r="1859" spans="1:11" ht="41.25" customHeight="1"/>
    <row r="1860" spans="1:11" ht="41.25" customHeight="1"/>
    <row r="1861" spans="1:11" ht="41.25" customHeight="1"/>
    <row r="1862" spans="1:11" ht="41.25" customHeight="1"/>
    <row r="1863" spans="1:11" ht="41.25" customHeight="1"/>
    <row r="1864" spans="1:11" ht="41.25" customHeight="1"/>
    <row r="1865" spans="1:11" ht="41.25" customHeight="1"/>
    <row r="1866" spans="1:11" ht="41.25" customHeight="1"/>
    <row r="1867" spans="1:11" ht="41.25" customHeight="1"/>
    <row r="1868" spans="1:11" ht="41.25" customHeight="1"/>
    <row r="1869" spans="1:11" ht="41.25" customHeight="1"/>
    <row r="1870" spans="1:11" ht="41.25" customHeight="1"/>
    <row r="1871" spans="1:11" ht="41.25" customHeight="1"/>
    <row r="1872" spans="1:11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2581</v>
      </c>
      <c r="B2" s="8" t="s">
        <v>2582</v>
      </c>
      <c r="C2" s="8" t="s">
        <v>2583</v>
      </c>
      <c r="D2" s="8" t="s">
        <v>2584</v>
      </c>
      <c r="E2" s="8" t="s">
        <v>2585</v>
      </c>
      <c r="F2" s="8" t="s">
        <v>2586</v>
      </c>
      <c r="G2" s="80" t="s">
        <v>2587</v>
      </c>
      <c r="H2" s="8" t="s">
        <v>2588</v>
      </c>
      <c r="I2" s="8" t="s">
        <v>2589</v>
      </c>
      <c r="J2" s="75" t="s">
        <v>2590</v>
      </c>
      <c r="R2" s="83" t="s">
        <v>2591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2592</v>
      </c>
      <c r="E3" s="10">
        <v>0.1234</v>
      </c>
      <c r="F3" s="10" t="s">
        <v>2593</v>
      </c>
      <c r="G3" s="81">
        <f>Table2[[#This Row],[Current Total FG QTY]]*Table2[[#This Row],[SAM Improvement]]*$S$7</f>
        <v>22089.830484330483</v>
      </c>
      <c r="H3" s="10" t="s">
        <v>2594</v>
      </c>
      <c r="I3" s="10" t="s">
        <v>2595</v>
      </c>
      <c r="J3" s="76">
        <v>46140.696493055599</v>
      </c>
      <c r="R3" s="85" t="s">
        <v>2596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2592</v>
      </c>
      <c r="E4" s="10"/>
      <c r="F4" s="10" t="s">
        <v>2597</v>
      </c>
      <c r="G4" s="81">
        <f>Table2[[#This Row],[Current Total FG QTY]]*Table2[[#This Row],[SAM Improvement]]*$S$7</f>
        <v>0</v>
      </c>
      <c r="H4" s="10"/>
      <c r="I4" s="10" t="s">
        <v>2595</v>
      </c>
      <c r="J4" s="76">
        <v>46149.4283796296</v>
      </c>
      <c r="R4" s="85" t="s">
        <v>2598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2592</v>
      </c>
      <c r="E5" s="10"/>
      <c r="F5" s="10" t="s">
        <v>2597</v>
      </c>
      <c r="G5" s="81">
        <f>Table2[[#This Row],[Current Total FG QTY]]*Table2[[#This Row],[SAM Improvement]]*$S$7</f>
        <v>0</v>
      </c>
      <c r="H5" s="10"/>
      <c r="I5" s="10" t="s">
        <v>2595</v>
      </c>
      <c r="J5" s="76">
        <v>46149.428298611099</v>
      </c>
      <c r="R5" s="85" t="s">
        <v>2599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2592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2592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2595</v>
      </c>
      <c r="J7" s="76">
        <v>46149.4286111111</v>
      </c>
      <c r="R7" s="87" t="s">
        <v>2600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2592</v>
      </c>
      <c r="E8" s="10">
        <v>0.1401</v>
      </c>
      <c r="F8" s="10" t="s">
        <v>2601</v>
      </c>
      <c r="G8" s="81">
        <f>Table2[[#This Row],[Current Total FG QTY]]*Table2[[#This Row],[SAM Improvement]]*$S$7</f>
        <v>11703.17965811966</v>
      </c>
      <c r="H8" s="10" t="s">
        <v>2594</v>
      </c>
      <c r="I8" s="10" t="s">
        <v>2595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2592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2592</v>
      </c>
      <c r="E10" s="10">
        <v>0.1177</v>
      </c>
      <c r="F10" s="10" t="s">
        <v>2601</v>
      </c>
      <c r="G10" s="81">
        <f>Table2[[#This Row],[Current Total FG QTY]]*Table2[[#This Row],[SAM Improvement]]*$S$7</f>
        <v>8856.7573361823361</v>
      </c>
      <c r="H10" s="10"/>
      <c r="I10" s="10" t="s">
        <v>2595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2592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2592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2592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2592</v>
      </c>
      <c r="E14" s="10">
        <v>0</v>
      </c>
      <c r="F14" s="10" t="s">
        <v>2602</v>
      </c>
      <c r="G14" s="81">
        <f>Table2[[#This Row],[Current Total FG QTY]]*Table2[[#This Row],[SAM Improvement]]*$S$7</f>
        <v>0</v>
      </c>
      <c r="H14" s="10" t="s">
        <v>2594</v>
      </c>
      <c r="I14" s="10" t="s">
        <v>2595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2592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2592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2595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2592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2592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2592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2592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2592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2592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2603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2604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2605</v>
      </c>
      <c r="D76">
        <v>163</v>
      </c>
    </row>
    <row r="77" spans="2:4">
      <c r="B77" t="s">
        <v>2606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2607</v>
      </c>
      <c r="D167">
        <v>499</v>
      </c>
    </row>
    <row r="168" spans="2:4">
      <c r="B168" t="s">
        <v>2608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2609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2610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2611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2612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2613</v>
      </c>
      <c r="D210">
        <v>10</v>
      </c>
    </row>
    <row r="211" spans="2:4">
      <c r="B211" t="s">
        <v>2614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2615</v>
      </c>
      <c r="D218">
        <v>69</v>
      </c>
    </row>
    <row r="219" spans="2:4">
      <c r="B219" t="s">
        <v>2616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2617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2616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2618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2619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2620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2621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2622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2623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2629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2632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2633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2634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2635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2636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2637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2638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2639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2640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2641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2642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2643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2644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2645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2646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2647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2648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2649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2650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2651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2652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2653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2654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2655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2656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2657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2658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2659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2660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2661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2662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2663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2664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2665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2666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2668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2026-05-14T06:08:52Z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