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05" documentId="13_ncr:1_{7EF57DF4-89AE-8C42-9C9C-3682908C3E34}" xr6:coauthVersionLast="47" xr6:coauthVersionMax="47" xr10:uidLastSave="{EA8E74DD-C263-4294-AF0A-EA9AE93EF9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H1860" i="5"/>
  <c r="I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<sst xmlns="http://schemas.openxmlformats.org/spreadsheetml/2006/main" count="11105" uniqueCount="2678">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</sst>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60" totalsRowShown="0" headerRowDxfId="26" dataDxfId="25" tableBorderDxfId="24">
  <autoFilter ref="A2:K18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53" activePane="bottomLeft" state="frozen"/>
      <selection pane="bottomLeft" activeCell="A1859" sqref="A1859:A18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 t="s">
        <v>1308</v>
      </c>
      <c r="C1848" s="19" t="s">
        <v>870</v>
      </c>
      <c r="D1848" s="19" t="s">
        <v>1447</v>
      </c>
      <c r="E1848" s="19" t="s">
        <v>2570</v>
      </c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 t="s">
        <v>1308</v>
      </c>
      <c r="C1849" s="19" t="s">
        <v>870</v>
      </c>
      <c r="D1849" s="19" t="s">
        <v>1447</v>
      </c>
      <c r="E1849" s="19" t="s">
        <v>2570</v>
      </c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 t="s">
        <v>1308</v>
      </c>
      <c r="C1850" s="19" t="s">
        <v>870</v>
      </c>
      <c r="D1850" s="19" t="s">
        <v>1447</v>
      </c>
      <c r="E1850" s="19" t="s">
        <v>2570</v>
      </c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 t="s">
        <v>1308</v>
      </c>
      <c r="C1851" s="19" t="s">
        <v>870</v>
      </c>
      <c r="D1851" s="19" t="s">
        <v>1447</v>
      </c>
      <c r="E1851" s="19" t="s">
        <v>2570</v>
      </c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 t="s">
        <v>1308</v>
      </c>
      <c r="C1852" s="19" t="s">
        <v>870</v>
      </c>
      <c r="D1852" s="19" t="s">
        <v>1447</v>
      </c>
      <c r="E1852" s="19" t="s">
        <v>2570</v>
      </c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 t="s">
        <v>1308</v>
      </c>
      <c r="C1853" s="19" t="s">
        <v>870</v>
      </c>
      <c r="D1853" s="19" t="s">
        <v>1447</v>
      </c>
      <c r="E1853" s="19" t="s">
        <v>2570</v>
      </c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 t="s">
        <v>1308</v>
      </c>
      <c r="C1854" s="19" t="s">
        <v>870</v>
      </c>
      <c r="D1854" s="19" t="s">
        <v>1447</v>
      </c>
      <c r="E1854" s="19" t="s">
        <v>2570</v>
      </c>
      <c r="F1854" s="21"/>
      <c r="G1854" s="19" t="s">
        <v>2257</v>
      </c>
      <c r="H1854" s="25" t="str">
        <f t="shared" si="193"/>
        <v>PB105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 t="s">
        <v>1308</v>
      </c>
      <c r="C1855" s="19" t="s">
        <v>870</v>
      </c>
      <c r="D1855" s="19" t="s">
        <v>1447</v>
      </c>
      <c r="E1855" s="19" t="s">
        <v>2570</v>
      </c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34"/>
      <c r="K1855" s="79"/>
    </row>
    <row r="1856" spans="1:11" ht="41.25" customHeight="1">
      <c r="A1856" s="96" t="s">
        <v>2580</v>
      </c>
      <c r="B1856" s="19" t="s">
        <v>1308</v>
      </c>
      <c r="C1856" s="19" t="s">
        <v>870</v>
      </c>
      <c r="D1856" s="19" t="s">
        <v>1447</v>
      </c>
      <c r="E1856" s="19" t="s">
        <v>2570</v>
      </c>
      <c r="F1856" s="21"/>
      <c r="G1856" s="19" t="s">
        <v>120</v>
      </c>
      <c r="H1856" s="25" t="str">
        <f>IF(RIGHT(G1856,1)="M", LEFT(G1856,LEN(G1856)-1), G1856)</f>
        <v>JS124</v>
      </c>
      <c r="I1856" s="25" t="str">
        <f>IF(RIGHT(G1856,1)="M","M","Non-M")</f>
        <v>Non-M</v>
      </c>
      <c r="J1856" s="34"/>
      <c r="K1856" s="79"/>
    </row>
    <row r="1857" spans="1:11" ht="41.25" customHeight="1">
      <c r="A1857" s="96" t="s">
        <v>2581</v>
      </c>
      <c r="B1857" s="19" t="s">
        <v>1308</v>
      </c>
      <c r="C1857" s="19" t="s">
        <v>870</v>
      </c>
      <c r="D1857" s="19" t="s">
        <v>1447</v>
      </c>
      <c r="E1857" s="19" t="s">
        <v>2570</v>
      </c>
      <c r="F1857" s="21"/>
      <c r="G1857" s="19" t="s">
        <v>1344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4"/>
      <c r="K1857" s="79"/>
    </row>
    <row r="1858" spans="1:11" ht="41.25" customHeight="1">
      <c r="A1858" s="96" t="s">
        <v>2582</v>
      </c>
      <c r="B1858" s="19" t="s">
        <v>1308</v>
      </c>
      <c r="C1858" s="19" t="s">
        <v>870</v>
      </c>
      <c r="D1858" s="19" t="s">
        <v>1447</v>
      </c>
      <c r="E1858" s="19" t="s">
        <v>2570</v>
      </c>
      <c r="F1858" s="21"/>
      <c r="G1858" s="19" t="s">
        <v>2583</v>
      </c>
      <c r="H1858" s="25" t="str">
        <f>IF(RIGHT(G1858,1)="M", LEFT(G1858,LEN(G1858)-1), G1858)</f>
        <v>VT700</v>
      </c>
      <c r="I1858" s="25" t="str">
        <f>IF(RIGHT(G1858,1)="M","M","Non-M")</f>
        <v>Non-M</v>
      </c>
      <c r="J1858" s="34"/>
      <c r="K1858" s="79"/>
    </row>
    <row r="1859" spans="1:11" ht="41.25" customHeight="1">
      <c r="A1859" s="96" t="s">
        <v>2584</v>
      </c>
      <c r="B1859" s="19" t="s">
        <v>1308</v>
      </c>
      <c r="C1859" s="19" t="s">
        <v>870</v>
      </c>
      <c r="D1859" s="19" t="s">
        <v>1447</v>
      </c>
      <c r="E1859" s="19" t="s">
        <v>2570</v>
      </c>
      <c r="F1859" s="21"/>
      <c r="G1859" s="19" t="s">
        <v>71</v>
      </c>
      <c r="H1859" s="25" t="str">
        <f>IF(RIGHT(G1859,1)="M", LEFT(G1859,LEN(G1859)-1), G1859)</f>
        <v>HM500</v>
      </c>
      <c r="I1859" s="25" t="str">
        <f>IF(RIGHT(G1859,1)="M","M","Non-M")</f>
        <v>Non-M</v>
      </c>
      <c r="J1859" s="34"/>
      <c r="K1859" s="79"/>
    </row>
    <row r="1860" spans="1:11" ht="41.25" customHeight="1">
      <c r="A1860" s="96" t="s">
        <v>2585</v>
      </c>
      <c r="B1860" s="19" t="s">
        <v>1308</v>
      </c>
      <c r="C1860" s="19" t="s">
        <v>870</v>
      </c>
      <c r="D1860" s="19" t="s">
        <v>1447</v>
      </c>
      <c r="E1860" s="19" t="s">
        <v>2586</v>
      </c>
      <c r="F1860" s="21"/>
      <c r="G1860" s="19"/>
      <c r="H1860" s="25">
        <f>IF(RIGHT(G1860,1)="M", LEFT(G1860,LEN(G1860)-1), G1860)</f>
        <v>0</v>
      </c>
      <c r="I1860" s="25" t="str">
        <f>IF(RIGHT(G1860,1)="M","M","Non-M")</f>
        <v>Non-M</v>
      </c>
      <c r="J1860" s="34"/>
      <c r="K1860" s="79"/>
    </row>
    <row r="1861" spans="1:11" ht="41.25" customHeight="1"/>
    <row r="1862" spans="1:11" ht="41.25" customHeight="1"/>
    <row r="1863" spans="1:11" ht="41.25" customHeight="1"/>
    <row r="1864" spans="1:11" ht="41.25" customHeight="1"/>
    <row r="1865" spans="1:11" ht="41.25" customHeight="1"/>
    <row r="1866" spans="1:11" ht="41.25" customHeight="1"/>
    <row r="1867" spans="1:11" ht="41.25" customHeight="1"/>
    <row r="1868" spans="1:11" ht="41.25" customHeight="1"/>
    <row r="1869" spans="1:11" ht="41.25" customHeight="1"/>
    <row r="1870" spans="1:11" ht="41.25" customHeight="1"/>
    <row r="1871" spans="1:11" ht="41.25" customHeight="1"/>
    <row r="1872" spans="1:11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2587</v>
      </c>
      <c r="B2" s="8" t="s">
        <v>2588</v>
      </c>
      <c r="C2" s="8" t="s">
        <v>2589</v>
      </c>
      <c r="D2" s="8" t="s">
        <v>2590</v>
      </c>
      <c r="E2" s="8" t="s">
        <v>2591</v>
      </c>
      <c r="F2" s="8" t="s">
        <v>2592</v>
      </c>
      <c r="G2" s="80" t="s">
        <v>2593</v>
      </c>
      <c r="H2" s="8" t="s">
        <v>2594</v>
      </c>
      <c r="I2" s="8" t="s">
        <v>2595</v>
      </c>
      <c r="J2" s="75" t="s">
        <v>2596</v>
      </c>
      <c r="R2" s="83" t="s">
        <v>2597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2598</v>
      </c>
      <c r="E3" s="10">
        <v>0.1234</v>
      </c>
      <c r="F3" s="10" t="s">
        <v>2599</v>
      </c>
      <c r="G3" s="81">
        <f>Table2[[#This Row],[Current Total FG QTY]]*Table2[[#This Row],[SAM Improvement]]*$S$7</f>
        <v>22089.830484330483</v>
      </c>
      <c r="H3" s="10" t="s">
        <v>2600</v>
      </c>
      <c r="I3" s="10" t="s">
        <v>2601</v>
      </c>
      <c r="J3" s="76">
        <v>46140.696493055599</v>
      </c>
      <c r="R3" s="85" t="s">
        <v>2602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2598</v>
      </c>
      <c r="E4" s="10"/>
      <c r="F4" s="10" t="s">
        <v>2603</v>
      </c>
      <c r="G4" s="81">
        <f>Table2[[#This Row],[Current Total FG QTY]]*Table2[[#This Row],[SAM Improvement]]*$S$7</f>
        <v>0</v>
      </c>
      <c r="H4" s="10"/>
      <c r="I4" s="10" t="s">
        <v>2601</v>
      </c>
      <c r="J4" s="76">
        <v>46149.4283796296</v>
      </c>
      <c r="R4" s="85" t="s">
        <v>2604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2598</v>
      </c>
      <c r="E5" s="10"/>
      <c r="F5" s="10" t="s">
        <v>2603</v>
      </c>
      <c r="G5" s="81">
        <f>Table2[[#This Row],[Current Total FG QTY]]*Table2[[#This Row],[SAM Improvement]]*$S$7</f>
        <v>0</v>
      </c>
      <c r="H5" s="10"/>
      <c r="I5" s="10" t="s">
        <v>2601</v>
      </c>
      <c r="J5" s="76">
        <v>46149.428298611099</v>
      </c>
      <c r="R5" s="85" t="s">
        <v>2605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2601</v>
      </c>
      <c r="J7" s="76">
        <v>46149.4286111111</v>
      </c>
      <c r="R7" s="87" t="s">
        <v>2606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2598</v>
      </c>
      <c r="E8" s="10">
        <v>0.1401</v>
      </c>
      <c r="F8" s="10" t="s">
        <v>2607</v>
      </c>
      <c r="G8" s="81">
        <f>Table2[[#This Row],[Current Total FG QTY]]*Table2[[#This Row],[SAM Improvement]]*$S$7</f>
        <v>11703.17965811966</v>
      </c>
      <c r="H8" s="10" t="s">
        <v>2600</v>
      </c>
      <c r="I8" s="10" t="s">
        <v>2601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2598</v>
      </c>
      <c r="E10" s="10">
        <v>0.1177</v>
      </c>
      <c r="F10" s="10" t="s">
        <v>2607</v>
      </c>
      <c r="G10" s="81">
        <f>Table2[[#This Row],[Current Total FG QTY]]*Table2[[#This Row],[SAM Improvement]]*$S$7</f>
        <v>8856.7573361823361</v>
      </c>
      <c r="H10" s="10"/>
      <c r="I10" s="10" t="s">
        <v>2601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2598</v>
      </c>
      <c r="E14" s="10">
        <v>0</v>
      </c>
      <c r="F14" s="10" t="s">
        <v>2608</v>
      </c>
      <c r="G14" s="81">
        <f>Table2[[#This Row],[Current Total FG QTY]]*Table2[[#This Row],[SAM Improvement]]*$S$7</f>
        <v>0</v>
      </c>
      <c r="H14" s="10" t="s">
        <v>2600</v>
      </c>
      <c r="I14" s="10" t="s">
        <v>2601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2601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2611</v>
      </c>
      <c r="D76">
        <v>163</v>
      </c>
    </row>
    <row r="77" spans="2:4">
      <c r="B77" t="s">
        <v>2612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2613</v>
      </c>
      <c r="D167">
        <v>499</v>
      </c>
    </row>
    <row r="168" spans="2:4">
      <c r="B168" t="s">
        <v>2614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2619</v>
      </c>
      <c r="D210">
        <v>10</v>
      </c>
    </row>
    <row r="211" spans="2:4">
      <c r="B211" t="s">
        <v>2620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2621</v>
      </c>
      <c r="D218">
        <v>69</v>
      </c>
    </row>
    <row r="219" spans="2:4">
      <c r="B219" t="s">
        <v>2622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2026-05-14T06:15:03Z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