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75" documentId="13_ncr:1_{7EF57DF4-89AE-8C42-9C9C-3682908C3E34}" xr6:coauthVersionLast="47" xr6:coauthVersionMax="47" xr10:uidLastSave="{58C5C0D9-127B-4D61-9B47-B6B3FC7AEB8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<sst xmlns="http://schemas.openxmlformats.org/spreadsheetml/2006/main" count="11849" uniqueCount="2845">
  <si>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</si>
  <si>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</si>
  <si>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</si>
  <si>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</si>
  <si>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</si>
  <si>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</si>
  <si>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</si>
  <si>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</si>
  <si>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</si>
  <si>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</si>
  <si>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</si>
  <si>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</si>
  <si>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</si>
  <si>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</si>
  <si>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</si>
  <si>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</si>
  <si>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</si>
  <si>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</si>
  <si>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</si>
  <si>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</si>
  <si>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</si>
  <si>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</si>
  <si>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</si>
  <si>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</si>
  <si>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</si>
  <si>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</si>
  <si>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</si>
  <si>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</si>
  <si>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</si>
  <si>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</si>
  <si>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</si>
  <si>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</si>
  <si>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</si>
  <si>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</si>
  <si>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</si>
  <si>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</si>
  <si>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</si>
  <si>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</si>
  <si>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</si>
  <si>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</si>
  <si>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</si>
  <si>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</si>
  <si>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</si>
  <si>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</si>
  <si>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</si>
  <si>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</si>
  <si>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</si>
  <si>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</si>
  <si>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</si>
  <si>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</si>
  <si>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</si>
  <si>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</si>
  <si>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</si>
  <si>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</si>
  <si>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</si>
  <si>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</si>
  <si>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</si>
  <si>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</si>
  <si>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</si>
  <si>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</si>
  <si>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</si>
  <si>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</si>
  <si>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</si>
  <si>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</si>
  <si>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</si>
  <si>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</si>
  <si>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</si>
  <si>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</si>
  <si>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</si>
  <si>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</si>
  <si>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</si>
  <si>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</si>
  <si>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</si>
  <si>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</si>
  <si>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</si>
  <si>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</si>
  <si>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</si>
  <si>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</si>
  <si>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</si>
  <si>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</si>
  <si>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</si>
  <si>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</si>
  <si>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</si>
  <si>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</si>
  <si>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</si>
  <si>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</si>
  <si>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</si>
  <si>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</si>
  <si>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</si>
  <si>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</si>
  <si>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</si>
  <si>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</si>
  <si>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</si>
  <si>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</si>
  <si>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</si>
  <si>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</si>
  <si>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</si>
  <si>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</si>
  <si>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</si>
  <si>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</si>
  <si>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</si>
  <si>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</si>
  <si>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</si>
  <si>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</si>
  <si>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</si>
  <si>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</si>
  <si>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</si>
  <si>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</si>
  <si>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</si>
  <si>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</si>
  <si>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</si>
  <si>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</si>
  <si>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</si>
  <si>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</si>
  <si>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</si>
  <si>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</si>
  <si>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</si>
  <si>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</si>
  <si>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</si>
  <si>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</si>
  <si>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</si>
  <si>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</si>
  <si>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</si>
  <si>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</si>
  <si>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</si>
  <si>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</si>
  <si>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</si>
  <si>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</si>
  <si>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</si>
  <si>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</si>
  <si>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</si>
  <si>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</si>
  <si>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</si>
  <si>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</si>
  <si>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</si>
  <si>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</si>
  <si>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</si>
  <si>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</si>
  <si>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</si>
  <si>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</si>
  <si>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</si>
  <si>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</si>
  <si>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</si>
  <si>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</si>
  <si>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</si>
  <si>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</si>
  <si>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</si>
  <si>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</si>
  <si>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</si>
  <si>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</si>
  <si>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</si>
  <si>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</si>
  <si>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</si>
  <si>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</si>
  <si>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</si>
  <si>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</si>
  <si>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</si>
  <si>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</si>
  <si>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</si>
  <si>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</si>
  <si>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</si>
  <si>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</si>
  <si>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</si>
  <si>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</si>
  <si>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</si>
  <si>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</si>
  <si>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</si>
  <si>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</si>
  <si>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</si>
  <si>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</si>
  <si>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</si>
  <si>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</si>
  <si>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</si>
  <si>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</si>
  <si>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</si>
  <si>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</si>
  <si>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</si>
  <si>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</si>
  <si>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</si>
  <si>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</si>
  <si>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</si>
  <si>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</si>
  <si>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</si>
  <si>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</si>
  <si>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</si>
  <si>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</si>
  <si>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</si>
  <si>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</si>
  <si>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</si>
  <si>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</si>
  <si>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</si>
  <si>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</si>
  <si>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</si>
  <si>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</si>
  <si>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</si>
  <si>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</si>
  <si>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</si>
  <si>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</si>
  <si>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</si>
  <si>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</si>
  <si>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</si>
  <si>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</si>
  <si>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</si>
  <si>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</si>
  <si>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</si>
  <si>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</si>
  <si>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</si>
  <si>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</si>
  <si>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</si>
  <si>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</si>
  <si>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</si>
  <si>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</si>
  <si>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</si>
  <si>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</si>
  <si>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</si>
  <si>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</si>
  <si>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</si>
  <si>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</si>
  <si>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</si>
  <si>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</si>
  <si>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</si>
  <si>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</si>
  <si>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</si>
  <si>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</si>
  <si>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</si>
  <si>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</si>
  <si>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</si>
  <si>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</si>
  <si>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</si>
  <si>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</si>
  <si>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</si>
  <si>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</si>
  <si>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</si>
  <si>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</si>
  <si>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</si>
  <si>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</si>
  <si>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</si>
  <si>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</si>
  <si>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</si>
  <si>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</si>
  <si>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</si>
  <si>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</si>
  <si>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</si>
  <si>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</si>
  <si>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</si>
  <si>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</si>
  <si>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</si>
  <si>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</si>
  <si>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</si>
  <si>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</si>
  <si>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</si>
  <si>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</si>
  <si>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</si>
  <si>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</si>
  <si>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</si>
  <si>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</si>
  <si>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</si>
  <si>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</si>
  <si>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</si>
  <si>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</si>
  <si>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</si>
  <si>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</si>
  <si>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</si>
  <si>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</si>
  <si>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</si>
  <si>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</si>
  <si>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</si>
  <si>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</si>
  <si>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</si>
  <si>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</si>
  <si>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</si>
  <si>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</si>
  <si>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</si>
  <si>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</si>
  <si>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</si>
  <si>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</si>
  <si>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</si>
  <si>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</si>
  <si>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</si>
  <si>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</si>
  <si>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</si>
  <si>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</si>
  <si>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</si>
  <si>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</si>
  <si>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</si>
  <si>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</si>
  <si>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</si>
  <si>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</si>
  <si>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</si>
  <si>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</si>
  <si>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</si>
  <si>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</si>
  <si>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</si>
  <si>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</si>
  <si>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</si>
  <si>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</si>
  <si>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</si>
  <si>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</si>
  <si>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</si>
  <si>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</si>
  <si>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</si>
  <si>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</si>
  <si>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</si>
  <si>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</si>
  <si>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</si>
  <si>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</si>
  <si>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</si>
  <si>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</si>
  <si>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</si>
  <si>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</si>
  <si>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</si>
  <si>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</si>
  <si>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</si>
  <si>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</si>
  <si>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</si>
  <si>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</si>
  <si>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</si>
  <si>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</si>
  <si>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</si>
  <si>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</si>
  <si>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</si>
  <si>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</si>
  <si>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</si>
  <si>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</si>
  <si>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</si>
  <si>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</si>
  <si>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</si>
  <si>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</si>
  <si>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</si>
  <si>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</si>
  <si>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</si>
  <si>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</si>
  <si>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</si>
  <si>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</si>
  <si>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</si>
  <si>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</si>
  <si>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</si>
  <si>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</si>
  <si>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</si>
  <si>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</si>
  <si>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</si>
  <si>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</si>
  <si>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</si>
  <si>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</si>
  <si>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</si>
  <si>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</si>
  <si>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</si>
  <si>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</si>
  <si>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</si>
  <si>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</si>
  <si>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</si>
  <si>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</si>
  <si>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</si>
  <si>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</si>
  <si>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</si>
  <si>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</si>
  <si>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</si>
  <si>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</si>
  <si>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</si>
  <si>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</si>
  <si>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</si>
  <si>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</si>
  <si>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</si>
  <si>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</si>
  <si>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</si>
  <si>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</si>
  <si>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</si>
  <si>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</si>
  <si>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</si>
  <si>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</si>
  <si>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</si>
  <si>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</si>
  <si>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</si>
  <si>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</si>
  <si>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</si>
  <si>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</si>
  <si>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</si>
  <si>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</si>
  <si>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</si>
  <si>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</si>
  <si>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</si>
  <si>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</si>
  <si>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</si>
  <si>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</si>
  <si>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</si>
  <si>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</si>
  <si>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</si>
  <si>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</si>
  <si>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</si>
  <si>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</si>
  <si>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</si>
  <si>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</si>
  <si>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</si>
  <si>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</si>
  <si>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</si>
  <si>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</si>
  <si>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</si>
  <si>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</si>
  <si>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</si>
  <si>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</si>
  <si>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</si>
  <si>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</si>
  <si>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</si>
  <si>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</si>
  <si>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</si>
  <si>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</si>
  <si>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</si>
  <si>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</si>
  <si>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</si>
  <si>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</si>
  <si>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</si>
  <si>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</si>
  <si>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</si>
  <si>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</si>
  <si>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</si>
  <si>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</si>
  <si>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</si>
  <si>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</si>
  <si>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</si>
  <si>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</si>
  <si>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</si>
  <si>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</si>
  <si>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</si>
  <si>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</si>
  <si>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</si>
  <si>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</si>
  <si>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</si>
  <si>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</si>
  <si>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</si>
  <si>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</si>
  <si>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</si>
  <si>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</si>
  <si>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</si>
  <si>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</si>
  <si>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</si>
  <si>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</si>
  <si>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</si>
  <si>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</si>
  <si>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</si>
  <si>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</si>
  <si>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</si>
  <si>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</si>
  <si>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</si>
  <si>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</si>
  <si>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</si>
  <si>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</si>
  <si>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</si>
  <si>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</si>
  <si>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</si>
  <si>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</si>
  <si>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</si>
  <si>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</si>
  <si>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</si>
  <si>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</si>
  <si>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</si>
  <si>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</si>
  <si>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</si>
  <si>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</si>
  <si>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</si>
  <si>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</si>
  <si>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</si>
  <si>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</si>
  <si>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</si>
  <si>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</si>
  <si>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</si>
  <si>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</si>
  <si>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</si>
  <si>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</si>
  <si>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</si>
  <si>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</si>
  <si>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</si>
  <si>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</si>
  <si>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</si>
  <si>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</si>
  <si>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</si>
  <si>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</si>
  <si>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</si>
  <si>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</si>
  <si>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</si>
  <si>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</si>
  <si>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</si>
  <si>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</si>
  <si>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</si>
  <si>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</si>
  <si>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</si>
  <si>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</si>
  <si>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</si>
  <si>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</si>
  <si>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</si>
  <si>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</si>
  <si>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</si>
  <si>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</si>
  <si>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</si>
  <si>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</si>
  <si>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</si>
  <si>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</si>
  <si>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</si>
  <si>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</si>
  <si>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</si>
  <si>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</si>
  <si>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</si>
  <si>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</si>
  <si>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</si>
  <si>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</si>
  <si>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</si>
  <si>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</si>
  <si>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</si>
  <si>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</si>
  <si>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</si>
  <si>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</si>
  <si>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</si>
  <si>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</si>
  <si>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</si>
  <si>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</si>
  <si>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</si>
  <si>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</si>
  <si>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</si>
  <si>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</si>
  <si>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</si>
  <si>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</si>
  <si>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</si>
  <si>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</si>
  <si>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</si>
  <si>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</si>
  <si>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</si>
  <si>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</si>
  <si>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</si>
  <si>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</si>
  <si>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</si>
  <si>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</si>
  <si>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</si>
  <si>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</si>
  <si>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</si>
  <si>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</si>
  <si>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</si>
  <si>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</si>
  <si>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</si>
  <si>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</si>
  <si>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</si>
  <si>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</si>
  <si>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</si>
  <si>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</si>
  <si>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</si>
  <si>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</si>
  <si>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</si>
  <si>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</si>
  <si>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</si>
  <si>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</si>
  <si>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</si>
  <si>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</si>
  <si>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</si>
  <si>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</si>
  <si>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</si>
  <si>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</si>
  <si>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</si>
  <si>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</si>
  <si>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</si>
  <si>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</si>
  <si>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</si>
  <si>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</si>
  <si>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</si>
  <si>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</si>
  <si>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</si>
  <si>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</si>
  <si>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</si>
  <si>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</si>
  <si>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</si>
  <si>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</si>
  <si>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</si>
  <si>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</si>
  <si>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</si>
  <si>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</si>
  <si>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</si>
  <si>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</si>
  <si>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</si>
  <si>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</si>
  <si>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</si>
  <si>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</si>
  <si>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</si>
  <si>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</si>
  <si>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</si>
  <si>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</si>
  <si>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</si>
  <si>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</si>
  <si>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</si>
  <si>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</si>
  <si>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</si>
  <si>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</si>
  <si>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</si>
  <si>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</si>
  <si>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</si>
  <si>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</si>
  <si>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</si>
  <si>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</si>
  <si>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</si>
  <si>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</si>
  <si>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</si>
  <si>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</si>
  <si>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</si>
  <si>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</si>
  <si>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</si>
  <si>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</si>
  <si>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</si>
  <si>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</si>
  <si>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</si>
  <si>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</si>
  <si>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</si>
  <si>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</si>
  <si>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</si>
  <si>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</si>
  <si>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</si>
  <si>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</si>
  <si>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</si>
  <si>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</si>
  <si>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</si>
  <si>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</si>
  <si>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</si>
  <si>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</si>
  <si>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</si>
  <si>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</si>
  <si>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</si>
  <si>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</si>
  <si>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</si>
  <si>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</si>
  <si>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</si>
  <si>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</si>
  <si>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</si>
  <si>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</si>
  <si>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</si>
  <si>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</si>
  <si>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</si>
  <si>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</si>
  <si>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</si>
  <si>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</si>
  <si>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</si>
  <si>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</si>
  <si>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</si>
  <si>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</si>
  <si>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</si>
  <si>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</si>
  <si>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</si>
  <si>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</si>
  <si>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</si>
  <si>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</si>
  <si>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</si>
  <si>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</si>
  <si>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</si>
  <si>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</si>
  <si>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</si>
  <si>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</si>
  <si>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</si>
  <si>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</si>
  <si>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</si>
  <si>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</si>
  <si>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</si>
  <si>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</si>
  <si>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</si>
  <si>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</si>
  <si>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</si>
  <si>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</si>
  <si>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</si>
  <si>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</si>
  <si>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</si>
  <si>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</si>
  <si>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</si>
  <si>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</si>
  <si>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</si>
  <si>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</si>
  <si>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</si>
  <si>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</si>
  <si>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</si>
  <si>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</si>
  <si>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</si>
  <si>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</si>
  <si>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</si>
  <si>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</si>
  <si>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</si>
  <si>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</si>
  <si>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</si>
  <si>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</si>
  <si>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</si>
  <si>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</si>
  <si>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</si>
  <si>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</si>
  <si>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</si>
  <si>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</si>
  <si>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</si>
  <si>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</si>
  <si>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</si>
  <si>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</si>
  <si>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</si>
  <si>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</si>
  <si>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</si>
  <si>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</si>
  <si>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</si>
  <si>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</si>
  <si>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</si>
  <si>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</si>
  <si>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</si>
  <si>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</si>
  <si>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</si>
  <si>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</si>
  <si>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</si>
  <si>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</si>
  <si>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</si>
  <si>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</si>
  <si>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</si>
  <si>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</si>
  <si>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</si>
  <si>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</si>
  <si>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</si>
  <si>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</si>
  <si>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</si>
  <si>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</si>
  <si>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</si>
  <si>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</si>
  <si>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</si>
  <si>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</si>
  <si>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</si>
  <si>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</si>
  <si>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</si>
  <si>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</si>
  <si>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</si>
  <si>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</si>
  <si>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</si>
  <si>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</si>
  <si>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</si>
  <si>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</si>
  <si>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</si>
  <si>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</si>
  <si>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</si>
  <si>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</si>
  <si>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</si>
  <si>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</si>
  <si>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</si>
  <si>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</si>
  <si>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</si>
  <si>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</si>
  <si>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</si>
  <si>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</si>
  <si>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</si>
  <si>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</si>
  <si>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</si>
  <si>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</si>
  <si>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</si>
  <si>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</si>
  <si>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</si>
  <si>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</si>
  <si>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</si>
  <si>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</si>
  <si>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</si>
  <si>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</si>
  <si>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</si>
  <si>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</si>
  <si>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</si>
  <si>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</si>
  <si>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</si>
  <si>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</si>
  <si>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</si>
  <si>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</si>
  <si>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</si>
  <si>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</si>
  <si>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</si>
  <si>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</si>
  <si>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</si>
  <si>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</si>
  <si>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</si>
  <si>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</si>
  <si>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</si>
  <si>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</si>
  <si>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</si>
  <si>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</si>
  <si>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</si>
  <si>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</si>
  <si>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</si>
  <si>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</si>
  <si>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</si>
  <si>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</si>
  <si>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</si>
  <si>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</si>
  <si>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</si>
  <si>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</si>
  <si>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</si>
  <si>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</si>
  <si>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</si>
  <si>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</si>
  <si>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</si>
  <si>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</si>
  <si>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</si>
  <si>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</si>
  <si>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</si>
  <si>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</si>
  <si>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</si>
  <si>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</si>
  <si>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</si>
  <si>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</si>
  <si>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</si>
  <si>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</si>
  <si>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</si>
  <si>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</si>
  <si>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</si>
  <si>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</si>
  <si>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</si>
  <si>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</si>
  <si>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</si>
  <si>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</si>
  <si>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</si>
  <si>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</si>
  <si>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</si>
  <si>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</si>
  <si>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</si>
  <si>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</si>
  <si>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</si>
  <si>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</si>
  <si>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</si>
  <si>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</si>
  <si>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</si>
  <si>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</si>
  <si>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</si>
  <si>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</si>
  <si>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</si>
  <si>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</si>
  <si>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</si>
  <si>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</si>
  <si>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</si>
  <si>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</si>
  <si>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</si>
  <si>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</si>
  <si>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</si>
  <si>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</si>
  <si>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</si>
  <si>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</si>
  <si>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</si>
  <si>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</si>
  <si>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</si>
  <si>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</si>
  <si>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</si>
  <si>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</si>
  <si>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</si>
  <si>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</si>
  <si>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</si>
  <si>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</si>
  <si>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</si>
  <si>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</si>
  <si>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</si>
  <si>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</si>
  <si>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</si>
  <si>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</si>
  <si>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</si>
  <si>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</si>
  <si>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</si>
  <si>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</si>
  <si>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</si>
  <si>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</si>
  <si>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</si>
  <si>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</si>
  <si>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</si>
  <si>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</si>
  <si>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</si>
  <si>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</si>
  <si>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</si>
  <si>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</si>
  <si>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</si>
  <si>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</si>
  <si>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</si>
  <si>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</si>
  <si>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</si>
  <si>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</si>
  <si>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</si>
  <si>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</si>
  <si>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</si>
  <si>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</si>
  <si>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</si>
  <si>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</si>
  <si>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</si>
  <si>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</si>
  <si>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</si>
  <si>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</si>
  <si>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</si>
  <si>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</si>
  <si>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</si>
  <si>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</si>
  <si>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</si>
  <si>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</si>
  <si>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</si>
  <si>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</si>
  <si>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</si>
  <si>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</si>
  <si>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</si>
  <si>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</si>
  <si>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</si>
  <si>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</si>
  <si>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</si>
  <si>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</si>
  <si>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</si>
  <si>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</si>
  <si>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</si>
  <si>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</si>
  <si>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</si>
  <si>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</si>
  <si>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</si>
  <si>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</si>
  <si>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</si>
  <si>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</si>
  <si>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</si>
  <si>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</si>
  <si>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</si>
  <si>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</si>
  <si>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</si>
  <si>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</si>
  <si>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</si>
  <si>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</si>
  <si>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</si>
  <si>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</si>
  <si>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</si>
  <si>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</si>
  <si>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</si>
  <si>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</si>
  <si>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</si>
  <si>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</si>
  <si>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</si>
  <si>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</si>
  <si>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</si>
  <si>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</si>
  <si>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</si>
  <si>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</si>
  <si>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</si>
  <si>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</si>
  <si>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</si>
  <si>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</si>
  <si>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</si>
  <si>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</si>
  <si>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</si>
  <si>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</si>
  <si>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</si>
  <si>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</si>
  <si>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</si>
  <si>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</si>
  <si>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</si>
  <si>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</si>
  <si>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</si>
  <si>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</si>
  <si>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</si>
  <si>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</si>
  <si>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</si>
  <si>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</si>
  <si>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</si>
  <si>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</si>
  <si>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</si>
  <si>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</si>
  <si>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</si>
  <si>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</si>
  <si>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</si>
  <si>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</si>
  <si>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</si>
  <si>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</si>
  <si>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</si>
  <si>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</si>
  <si>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</si>
  <si>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</si>
  <si>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</si>
  <si>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</si>
  <si>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</si>
  <si>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</si>
  <si>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</si>
  <si>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</si>
  <si>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</si>
  <si>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</si>
  <si>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</si>
  <si>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</si>
  <si>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</si>
  <si>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</si>
  <si>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</si>
  <si>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</si>
  <si>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</si>
  <si>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</si>
  <si>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</si>
  <si>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</si>
  <si>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</si>
  <si>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</si>
  <si>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</si>
  <si>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</si>
  <si>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</si>
  <si>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</si>
  <si>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</si>
  <si>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</si>
  <si>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</si>
  <si>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</si>
  <si>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</si>
  <si>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</si>
  <si>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</si>
  <si>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</si>
  <si>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</si>
  <si>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</si>
  <si>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</si>
  <si>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</si>
  <si>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</si>
  <si>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</si>
  <si>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</si>
  <si>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</si>
  <si>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</si>
  <si>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</si>
  <si>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</si>
  <si>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</si>
  <si>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</si>
  <si>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</si>
  <si>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</si>
  <si>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</si>
  <si>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</si>
  <si>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</si>
  <si>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</si>
  <si>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</si>
  <si>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</si>
  <si>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</si>
  <si>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</si>
  <si>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</si>
  <si>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</si>
  <si>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</si>
  <si>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</si>
  <si>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</si>
  <si>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</si>
  <si>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</si>
  <si>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</si>
  <si>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</si>
  <si>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</si>
  <si>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</si>
  <si>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</si>
  <si>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</si>
  <si>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</si>
  <si>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</si>
  <si>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</si>
  <si>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</si>
  <si>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</si>
  <si>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</si>
  <si>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</si>
  <si>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</si>
  <si>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</si>
  <si>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</si>
  <si>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</si>
  <si>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</si>
  <si>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</si>
  <si>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</si>
  <si>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</si>
  <si>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</si>
  <si>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</si>
  <si>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</si>
  <si>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</si>
  <si>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</si>
  <si>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</si>
  <si>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</si>
  <si>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</si>
  <si>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</si>
  <si>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</si>
  <si>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</si>
  <si>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</si>
  <si>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</si>
  <si>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</si>
  <si>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</si>
  <si>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</si>
  <si>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</si>
  <si>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</si>
  <si>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</si>
  <si>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</si>
  <si>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</si>
  <si>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</si>
  <si>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</si>
  <si>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</si>
  <si>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</si>
  <si>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</si>
  <si>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</si>
  <si>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</si>
  <si>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</si>
  <si>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</si>
  <si>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</si>
  <si>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</si>
  <si>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</si>
  <si>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</si>
  <si>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</si>
  <si>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</si>
  <si>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</si>
  <si>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</si>
  <si>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</si>
  <si>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</si>
  <si>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</si>
  <si>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</si>
  <si>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</si>
  <si>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</si>
  <si>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</si>
  <si>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</si>
  <si>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</si>
  <si>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</si>
  <si>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</si>
  <si>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</si>
  <si>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</si>
  <si>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</si>
  <si>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</si>
  <si>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</si>
  <si>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</si>
  <si>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</si>
  <si>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</si>
  <si>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</si>
  <si>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</si>
  <si>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</si>
  <si>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</si>
  <si>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</si>
  <si>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</si>
  <si>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</si>
  <si>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</si>
  <si>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</si>
  <si>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</si>
  <si>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</si>
  <si>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</si>
  <si>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</si>
  <si>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</si>
  <si>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</si>
  <si>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</si>
  <si>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</si>
  <si>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</si>
  <si>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</si>
  <si>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</si>
  <si>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</si>
  <si>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</si>
  <si>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</si>
  <si>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</si>
  <si>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</si>
  <si>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</si>
  <si>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</si>
  <si>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</si>
  <si>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</si>
  <si>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</si>
  <si>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</si>
  <si>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</si>
  <si>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</si>
  <si>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</si>
  <si>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</si>
  <si>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</si>
  <si>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</si>
  <si>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</si>
  <si>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</si>
  <si>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</si>
  <si>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</si>
  <si>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</si>
  <si>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</si>
  <si>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</si>
  <si>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</si>
  <si>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</si>
  <si>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</si>
  <si>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</si>
  <si>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</si>
  <si>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</si>
  <si>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</si>
  <si>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</si>
  <si>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</si>
  <si>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</si>
  <si>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</si>
  <si>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</si>
  <si>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</si>
  <si>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</si>
  <si>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</si>
  <si>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</si>
  <si>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</si>
  <si>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</si>
  <si>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</si>
  <si>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</si>
  <si>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</si>
  <si>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</si>
  <si>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</si>
  <si>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</si>
  <si>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</si>
  <si>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</si>
  <si>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</si>
  <si>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</si>
  <si>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</si>
  <si>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</si>
  <si>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</si>
  <si>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</si>
  <si>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</si>
  <si>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</si>
  <si>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</si>
  <si>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</si>
  <si>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</si>
  <si>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</si>
  <si>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</si>
  <si>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</si>
  <si>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</si>
  <si>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</si>
  <si>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</si>
  <si>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</si>
  <si>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</si>
  <si>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</si>
  <si>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</si>
  <si>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</si>
  <si>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</si>
  <si>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</si>
  <si>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</si>
  <si>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</si>
  <si>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</si>
  <si>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</si>
  <si>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</si>
  <si>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</si>
  <si>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</si>
  <si>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</si>
  <si>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</si>
  <si>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</si>
  <si>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</si>
  <si>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</si>
  <si>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</si>
  <si>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</si>
  <si>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</si>
  <si>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</si>
  <si>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</si>
  <si>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</si>
  <si>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</si>
  <si>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</si>
  <si>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</si>
  <si>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</si>
  <si>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</si>
  <si>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</si>
  <si>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</si>
  <si>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</si>
  <si>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</si>
  <si>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</si>
  <si>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</si>
  <si>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</si>
  <si>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</si>
  <si>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</si>
  <si>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</si>
  <si>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</si>
  <si>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</si>
  <si>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</si>
  <si>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</si>
  <si>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</si>
  <si>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</si>
  <si>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</si>
  <si>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</si>
  <si>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</si>
  <si>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</si>
  <si>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</si>
  <si>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</si>
  <si>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</si>
  <si>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</si>
  <si>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</si>
  <si>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</si>
  <si>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</si>
  <si>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</si>
  <si>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</si>
  <si>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</si>
  <si>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</si>
  <si>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</si>
  <si>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</si>
  <si>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</si>
  <si>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</si>
  <si>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</si>
  <si>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</si>
  <si>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</si>
  <si>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</si>
  <si>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</si>
  <si>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</si>
  <si>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</si>
  <si>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</si>
  <si>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</si>
  <si>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</si>
  <si>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</si>
  <si>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</si>
  <si>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</si>
  <si>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</si>
  <si>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</si>
  <si>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</si>
  <si>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</si>
  <si>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</si>
  <si>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</si>
  <si>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</si>
  <si>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</si>
  <si>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</si>
  <si>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</si>
  <si>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</si>
  <si>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</si>
  <si>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</si>
  <si>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</si>
  <si>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</si>
  <si>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</si>
  <si>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</si>
  <si>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</si>
  <si>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</si>
  <si>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</si>
  <si>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</si>
  <si>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</si>
  <si>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</si>
  <si>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</si>
  <si>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</si>
  <si>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</si>
  <si>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</si>
  <si>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</si>
  <si>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</si>
  <si>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</si>
  <si>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</si>
  <si>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</si>
  <si>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</si>
  <si>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</si>
  <si>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</si>
  <si>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</si>
  <si>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</si>
  <si>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</si>
  <si>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</si>
  <si>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</si>
  <si>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</si>
  <si>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</si>
  <si>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</si>
  <si>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</si>
  <si>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</si>
  <si>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</si>
  <si>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</si>
  <si>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</si>
  <si>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</si>
  <si>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</si>
  <si>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</si>
  <si>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</si>
  <si>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</si>
  <si>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</si>
  <si>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</si>
  <si>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</si>
  <si>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</si>
  <si>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</si>
  <si>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</si>
  <si>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</si>
  <si>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</si>
  <si>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</si>
  <si>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</si>
  <si>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</si>
  <si>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</si>
  <si>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</si>
  <si>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</si>
  <si>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</si>
  <si>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</si>
  <si>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</si>
  <si>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</si>
  <si>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</si>
  <si>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</si>
  <si>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</si>
  <si>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</si>
  <si>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</si>
  <si>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</si>
  <si>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</si>
  <si>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</si>
  <si>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</si>
  <si>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</si>
  <si>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</si>
  <si>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</si>
  <si>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</si>
  <si>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</si>
  <si>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</si>
  <si>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</si>
  <si>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</si>
  <si>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</si>
  <si>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</si>
  <si>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</si>
  <si>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</si>
  <si>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</si>
  <si>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</si>
  <si>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</si>
  <si>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</si>
  <si>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</si>
  <si>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</si>
  <si>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</si>
  <si>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</si>
  <si>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</si>
  <si>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</si>
  <si>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</si>
  <si>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</si>
  <si>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</si>
  <si>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</si>
  <si>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</si>
  <si>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</si>
  <si>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</si>
  <si>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</si>
  <si>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</si>
  <si>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</si>
  <si>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</si>
  <si>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</si>
  <si>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</si>
  <si>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</si>
  <si>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</si>
  <si>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</si>
  <si>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</si>
  <si>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</si>
  <si>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</si>
  <si>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</si>
  <si>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</si>
  <si>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</si>
  <si>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</si>
  <si>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</si>
  <si>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</si>
  <si>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</si>
  <si>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</si>
  <si>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</si>
  <si>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</si>
  <si>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</si>
  <si>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</si>
  <si>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</si>
  <si>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</si>
  <si>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</si>
  <si>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</si>
  <si>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</si>
  <si>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</si>
  <si>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</si>
  <si>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</si>
  <si>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</si>
  <si>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</si>
  <si>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</si>
  <si>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</si>
  <si>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</si>
  <si>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</si>
  <si>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</si>
  <si>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</si>
  <si>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</si>
  <si>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</si>
  <si>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</si>
  <si>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</si>
  <si>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</si>
  <si>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</si>
  <si>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</si>
  <si>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</si>
  <si>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</si>
  <si>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</si>
  <si>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</si>
  <si>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</si>
  <si>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</si>
  <si>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</si>
  <si>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</si>
  <si>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</si>
  <si>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</si>
  <si>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</si>
  <si>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</si>
  <si>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</si>
  <si>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</si>
  <si>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</si>
  <si>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</si>
  <si>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</si>
  <si>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</si>
  <si>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</si>
  <si>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</si>
  <si>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</si>
  <si>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</si>
  <si>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</si>
  <si>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</si>
  <si>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</si>
  <si>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</si>
  <si>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</si>
  <si>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</si>
  <si>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</si>
  <si>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</si>
  <si>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</si>
  <si>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</si>
  <si>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</si>
  <si>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</si>
  <si>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</si>
  <si>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</si>
  <si>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</si>
  <si>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</si>
  <si>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</si>
  <si>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</si>
  <si>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</si>
  <si>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</si>
  <si>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</si>
  <si>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</si>
  <si>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</si>
  <si>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</si>
  <si>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</si>
  <si>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</si>
  <si>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</si>
  <si>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</si>
  <si>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</si>
  <si>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</si>
  <si>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</si>
  <si>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</si>
  <si>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</si>
  <si>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</si>
  <si>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</si>
  <si>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</si>
  <si>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</si>
  <si>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</si>
  <si>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</si>
  <si>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</si>
  <si>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</si>
  <si>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</si>
  <si>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</si>
  <si>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</si>
  <si>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</si>
  <si>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</si>
  <si>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</si>
  <si>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</si>
  <si>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</si>
  <si>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</si>
  <si>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</si>
  <si>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</si>
  <si>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</si>
  <si>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</si>
  <si>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</si>
  <si>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</si>
  <si>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</si>
  <si>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</si>
  <si>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</si>
  <si>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</si>
  <si>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</si>
  <si>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</si>
  <si>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</si>
  <si>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</si>
  <si>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</si>
  <si>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</si>
  <si>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</si>
  <si>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</si>
  <si>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</si>
  <si>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</si>
  <si>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</si>
  <si>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</si>
  <si>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</si>
  <si>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</si>
  <si>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</si>
  <si>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</si>
  <si>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</si>
  <si>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</si>
  <si>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</si>
  <si>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</si>
  <si>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</si>
  <si>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</si>
  <si>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</si>
  <si>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</si>
  <si>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</si>
  <si>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</si>
  <si>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</si>
  <si>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</si>
  <si>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</si>
  <si>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</si>
  <si>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</si>
  <si>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</si>
  <si>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</si>
  <si>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</si>
  <si>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</si>
  <si>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</si>
  <si>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</si>
  <si>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</si>
  <si>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</si>
  <si>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</si>
  <si>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</si>
  <si>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</si>
  <si>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</si>
  <si>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</si>
  <si>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</si>
  <si>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</si>
  <si>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</si>
  <si>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</si>
  <si>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</si>
  <si>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</si>
  <si>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</si>
  <si>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</si>
  <si>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</si>
  <si>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</si>
  <si>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</si>
  <si>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</si>
  <si>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</si>
  <si>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</si>
  <si>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</si>
  <si>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</si>
  <si>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</si>
  <si>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</si>
  <si>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</si>
  <si>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</si>
  <si>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</si>
  <si>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</si>
  <si>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</si>
  <si>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</si>
  <si>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</si>
  <si>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</si>
  <si>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</si>
  <si>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</si>
  <si>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</si>
  <si>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</si>
  <si>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</si>
  <si>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</si>
  <si>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</si>
  <si>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</si>
  <si>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</si>
  <si>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</si>
  <si>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</si>
  <si>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</si>
  <si>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</si>
  <si>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</si>
  <si>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</si>
  <si>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</si>
  <si>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</si>
  <si>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</si>
  <si>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</si>
  <si>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</si>
  <si>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</si>
  <si>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</si>
  <si>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</si>
  <si>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</si>
  <si>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</si>
  <si>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</si>
  <si>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</si>
  <si>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</si>
  <si>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</si>
  <si>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</si>
  <si>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</si>
  <si>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</si>
  <si>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</si>
  <si>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</si>
  <si>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</si>
  <si>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</si>
  <si>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</si>
  <si>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</si>
  <si>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</si>
  <si>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</si>
  <si>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</si>
  <si>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</si>
  <si>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</si>
  <si>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</si>
  <si>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</si>
  <si>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</si>
  <si>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</si>
  <si>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</si>
  <si>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</si>
  <si>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</si>
  <si>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</si>
  <si>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</si>
  <si>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</si>
  <si>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</si>
  <si>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</si>
  <si>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</si>
  <si>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</si>
  <si>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</si>
  <si>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</si>
  <si>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</si>
  <si>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</si>
  <si>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</si>
  <si>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</si>
  <si>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</si>
  <si>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</si>
  <si>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</si>
  <si>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</si>
  <si>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</si>
  <si>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</si>
  <si>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</si>
  <si>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</si>
  <si>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</si>
  <si>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</si>
  <si>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</si>
  <si>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</si>
  <si>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</si>
  <si>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</si>
  <si>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</si>
  <si>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</si>
  <si>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</si>
  <si>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</si>
  <si>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</si>
  <si>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</si>
  <si>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</si>
  <si>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</si>
  <si>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</si>
  <si>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</si>
  <si>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</si>
  <si>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</si>
  <si>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</si>
  <si>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</si>
  <si>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</si>
  <si>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</si>
  <si>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</si>
  <si>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</si>
  <si>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</si>
  <si>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</si>
  <si>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</si>
  <si>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</si>
  <si>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</si>
  <si>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</si>
  <si>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</si>
  <si>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</si>
  <si>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</si>
  <si>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</si>
  <si>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</si>
  <si>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</si>
  <si>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</si>
  <si>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</si>
  <si>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</si>
  <si>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</si>
  <si>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</si>
  <si>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</si>
  <si>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</si>
  <si>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</si>
  <si>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</si>
  <si>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</si>
  <si>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</si>
  <si>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</si>
  <si>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</si>
  <si>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</si>
  <si>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</si>
  <si>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</si>
  <si>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</si>
  <si>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</si>
  <si>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</si>
  <si>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</si>
  <si>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</si>
  <si>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</si>
  <si>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</si>
  <si>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</si>
  <si>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</si>
  <si>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</si>
  <si>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</si>
  <si>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</si>
  <si>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</si>
  <si>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</si>
  <si>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</si>
  <si>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</si>
  <si>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</si>
  <si>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</si>
  <si>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</si>
  <si>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</si>
  <si>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</si>
  <si>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</si>
  <si>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</si>
  <si>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</si>
  <si>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</si>
  <si>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</si>
  <si>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</si>
  <si>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</si>
  <si>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</si>
  <si>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</si>
  <si>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</si>
  <si>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</si>
  <si>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</si>
  <si>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</si>
  <si>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</si>
  <si>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</si>
  <si>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</si>
  <si>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</si>
  <si>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</si>
  <si>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</si>
  <si>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</si>
  <si>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</si>
  <si>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</si>
  <si>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</si>
  <si>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</si>
  <si>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</si>
  <si>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</si>
  <si>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</si>
  <si>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</si>
  <si>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</si>
  <si>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</si>
  <si>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</si>
  <si>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</si>
  <si>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</si>
  <si>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</si>
  <si>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</si>
  <si>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</si>
  <si>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</si>
  <si>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</si>
  <si>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</si>
  <si>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</si>
  <si>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</si>
  <si>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</si>
  <si>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</si>
  <si>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</si>
  <si>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</si>
  <si>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</si>
  <si>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</si>
  <si>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</si>
  <si>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</si>
  <si>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</si>
  <si>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</si>
  <si>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</si>
  <si>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</si>
  <si>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</si>
  <si>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</si>
  <si>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</si>
  <si>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</si>
  <si>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</si>
  <si>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</si>
  <si>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</si>
  <si>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</si>
  <si>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</si>
  <si>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</si>
  <si>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</si>
  <si>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</si>
  <si>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</si>
  <si>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</si>
  <si>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</si>
  <si>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</si>
  <si>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</si>
  <si>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</si>
  <si>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</si>
  <si>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</si>
  <si>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</si>
  <si>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</si>
  <si>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</si>
  <si>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</si>
  <si>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</si>
  <si>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</si>
  <si>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</si>
  <si>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</si>
  <si>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</si>
  <si>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</si>
  <si>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</si>
  <si>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</si>
  <si>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</si>
  <si>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</si>
  <si>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</si>
  <si>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</si>
  <si>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</si>
  <si>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</si>
  <si>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</si>
  <si>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</si>
  <si>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</si>
  <si>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</si>
  <si>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</si>
  <si>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</si>
  <si>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</si>
  <si>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</si>
  <si>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</si>
  <si>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</si>
  <si>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</si>
  <si>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</si>
  <si>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</si>
  <si>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</si>
  <si>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</si>
  <si>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</si>
  <si>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</si>
  <si>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</si>
  <si>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</si>
  <si>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</si>
  <si>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</si>
  <si>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</si>
  <si>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</si>
  <si>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</si>
  <si>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</si>
  <si>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</si>
  <si>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</si>
  <si>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</si>
  <si>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</si>
  <si>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</si>
  <si>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</si>
  <si>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</si>
  <si>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</si>
  <si>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</si>
  <si>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</si>
  <si>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</si>
  <si>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</si>
  <si>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</si>
  <si>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</si>
  <si>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</si>
  <si>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</si>
  <si>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</si>
  <si>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</si>
  <si>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</si>
  <si>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</si>
  <si>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</si>
  <si>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</si>
  <si>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</si>
  <si>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</si>
  <si>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</si>
  <si>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</si>
  <si>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</si>
  <si>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</si>
  <si>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</si>
  <si>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</si>
  <si>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</si>
  <si>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</si>
  <si>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</si>
  <si>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</si>
  <si>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</si>
  <si>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</si>
  <si>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</si>
  <si>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</si>
  <si>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</si>
  <si>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</si>
  <si>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</si>
  <si>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</si>
  <si>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</si>
  <si>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</si>
  <si>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</si>
  <si>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</si>
  <si>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</si>
  <si>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</si>
  <si>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</si>
  <si>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</si>
  <si>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</si>
  <si>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</si>
  <si>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</si>
  <si>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</si>
  <si>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</si>
  <si>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</si>
  <si>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</si>
  <si>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</si>
  <si>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</si>
  <si>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</si>
  <si>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</si>
  <si>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</si>
  <si>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</si>
  <si>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</si>
  <si>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</si>
  <si>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</si>
  <si>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</si>
  <si>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</si>
  <si>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</si>
  <si>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</si>
  <si>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</si>
  <si>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</si>
  <si>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</si>
  <si>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</si>
  <si>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</si>
  <si>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</si>
  <si>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</si>
  <si>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</si>
  <si>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</si>
  <si>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</si>
  <si>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</si>
  <si>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</si>
  <si>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</si>
  <si>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</si>
  <si>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</si>
  <si>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</si>
  <si>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</si>
  <si>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</si>
  <si>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</si>
  <si>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</si>
  <si>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</si>
  <si>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</si>
  <si>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</si>
  <si>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</si>
  <si>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</si>
  <si>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</si>
  <si>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</si>
  <si>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</si>
  <si>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</si>
  <si>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</si>
  <si>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</si>
  <si>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</si>
  <si>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</si>
  <si>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</si>
  <si>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</si>
  <si>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</si>
  <si>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</si>
  <si>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</si>
  <si>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</si>
  <si>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</si>
  <si>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</si>
  <si>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</si>
  <si>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</si>
  <si>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</si>
  <si>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</si>
  <si>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</si>
  <si>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</si>
  <si>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</si>
  <si>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</si>
  <si>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</si>
  <si>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</si>
  <si>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</si>
  <si>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</si>
  <si>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</si>
  <si>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</si>
  <si>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</si>
  <si>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</si>
  <si>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</si>
  <si>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</si>
  <si>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</si>
  <si>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</si>
  <si>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</si>
  <si>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</si>
  <si>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</si>
  <si>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</si>
  <si>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</si>
  <si>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</si>
  <si>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</si>
  <si>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</si>
  <si>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</si>
  <si>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</si>
  <si>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</si>
  <si>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</si>
  <si>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</si>
  <si>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</si>
  <si>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</si>
  <si>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</si>
  <si>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</si>
  <si>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</si>
  <si>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</si>
  <si>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</si>
  <si>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</si>
  <si>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</si>
  <si>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</si>
  <si>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</si>
  <si>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</si>
  <si>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</si>
  <si>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</si>
  <si>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</si>
  <si>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</si>
  <si>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</si>
  <si>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</si>
  <si>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</si>
  <si>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</si>
  <si>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</si>
  <si>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</si>
  <si>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</si>
  <si>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</si>
  <si>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</si>
  <si>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</si>
  <si>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</si>
  <si>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</si>
  <si>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</si>
  <si>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</si>
  <si>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</si>
  <si>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</si>
  <si>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</si>
  <si>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</si>
  <si>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</si>
  <si>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</si>
  <si>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</si>
  <si>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</si>
  <si>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</si>
  <si>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</si>
  <si>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</si>
  <si>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</si>
  <si>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</si>
  <si>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</si>
  <si>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</si>
  <si>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</si>
  <si>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</si>
  <si>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</si>
  <si>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</si>
  <si>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</si>
  <si>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</si>
  <si>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</si>
  <si>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</si>
  <si>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</si>
  <si>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</si>
  <si>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</si>
  <si>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</si>
  <si>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</si>
  <si>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</si>
  <si>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</si>
  <si>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</si>
  <si>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</si>
  <si>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</si>
  <si>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</si>
  <si>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</si>
  <si>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</si>
  <si>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</si>
  <si>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</si>
  <si>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</si>
  <si>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</si>
  <si>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</si>
  <si>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</si>
  <si>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</si>
  <si>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</si>
  <si>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</si>
  <si>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</si>
  <si>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</si>
  <si>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</si>
  <si>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</si>
  <si>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</si>
  <si>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</si>
  <si>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</si>
  <si>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</si>
  <si>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</si>
  <si>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</si>
  <si>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</si>
  <si>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</si>
  <si>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</si>
  <si>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</si>
  <si>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</si>
  <si>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</si>
  <si>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</si>
  <si>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</si>
  <si>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</si>
  <si>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</si>
  <si>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</si>
  <si>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</si>
  <si>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</si>
  <si>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</si>
  <si>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</si>
  <si>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</si>
  <si>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</si>
  <si>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</si>
  <si>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</si>
  <si>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</si>
  <si>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</si>
  <si>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</si>
  <si>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</si>
  <si>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</si>
  <si>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</si>
  <si>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</si>
  <si>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</si>
  <si>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</si>
  <si>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</si>
  <si>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</si>
  <si>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</si>
  <si>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</si>
  <si>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</si>
  <si>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</si>
  <si>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</si>
  <si>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</si>
  <si>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</si>
  <si>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</si>
  <si>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</si>
  <si>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</si>
  <si>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</si>
  <si>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</si>
  <si>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</si>
  <si>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</si>
  <si>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</si>
  <si>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</si>
  <si>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</si>
  <si>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</si>
  <si>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</si>
  <si>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</si>
  <si>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</si>
  <si>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</si>
  <si>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</si>
  <si>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</si>
  <si>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</si>
  <si>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</si>
  <si>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</si>
  <si>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</si>
  <si>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</si>
  <si>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</si>
  <si>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</si>
  <si>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</si>
  <si>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</si>
  <si>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</si>
  <si>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</si>
  <si>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</si>
  <si>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</si>
  <si>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</si>
  <si>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</si>
  <si>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</si>
  <si>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</si>
  <si>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</si>
  <si>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</si>
  <si>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</si>
  <si>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</si>
  <si>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</si>
  <si>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</si>
  <si>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</si>
  <si>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</si>
  <si>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</si>
  <si>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</si>
  <si>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</si>
  <si>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</si>
  <si>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</si>
  <si>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</si>
  <si>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</si>
  <si>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</si>
  <si>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</si>
  <si>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</si>
  <si>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</si>
  <si>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</si>
  <si>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</si>
  <si>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</si>
  <si>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</si>
  <si>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</si>
  <si>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</si>
  <si>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</si>
  <si>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</si>
  <si>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</si>
  <si>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</si>
  <si>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</si>
  <si>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</si>
  <si>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</si>
  <si>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</si>
  <si>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</si>
  <si>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</si>
  <si>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</si>
  <si>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</si>
  <si>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</si>
  <si>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</si>
  <si>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</si>
  <si>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</si>
  <si>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</si>
  <si>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</si>
  <si>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</si>
  <si>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</si>
  <si>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</si>
  <si>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</si>
  <si>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</si>
  <si>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</si>
  <si>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</si>
  <si>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</si>
  <si>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</si>
  <si>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</si>
  <si>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</si>
  <si>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</si>
  <si>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</si>
  <si>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</si>
  <si>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</si>
  <si>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</si>
  <si>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</si>
  <si>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</si>
  <si>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</si>
  <si>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</si>
  <si>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</si>
  <si>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</si>
  <si>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</si>
  <si>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</si>
  <si>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</si>
  <si>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</si>
  <si>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</si>
  <si>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</si>
  <si>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</si>
  <si>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</si>
  <si>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</si>
  <si>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</si>
  <si>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</si>
  <si>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</si>
  <si>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</si>
  <si>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</si>
  <si>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</si>
  <si>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</si>
  <si>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</si>
  <si>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</si>
  <si>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</si>
  <si>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</si>
  <si>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</si>
  <si>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</si>
  <si>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</si>
  <si>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</si>
  <si>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</si>
  <si>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</si>
  <si>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</si>
  <si>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</si>
  <si>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</si>
  <si>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</si>
  <si>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</si>
  <si>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</si>
  <si>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</si>
  <si>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</si>
  <si>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</si>
  <si>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</si>
  <si>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</si>
  <si>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</si>
  <si>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</si>
  <si>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</si>
  <si>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</si>
  <si>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</si>
  <si>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</si>
  <si>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</si>
  <si>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</si>
  <si>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</si>
  <si>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</si>
  <si>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</si>
  <si>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</si>
  <si>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</si>
  <si>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</si>
  <si>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</si>
  <si>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</si>
  <si>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</si>
  <si>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</si>
  <si>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</si>
  <si>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</si>
  <si>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</si>
  <si>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</si>
  <si>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</si>
  <si>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</si>
  <si>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</si>
  <si>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</si>
  <si>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</si>
  <si>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</si>
  <si>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</si>
  <si>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</si>
  <si>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</si>
  <si>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</si>
  <si>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</si>
  <si>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</si>
  <si>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</si>
  <si>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</si>
  <si>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</si>
  <si>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</si>
  <si>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</si>
  <si>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</si>
  <si>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</si>
  <si>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</si>
  <si>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</si>
  <si>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</si>
  <si>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</si>
  <si>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</si>
  <si>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</si>
  <si>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</si>
  <si>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</si>
  <si>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</si>
  <si>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</si>
  <si>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</si>
  <si>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</si>
  <si>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</si>
  <si>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</si>
  <si>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</si>
  <si>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</si>
  <si>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</si>
  <si>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</si>
  <si>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</si>
  <si>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</si>
  <si>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</si>
  <si>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</si>
  <si>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</si>
  <si>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</si>
  <si>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</si>
  <si>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</si>
  <si>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</si>
  <si>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</si>
  <si>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</si>
  <si>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</si>
  <si>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</si>
  <si>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</si>
  <si>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</si>
  <si>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</si>
  <si>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</si>
  <si>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</si>
  <si>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</si>
  <si>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</si>
  <si>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</si>
  <si>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</si>
  <si>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</si>
  <si>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</si>
  <si>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</si>
  <si>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</si>
  <si>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</si>
  <si>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</si>
  <si>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</si>
  <si>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</si>
  <si>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</si>
  <si>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</si>
  <si>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</si>
  <si>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</si>
  <si>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</si>
  <si>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</si>
  <si>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</si>
  <si>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</si>
  <si>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</si>
  <si>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</si>
  <si>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</si>
  <si>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</si>
  <si>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</si>
  <si>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</si>
  <si>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</si>
  <si>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</si>
  <si>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</si>
  <si>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</si>
  <si>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</si>
  <si>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</si>
  <si>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</si>
  <si>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</si>
  <si>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</si>
  <si>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</si>
  <si>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</si>
  <si>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</si>
  <si>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</si>
  <si>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</si>
  <si>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</si>
  <si>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</si>
  <si>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</si>
  <si>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</si>
  <si>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</si>
  <si>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</si>
  <si>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</si>
  <si>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</si>
  <si>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</si>
  <si>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</si>
  <si>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</si>
  <si>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</si>
  <si>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</si>
  <si>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</si>
  <si>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</si>
  <si>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</si>
  <si>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</si>
  <si>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</si>
  <si>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</si>
  <si>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</si>
  <si>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</si>
  <si>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</si>
  <si>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</si>
  <si>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</si>
  <si>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</si>
  <si>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</si>
  <si>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</si>
  <si>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</si>
  <si>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</si>
  <si>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</si>
  <si>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</si>
  <si>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</si>
  <si>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</si>
  <si>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</si>
  <si>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</si>
  <si>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</si>
  <si>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</si>
  <si>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</si>
  <si>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</si>
  <si>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</si>
  <si>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</si>
  <si>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</si>
  <si>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</si>
  <si>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</si>
  <si>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</si>
  <si>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</si>
  <si>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</si>
  <si>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</si>
  <si>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</si>
  <si>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</si>
  <si>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</si>
  <si>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</si>
  <si>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</si>
  <si>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</si>
  <si>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</si>
  <si>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</si>
  <si>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</si>
  <si>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</si>
  <si>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</si>
  <si>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</si>
  <si>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</si>
  <si>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</si>
  <si>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</si>
  <si>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</si>
  <si>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</si>
  <si>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</si>
  <si>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</si>
  <si>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</si>
  <si>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</si>
  <si>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</si>
  <si>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</si>
  <si>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</si>
  <si>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</si>
  <si>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</si>
  <si>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</si>
  <si>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</si>
  <si>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</si>
  <si>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</si>
  <si>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</si>
  <si>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</si>
  <si>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</si>
  <si>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</si>
  <si>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</si>
  <si>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</si>
  <si>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</si>
  <si>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</si>
  <si>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</si>
  <si>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</si>
  <si>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</si>
  <si>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</si>
  <si>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</si>
  <si>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</si>
  <si>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</si>
  <si>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</si>
  <si>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</si>
  <si>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</si>
  <si>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</si>
  <si>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</si>
  <si>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</si>
  <si>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</si>
  <si>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</si>
  <si>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</si>
  <si>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</si>
  <si>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</si>
  <si>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</si>
  <si>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</si>
  <si>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</si>
  <si>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</si>
  <si>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</si>
  <si>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</si>
  <si>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</si>
  <si>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</si>
  <si>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</si>
  <si>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</si>
  <si>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</si>
  <si>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</si>
  <si>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</si>
  <si>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</si>
  <si>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</si>
  <si>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</si>
  <si>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</si>
  <si>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</si>
  <si>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</si>
  <si>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</si>
  <si>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</si>
  <si>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</si>
  <si>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</si>
  <si>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</si>
  <si>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</si>
  <si>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</si>
  <si>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</si>
  <si>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</si>
  <si>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</si>
  <si>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</si>
  <si>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</si>
  <si>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</si>
  <si>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</si>
  <si>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</si>
  <si>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</si>
  <si>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</si>
  <si>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</si>
  <si>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</si>
  <si>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</si>
  <si>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</si>
  <si>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</si>
  <si>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</si>
  <si>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</si>
  <si>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</si>
  <si>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</si>
  <si>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</si>
  <si>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</si>
  <si>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</si>
  <si>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</si>
  <si>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</si>
  <si>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</si>
  <si>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</si>
  <si>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</si>
  <si>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</si>
  <si>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</si>
  <si>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</si>
  <si>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</si>
  <si>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</si>
  <si>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</si>
  <si>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</si>
  <si>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</si>
  <si>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</si>
  <si>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</si>
  <si>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</si>
  <si>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</si>
  <si>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</si>
  <si>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</si>
  <si>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</si>
  <si>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</si>
  <si>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</si>
  <si>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</si>
  <si>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</si>
  <si>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</si>
  <si>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</si>
  <si>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</si>
  <si>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</si>
  <si>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</si>
  <si>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</si>
  <si>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</si>
  <si>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</si>
  <si>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</si>
  <si>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</si>
  <si>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</si>
  <si>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</si>
  <si>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</si>
  <si>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</si>
  <si>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</si>
  <si>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</si>
  <si>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</si>
  <si>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</si>
  <si>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</si>
  <si>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</si>
  <si>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</si>
  <si>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</si>
  <si>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</si>
  <si>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</si>
  <si>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</si>
  <si>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</si>
  <si>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</si>
  <si>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</si>
  <si>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</si>
  <si>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</si>
  <si>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</si>
  <si>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</si>
  <si>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</si>
  <si>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</si>
  <si>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</si>
  <si>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</si>
  <si>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</si>
  <si>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</si>
  <si>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</si>
  <si>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</si>
  <si>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</si>
  <si>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</si>
  <si>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</si>
  <si>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</si>
  <si>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</si>
  <si>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</si>
  <si>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</si>
  <si>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</si>
  <si>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</si>
  <si>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</si>
  <si>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</si>
  <si>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</si>
  <si>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</si>
  <si>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</si>
  <si>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</si>
  <si>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</si>
  <si>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</si>
  <si>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</si>
  <si>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</si>
  <si>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</si>
  <si>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</si>
  <si>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</si>
  <si>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</si>
  <si>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</si>
  <si>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</si>
  <si>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</si>
  <si>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</si>
  <si>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</si>
  <si>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</si>
  <si>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</si>
  <si>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</si>
  <si>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</si>
  <si>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</si>
  <si>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</si>
  <si>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</si>
  <si>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</si>
  <si>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</si>
  <si>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</si>
  <si>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</si>
  <si>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</si>
  <si>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</si>
  <si>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</si>
  <si>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</si>
  <si>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</si>
  <si>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</si>
  <si>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</si>
  <si>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</si>
  <si>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</si>
  <si>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</si>
  <si>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</si>
  <si>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</si>
  <si>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</si>
  <si>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</si>
  <si>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</si>
  <si>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</si>
  <si>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</si>
  <si>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</si>
  <si>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</si>
  <si>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</si>
  <si>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</si>
  <si>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</si>
  <si>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</si>
  <si>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</si>
  <si>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</si>
  <si>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</si>
  <si>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</si>
  <si>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</si>
  <si>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</si>
  <si>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</si>
  <si>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</si>
  <si>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</si>
  <si>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</si>
  <si>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</si>
  <si>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</si>
  <si>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</si>
  <si>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</si>
  <si>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</si>
  <si>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</si>
  <si>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</si>
  <si>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</si>
  <si>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</si>
  <si>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</si>
  <si>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</si>
  <si>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</si>
  <si>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</si>
  <si>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</si>
  <si>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</si>
  <si>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</si>
  <si>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</si>
  <si>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</si>
  <si>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</si>
  <si>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</si>
  <si>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</si>
  <si>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</si>
  <si>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</si>
  <si>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</si>
  <si>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</si>
  <si>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</si>
  <si>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</si>
  <si>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</si>
  <si>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</si>
  <si>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</si>
  <si>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</si>
  <si>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</si>
  <si>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</si>
  <si>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</si>
  <si>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</si>
  <si>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</si>
  <si>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</si>
  <si>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</si>
  <si>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</si>
  <si>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</si>
  <si>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</si>
  <si>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</si>
  <si>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</si>
  <si>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</si>
  <si>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</si>
  <si>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</si>
  <si>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</si>
  <si>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</si>
  <si>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</si>
  <si>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</si>
  <si>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</si>
  <si>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</si>
  <si>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</si>
  <si>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</si>
  <si>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</si>
  <si>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</si>
  <si>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</si>
  <si>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</si>
  <si>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</si>
  <si>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</si>
  <si>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</si>
  <si>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</si>
  <si>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</si>
  <si>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</si>
  <si>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</si>
  <si>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</si>
  <si>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</si>
  <si>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</si>
  <si>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</si>
  <si>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</si>
  <si>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</si>
  <si>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</si>
  <si>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</si>
  <si>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</si>
  <si>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</si>
  <si>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</si>
  <si>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</si>
  <si>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</si>
  <si>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</si>
  <si>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</si>
  <si>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</si>
  <si>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</si>
  <si>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</si>
  <si>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</si>
  <si>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</si>
  <si>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</si>
  <si>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</si>
  <si>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</si>
  <si>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</si>
  <si>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</si>
  <si>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</si>
  <si>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</si>
  <si>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</si>
  <si>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</si>
  <si>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</si>
  <si>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</si>
  <si>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</si>
  <si>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</si>
  <si>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</si>
  <si>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</si>
  <si>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</si>
  <si>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</si>
  <si>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</si>
  <si>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</si>
  <si>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</si>
  <si>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</si>
  <si>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1MM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</si>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</sst>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92" totalsRowShown="0" headerRowDxfId="26" dataDxfId="25" tableBorderDxfId="24">
  <autoFilter ref="A2:K199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1977" activePane="bottomLeft" state="frozen"/>
      <selection pane="bottomLeft" activeCell="I1985" sqref="I198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IF(COUNTIFS($E$3:E1992,E910)=1,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IF(COUNTIFS($E$3:E1992,E911)=1,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IF(COUNTIFS($E$3:E1992,E912)=1,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IF(COUNTIFS($E$3:E1992,E913)=1,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IF(COUNTIFS($E$3:E1992,E914)=1,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IF(COUNTIFS($E$3:E1992,E915)=1,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IF(COUNTIFS($E$3:E1992,E916)=1,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IF(COUNTIFS($E$3:E1992,E917)=1,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IF(COUNTIFS($E$3:E1992,E918)=1,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IF(COUNTIFS($E$3:E1992,E919)=1,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IF(COUNTIFS($E$3:E1992,E920)=1,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IF(COUNTIFS($E$3:E1992,E925)=1,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IF(COUNTIFS($E$3:E1992,E926)=1,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IF(COUNTIFS($E$3:E1992,E927)=1,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IF(COUNTIFS($E$3:E1992,E928)=1,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IF(COUNTIFS($E$3:E1992,E929)=1,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IF(COUNTIFS($E$3:E1992,E939)=1,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IF(COUNTIFS($E$3:E1992,E944)=1,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IF(COUNTIFS($E$3:E1992,E945)=1,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IF(COUNTIFS($E$3:E1992,E946)=1,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IF(COUNTIFS($E$3:E1992,E947)=1,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IF(COUNTIFS($E$3:E1992,E948)=1,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IF(COUNTIFS($E$3:E1992,E955)=1,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IF(COUNTIFS($E$3:E1992,E956)=1,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IF(COUNTIFS($E$3:E1992,E957)=1,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IF(COUNTIFS($E$3:E1992,E959)=1,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IF(COUNTIFS($E$3:E1992,E972)=1,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IF(COUNTIFS($E$3:E1992,E973)=1,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IF(COUNTIFS($E$3:E1992,E974)=1,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IF(COUNTIFS($E$3:E1992,E975)=1,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IF(COUNTIFS($E$3:E1992,E976)=1,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IF(COUNTIFS($E$3:E1992,E977)=1,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IF(COUNTIFS($E$3:E1992,E992)=1,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IF(COUNTIFS($E$3:E1992,E999)=1,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IF(COUNTIFS($E$3:E1992,E1004)=1,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IF(COUNTIFS($E$3:E1992,E1005)=1,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IF(COUNTIFS($E$3:E1992,E1010)=1,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IF(COUNTIFS($E$3:E1992,E1015)=1,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IF(COUNTIFS($E$3:E1992,E1016)=1,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IF(COUNTIFS($E$3:E1992,E1026)=1,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IF(COUNTIFS($E$3:E1992,E1027)=1,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IF(COUNTIFS($E$3:E1992,E1028)=1,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IF(COUNTIFS($E$3:E1992,E1029)=1,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IF(COUNTIFS($E$3:E1992,E1030)=1,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IF(COUNTIFS($E$3:E1992,E1031)=1,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IF(COUNTIFS($E$3:E1992,E1032)=1,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IF(COUNTIFS($E$3:E1992,E1033)=1,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IF(COUNTIFS($E$3:E1992,E1034)=1,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IF(COUNTIFS($E$3:E1992,E1035)=1,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IF(COUNTIFS($E$3:E1992,E1036)=1,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IF(COUNTIFS($E$3:E1992,E1038)=1,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IF(COUNTIFS($E$3:E1992,E1039)=1,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IF(COUNTIFS($E$3:E1992,E1040)=1,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IF(COUNTIFS($E$3:E1992,E1041)=1,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IF(COUNTIFS($E$3:E1992,E1042)=1,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IF(COUNTIFS($E$3:E1992,E1043)=1,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IF(COUNTIFS($E$3:E1992,E1044)=1,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IF(COUNTIFS($E$3:E1992,E1045)=1,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IF(COUNTIFS($E$3:E1992,E1046)=1,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IF(COUNTIFS($E$3:E1992,E1047)=1,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IF(COUNTIFS($E$3:E1992,E1048)=1,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IF(COUNTIFS($E$3:E1992,E1049)=1,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IF(COUNTIFS($E$3:E1992,E1050)=1,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IF(COUNTIFS($E$3:E1992,E1051)=1,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IF(COUNTIFS($E$3:E1992,E1054)=1,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IF(COUNTIFS($E$3:E1992,E1055)=1,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IF(COUNTIFS($E$3:E1992,E1056)=1,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IF(COUNTIFS($E$3:E1992,E1061)=1,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IF(COUNTIFS($E$3:E1992,E1062)=1,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IF(COUNTIFS($E$3:E1992,E1063)=1,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IF(COUNTIFS($E$3:E1992,E1066)=1,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IF(COUNTIFS($E$3:E1992,E1067)=1,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IF(COUNTIFS($E$3:E1992,E1071)=1,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IF(COUNTIFS($E$3:E1992,E1072)=1,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IF(COUNTIFS($E$3:E1992,E1073)=1,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IF(COUNTIFS($E$3:E1992,E1074)=1,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IF(COUNTIFS($E$3:E1992,E1075)=1,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IF(COUNTIFS($E$3:E1992,E1076)=1,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IF(COUNTIFS($E$3:E1992,E1077)=1,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IF(COUNTIFS($E$3:E1992,E1078)=1,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IF(COUNTIFS($E$3:E1992,E1084)=1,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IF(COUNTIFS($E$3:E1992,E1085)=1,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IF(COUNTIFS($E$3:E1992,E1086)=1,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IF(COUNTIFS($E$3:E1992,E1088)=1,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IF(COUNTIFS($E$3:E1992,E1089)=1,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IF(COUNTIFS($E$3:E1992,E1098)=1,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IF(COUNTIFS($E$3:E1992,E1099)=1,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IF(COUNTIFS($E$3:E1992,E1100)=1,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IF(COUNTIFS($E$3:E1992,E1101)=1,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IF(COUNTIFS($E$3:E1992,E1102)=1,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IF(COUNTIFS($E$3:E1992,E1103)=1,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IF(COUNTIFS($E$3:E1992,E1104)=1,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IF(COUNTIFS($E$3:E1992,E1105)=1,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IF(COUNTIFS($E$3:E1992,E1106)=1,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IF(COUNTIFS($E$3:E1992,E1107)=1,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IF(COUNTIFS($E$3:E1992,E1108)=1,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IF(COUNTIFS($E$3:E1992,E1109)=1,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IF(COUNTIFS($E$3:E1992,E1110)=1,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IF(COUNTIFS($E$3:E1992,E1111)=1,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IF(COUNTIFS($E$3:E1992,E1118)=1,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IF(COUNTIFS($E$3:E1992,E1119)=1,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IF(COUNTIFS($E$3:E1992,E1120)=1,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IF(COUNTIFS($E$3:E1992,E1121)=1,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IF(COUNTIFS($E$3:E1992,E1122)=1,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IF(COUNTIFS($E$3:E1992,E1123)=1,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IF(COUNTIFS($E$3:E1992,E1124)=1,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IF(COUNTIFS($E$3:E1992,E1125)=1,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IF(COUNTIFS($E$3:E1992,E1126)=1,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IF(COUNTIFS($E$3:E1992,E1127)=1,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IF(COUNTIFS($E$3:E1992,E1128)=1,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IF(COUNTIFS($E$3:E1992,E1129)=1,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IF(COUNTIFS($E$3:E1992,E1130)=1,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IF(COUNTIFS($E$3:E1992,E1131)=1,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IF(COUNTIFS($E$3:E1992,E1132)=1,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IF(COUNTIFS($E$3:E1992,E1133)=1,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IF(COUNTIFS($E$3:E1992,E1134)=1,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IF(COUNTIFS($E$3:E1992,E1135)=1,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IF(COUNTIFS($E$3:E1992,E1136)=1,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IF(COUNTIFS($E$3:E1992,E1137)=1,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IF(COUNTIFS($E$3:E1992,E1138)=1,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IF(COUNTIFS($E$3:E1992,E1139)=1,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IF(COUNTIFS($E$3:E1992,E1140)=1,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IF(COUNTIFS($E$3:E1992,E1141)=1,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IF(COUNTIFS($E$3:E1992,E1142)=1,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IF(COUNTIFS($E$3:E1992,E1143)=1,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IF(COUNTIFS($E$3:E1992,E1144)=1,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IF(COUNTIFS($E$3:E1992,E1145)=1,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IF(COUNTIFS($E$3:E1992,E1146)=1,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IF(COUNTIFS($E$3:E1992,E1147)=1,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IF(COUNTIFS($E$3:E1992,E1148)=1,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IF(COUNTIFS($E$3:E1992,E1149)=1,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IF(COUNTIFS($E$3:E1992,E1150)=1,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IF(COUNTIFS($E$3:E1992,E1151)=1,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IF(COUNTIFS($E$3:E1992,E1152)=1,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IF(COUNTIFS($E$3:E1992,E1153)=1,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IF(COUNTIFS($E$3:E1992,E1154)=1,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IF(COUNTIFS($E$3:E1992,E1155)=1,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IF(COUNTIFS($E$3:E1992,E1156)=1,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IF(COUNTIFS($E$3:E1992,E1157)=1,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IF(COUNTIFS($E$3:E1992,E1158)=1,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IF(COUNTIFS($E$3:E1992,E1159)=1,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IF(COUNTIFS($E$3:E1992,E1160)=1,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IF(COUNTIFS($E$3:E1992,E1161)=1,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IF(COUNTIFS($E$3:E1992,E1162)=1,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IF(COUNTIFS($E$3:E1992,E1163)=1,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IF(COUNTIFS($E$3:E1992,E1164)=1,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IF(COUNTIFS($E$3:E1992,E1165)=1,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IF(COUNTIFS($E$3:E1992,E1166)=1,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IF(COUNTIFS($E$3:E1992,E1167)=1,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IF(COUNTIFS($E$3:E1992,E1168)=1,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IF(COUNTIFS($E$3:E1992,E1169)=1,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IF(COUNTIFS($E$3:E1992,E1170)=1,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IF(COUNTIFS($E$3:E1992,E1171)=1,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IF(COUNTIFS($E$3:E1992,E1172)=1,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IF(COUNTIFS($E$3:E1992,E1173)=1,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IF(COUNTIFS($E$3:E1992,E1174)=1,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IF(COUNTIFS($E$3:E1992,E1175)=1,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IF(COUNTIFS($E$3:E1992,E1176)=1,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IF(COUNTIFS($E$3:E1992,E1177)=1,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IF(COUNTIFS($E$3:E1992,E1178)=1,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IF(COUNTIFS($E$3:E1992,E1179)=1,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IF(COUNTIFS($E$3:E1992,E1180)=1,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IF(COUNTIFS($E$3:E1992,E1181)=1,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IF(COUNTIFS($E$3:E1992,E1182)=1,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IF(COUNTIFS($E$3:E1992,E1183)=1,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IF(COUNTIFS($E$3:E1992,E1184)=1,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IF(COUNTIFS($E$3:E1992,E1185)=1,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IF(COUNTIFS($E$3:E1992,E1186)=1,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IF(COUNTIFS($E$3:E1992,E1187)=1,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IF(COUNTIFS($E$3:E1992,E1188)=1,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IF(COUNTIFS($E$3:E1992,E1189)=1,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IF(COUNTIFS($E$3:E1992,E1190)=1,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IF(COUNTIFS($E$3:E1992,E1191)=1,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IF(COUNTIFS($E$3:E1992,E1192)=1,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IF(COUNTIFS($E$3:E1992,E1193)=1,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IF(COUNTIFS($E$3:E1992,E1194)=1,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IF(COUNTIFS($E$3:E1992,E1195)=1,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IF(COUNTIFS($E$3:E1992,E1196)=1,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IF(COUNTIFS($E$3:E1992,E1197)=1,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IF(COUNTIFS($E$3:E1992,E1198)=1,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IF(COUNTIFS($E$3:E1992,E1199)=1,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IF(COUNTIFS($E$3:E1992,E1200)=1,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IF(COUNTIFS($E$3:E1992,E1201)=1,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IF(COUNTIFS($E$3:E1992,E1202)=1,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IF(COUNTIFS($E$3:E1992,E1203)=1,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IF(COUNTIFS($E$3:E1992,E1204)=1,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IF(COUNTIFS($E$3:E1992,E1205)=1,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IF(COUNTIFS($E$3:E1992,E1206)=1,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IF(COUNTIFS($E$3:E1992,E1207)=1,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IF(COUNTIFS($E$3:E1992,E1208)=1,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IF(COUNTIFS($E$3:E1992,E1209)=1,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IF(COUNTIFS($E$3:E1992,E1210)=1,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IF(COUNTIFS($E$3:E1992,E1211)=1,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IF(COUNTIFS($E$3:E1992,E1212)=1,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IF(COUNTIFS($E$3:E1992,E1213)=1,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IF(COUNTIFS($E$3:E1992,E1214)=1,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IF(COUNTIFS($E$3:E1992,E1215)=1,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IF(COUNTIFS($E$3:E1992,E1216)=1,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IF(COUNTIFS($E$3:E1992,E1217)=1,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IF(COUNTIFS($E$3:E1992,E1218)=1,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IF(COUNTIFS($E$3:E1992,E1219)=1,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IF(COUNTIFS($E$3:E1992,E1220)=1,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IF(COUNTIFS($E$3:E1992,E1221)=1,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IF(COUNTIFS($E$3:E1992,E1222)=1,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IF(COUNTIFS($E$3:E1992,E1223)=1,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IF(COUNTIFS($E$3:E1992,E1224)=1,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IF(COUNTIFS($E$3:E1992,E1225)=1,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IF(COUNTIFS($E$3:E1992,E1226)=1,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IF(COUNTIFS($E$3:E1992,E1227)=1,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IF(COUNTIFS($E$3:E1992,E1228)=1,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IF(COUNTIFS($E$3:E1992,E1229)=1,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IF(COUNTIFS($E$3:E1992,E1230)=1,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IF(COUNTIFS($E$3:E1992,E1231)=1,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IF(COUNTIFS($E$3:E1992,E1232)=1,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IF(COUNTIFS($E$3:E1992,E1233)=1,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IF(COUNTIFS($E$3:E1992,E1234)=1,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IF(COUNTIFS($E$3:E1992,E1235)=1,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IF(COUNTIFS($E$3:E1992,E1236)=1,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IF(COUNTIFS($E$3:E1992,E1237)=1,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IF(COUNTIFS($E$3:E1992,E1238)=1,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IF(COUNTIFS($E$3:E1992,E1239)=1,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IF(COUNTIFS($E$3:E1992,E1240)=1,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IF(COUNTIFS($E$3:E1992,E1241)=1,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IF(COUNTIFS($E$3:E1992,E1242)=1,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IF(COUNTIFS($E$3:E1992,E1243)=1,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IF(COUNTIFS($E$3:E1992,E1244)=1,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IF(COUNTIFS($E$3:E1992,E1245)=1,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IF(COUNTIFS($E$3:E1992,E1246)=1,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IF(COUNTIFS($E$3:E1992,E1247)=1,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IF(COUNTIFS($E$3:E1992,E1248)=1,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IF(COUNTIFS($E$3:E1992,E1249)=1,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IF(COUNTIFS($E$3:E1992,E1250)=1,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IF(COUNTIFS($E$3:E1992,E1251)=1,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IF(COUNTIFS($E$3:E1992,E1252)=1,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IF(COUNTIFS($E$3:E1992,E1253)=1,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IF(COUNTIFS($E$3:E1992,E1254)=1,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IF(COUNTIFS($E$3:E1992,E1255)=1,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IF(COUNTIFS($E$3:E1992,E1256)=1,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IF(COUNTIFS($E$3:E1992,E1257)=1,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IF(COUNTIFS($E$3:E1992,E1258)=1,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IF(COUNTIFS($E$3:E1992,E1259)=1,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IF(COUNTIFS($E$3:E1992,E1260)=1,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IF(COUNTIFS($E$3:E1992,E1261)=1,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IF(COUNTIFS($E$3:E1992,E1262)=1,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IF(COUNTIFS($E$3:E1992,E1263)=1,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IF(COUNTIFS($E$3:E1992,E1264)=1,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IF(COUNTIFS($E$3:E1992,E1265)=1,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IF(COUNTIFS($E$3:E1992,E1266)=1,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IF(COUNTIFS($E$3:E1992,E1267)=1,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IF(COUNTIFS($E$3:E1992,E1268)=1,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IF(COUNTIFS($E$3:E1992,E1269)=1,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IF(COUNTIFS($E$3:E1992,E1270)=1,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IF(COUNTIFS($E$3:E1992,E1271)=1,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IF(COUNTIFS($E$3:E1992,E1272)=1,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IF(COUNTIFS($E$3:E1992,E1273)=1,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IF(COUNTIFS($E$3:E1992,E1274)=1,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IF(COUNTIFS($E$3:E1992,E1275)=1,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IF(COUNTIFS($E$3:E1992,E1276)=1,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IF(COUNTIFS($E$3:E1992,E1277)=1,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IF(COUNTIFS($E$3:E1992,E1278)=1,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IF(COUNTIFS($E$3:E1992,E1279)=1,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IF(COUNTIFS($E$3:E1992,E1280)=1,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IF(COUNTIFS($E$3:E1992,E1281)=1,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IF(COUNTIFS($E$3:E1992,E1282)=1,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IF(COUNTIFS($E$3:E1992,E1283)=1,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IF(COUNTIFS($E$3:E1992,E1284)=1,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IF(COUNTIFS($E$3:E1992,E1285)=1,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IF(COUNTIFS($E$3:E1992,E1286)=1,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IF(COUNTIFS($E$3:E1992,E1287)=1,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IF(COUNTIFS($E$3:E1992,E1288)=1,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IF(COUNTIFS($E$3:E1992,E1289)=1,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IF(COUNTIFS($E$3:E1992,E1290)=1,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IF(COUNTIFS($E$3:E1992,E1291)=1,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IF(COUNTIFS($E$3:E1992,E1292)=1,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IF(COUNTIFS($E$3:E1992,E1293)=1,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IF(COUNTIFS($E$3:E1992,E1294)=1,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IF(COUNTIFS($E$3:E1992,E1295)=1,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IF(COUNTIFS($E$3:E1992,E1296)=1,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IF(COUNTIFS($E$3:E1992,E1297)=1,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IF(COUNTIFS($E$3:E1992,E1298)=1,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IF(COUNTIFS($E$3:E1992,E1299)=1,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IF(COUNTIFS($E$3:E1992,E1300)=1,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IF(COUNTIFS($E$3:E1992,E1301)=1,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IF(COUNTIFS($E$3:E1992,E1302)=1,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IF(COUNTIFS($E$3:E1992,E1303)=1,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IF(COUNTIFS($E$3:E1992,E1304)=1,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IF(COUNTIFS($E$3:E1992,E1306)=1,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IF(COUNTIFS($E$3:E1992,E1307)=1,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IF(COUNTIFS($E$3:E1992,E1308)=1,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IF(COUNTIFS($E$3:E1992,E1309)=1,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IF(COUNTIFS($E$3:E1992,E1311)=1,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IF(COUNTIFS($E$3:E1992,E1323)=1,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IF(COUNTIFS($E$3:E1992,E1324)=1,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IF(COUNTIFS($E$3:E1992,E1325)=1,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IF(COUNTIFS($E$3:E1992,E1326)=1,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IF(COUNTIFS($E$3:E1992,E1329)=1,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IF(COUNTIFS($E$3:E1992,E1330)=1,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IF(COUNTIFS($E$3:E1992,E1331)=1,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IF(COUNTIFS($E$3:E1992,E1332)=1,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IF(COUNTIFS($E$3:E1992,E1333)=1,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IF(COUNTIFS($E$3:E1992,E1334)=1,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IF(COUNTIFS($E$3:E1992,E1335)=1,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IF(COUNTIFS($E$3:E1992,E1336)=1,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IF(COUNTIFS($E$3:E1992,E1338)=1,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IF(COUNTIFS($E$3:E1992,E1339)=1,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IF(COUNTIFS($E$3:E1992,E1341)=1,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IF(COUNTIFS($E$3:E1992,E1344)=1,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IF(COUNTIFS($E$3:E1992,E1345)=1,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IF(COUNTIFS($E$3:E1992,E1347)=1,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IF(COUNTIFS($E$3:E1992,E1349)=1,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IF(COUNTIFS($E$3:E1992,E1350)=1,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IF(COUNTIFS($E$3:E1992,E1351)=1,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IF(COUNTIFS($E$3:E1992,E1353)=1,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IF(COUNTIFS($E$3:E1992,E1354)=1,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IF(COUNTIFS($E$3:E1992,E1355)=1,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IF(COUNTIFS($E$3:E1992,E1356)=1,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IF(COUNTIFS($E$3:E1992,E1357)=1,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IF(COUNTIFS($E$3:E1992,E1358)=1,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IF(COUNTIFS($E$3:E1992,E1359)=1,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IF(COUNTIFS($E$3:E1992,E1360)=1,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IF(COUNTIFS($E$3:E1992,E1361)=1,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IF(COUNTIFS($E$3:E1992,E1362)=1,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IF(COUNTIFS($E$3:E1992,E1363)=1,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IF(COUNTIFS($E$3:E1992,E1364)=1,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IF(COUNTIFS($E$3:E1992,E1365)=1,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IF(COUNTIFS($E$3:E1992,E1366)=1,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IF(COUNTIFS($E$3:E1992,E1367)=1,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IF(COUNTIFS($E$3:E1992,E1368)=1,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IF(COUNTIFS($E$3:E1992,E1369)=1,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IF(COUNTIFS($E$3:E1992,E1370)=1,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IF(COUNTIFS($E$3:E1992,E1371)=1,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IF(COUNTIFS($E$3:E1992,E1372)=1,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IF(COUNTIFS($E$3:E1992,E1373)=1,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IF(COUNTIFS($E$3:E1992,E1374)=1,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IF(COUNTIFS($E$3:E1992,E1375)=1,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IF(COUNTIFS($E$3:E1992,E1376)=1,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IF(COUNTIFS($E$3:E1992,E1377)=1,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IF(COUNTIFS($E$3:E1992,E1378)=1,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IF(COUNTIFS($E$3:E1992,E1379)=1,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IF(COUNTIFS($E$3:E1992,E1380)=1,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IF(COUNTIFS($E$3:E1992,E1381)=1,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IF(COUNTIFS($E$3:E1992,E1382)=1,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IF(COUNTIFS($E$3:E1992,E1383)=1,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IF(COUNTIFS($E$3:E1992,E1384)=1,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IF(COUNTIFS($E$3:E1992,E1385)=1,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IF(COUNTIFS($E$3:E1992,E1386)=1,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IF(COUNTIFS($E$3:E1992,E1387)=1,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IF(COUNTIFS($E$3:E1992,E1388)=1,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IF(COUNTIFS($E$3:E1992,E1389)=1,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IF(COUNTIFS($E$3:E1992,E1390)=1,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IF(COUNTIFS($E$3:E1992,E1391)=1,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IF(COUNTIFS($E$3:E1992,E1392)=1,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IF(COUNTIFS($E$3:E1992,E1393)=1,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IF(COUNTIFS($E$3:E1992,E1394)=1,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IF(COUNTIFS($E$3:E1992,E1395)=1,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IF(COUNTIFS($E$3:E1992,E1396)=1,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IF(COUNTIFS($E$3:E1992,E1397)=1,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IF(COUNTIFS($E$3:E1992,E1398)=1,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IF(COUNTIFS($E$3:E1992,E1399)=1,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IF(COUNTIFS($E$3:E1992,E1400)=1,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IF(COUNTIFS($E$3:E1992,E1401)=1,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IF(COUNTIFS($E$3:E1992,E1402)=1,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IF(COUNTIFS($E$3:E1992,E1403)=1,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IF(COUNTIFS($E$3:E1992,E1404)=1,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IF(COUNTIFS($E$3:E1992,E1405)=1,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IF(COUNTIFS($E$3:E1992,E1406)=1,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IF(COUNTIFS($E$3:E1992,E1407)=1,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IF(COUNTIFS($E$3:E1992,E1408)=1,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IF(COUNTIFS($E$3:E1992,E1409)=1,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IF(COUNTIFS($E$3:E1992,E1410)=1,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IF(COUNTIFS($E$3:E1992,E1411)=1,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IF(COUNTIFS($E$3:E1992,E1415)=1,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IF(COUNTIFS($E$3:E1992,E1416)=1,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IF(COUNTIFS($E$3:E1992,E1417)=1,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IF(COUNTIFS($E$3:E1992,E1418)=1,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IF(COUNTIFS($E$3:E1992,E1419)=1,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IF(COUNTIFS($E$3:E1992,E1420)=1,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IF(COUNTIFS($E$3:E1992,E1421)=1,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IF(COUNTIFS($E$3:E1992,E1422)=1,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IF(COUNTIFS($E$3:E1992,E1423)=1,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IF(COUNTIFS($E$3:E1992,E1424)=1,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IF(COUNTIFS($E$3:E1992,E1426)=1,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IF(COUNTIFS($E$3:E1992,E1427)=1,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IF(COUNTIFS($E$3:E1992,E1428)=1,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IF(COUNTIFS($E$3:E1992,E1429)=1,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IF(COUNTIFS($E$3:E1992,E1430)=1,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IF(COUNTIFS($E$3:E1992,E1431)=1,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IF(COUNTIFS($E$3:E1992,E1432)=1,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IF(COUNTIFS($E$3:E1992,E1433)=1,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IF(COUNTIFS($E$3:E1992,E1434)=1,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IF(COUNTIFS($E$3:E1992,E1435)=1,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IF(COUNTIFS($E$3:E1992,E1436)=1,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IF(COUNTIFS($E$3:E1992,E1437)=1,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IF(COUNTIFS($E$3:E1992,E1438)=1,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IF(COUNTIFS($E$3:E1992,E1439)=1,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IF(COUNTIFS($E$3:E1992,E1440)=1,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IF(COUNTIFS($E$3:E1992,E1441)=1,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IF(COUNTIFS($E$3:E1992,E1442)=1,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IF(COUNTIFS($E$3:E1992,E1443)=1,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IF(COUNTIFS($E$3:E1992,E1444)=1,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IF(COUNTIFS($E$3:E1992,E1445)=1,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IF(COUNTIFS($E$3:E1992,E1447)=1,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IF(COUNTIFS($E$3:E1992,E1448)=1,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IF(COUNTIFS($E$3:E1992,E1449)=1,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IF(COUNTIFS($E$3:E1992,E1450)=1,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IF(COUNTIFS($E$3:E1992,E1451)=1,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IF(COUNTIFS($E$3:E1992,E1452)=1,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IF(COUNTIFS($E$3:E1992,E1454)=1,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IF(COUNTIFS($E$3:E1992,E1455)=1,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IF(COUNTIFS($E$3:E1992,E1456)=1,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IF(COUNTIFS($E$3:E1992,E1457)=1,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IF(COUNTIFS($E$3:E1992,E1458)=1,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IF(COUNTIFS($E$3:E1992,E1459)=1,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IF(COUNTIFS($E$3:E1992,E1460)=1,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IF(COUNTIFS($E$3:E1992,E1461)=1,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IF(COUNTIFS($E$3:E1992,E1462)=1,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IF(COUNTIFS($E$3:E1992,E1463)=1,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IF(COUNTIFS($E$3:E1992,E1464)=1,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IF(COUNTIFS($E$3:E1992,E1465)=1,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IF(COUNTIFS($E$3:E1992,E1466)=1,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IF(COUNTIFS($E$3:E1992,E1467)=1,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IF(COUNTIFS($E$3:E1992,E1468)=1,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IF(COUNTIFS($E$3:E1992,E1469)=1,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IF(COUNTIFS($E$3:E1992,E1470)=1,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IF(COUNTIFS($E$3:E1992,E1471)=1,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IF(COUNTIFS($E$3:E1992,E1472)=1,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IF(COUNTIFS($E$3:E1992,E1473)=1,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IF(COUNTIFS($E$3:E1992,E1474)=1,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IF(COUNTIFS($E$3:E1992,E1475)=1,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IF(COUNTIFS($E$3:E1992,E1476)=1,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IF(COUNTIFS($E$3:E1992,E1477)=1,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IF(COUNTIFS($E$3:E1992,E1478)=1,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IF(COUNTIFS($E$3:E1992,E1479)=1,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IF(COUNTIFS($E$3:E1992,E1480)=1,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IF(COUNTIFS($E$3:E1992,E1481)=1,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IF(COUNTIFS($E$3:E1992,E1482)=1,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IF(COUNTIFS($E$3:E1993,E1483)=1,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IF(COUNTIFS($E$3:E1994,E1484)=1,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IF(COUNTIFS($E$3:E1995,E1485)=1,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IF(COUNTIFS($E$3:E1996,E1486)=1,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IF(COUNTIFS($E$3:E1997,E1487)=1,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IF(COUNTIFS($E$3:E1998,E1488)=1,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IF(COUNTIFS($E$3:E1999,E1489)=1,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IF(COUNTIFS($E$3:E2000,E1490)=1,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IF(COUNTIFS($E$3:E2001,E1491)=1,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IF(COUNTIFS($E$3:E2002,E1492)=1,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IF(COUNTIFS($E$3:E2003,E1493)=1,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IF(COUNTIFS($E$3:E2004,E1494)=1,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IF(COUNTIFS($E$3:E2005,E1495)=1,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IF(COUNTIFS($E$3:E2006,E1496)=1,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IF(COUNTIFS($E$3:E2007,E1497)=1,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IF(COUNTIFS($E$3:E2008,E1498)=1,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IF(COUNTIFS($E$3:E2009,E1499)=1,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IF(COUNTIFS($E$3:E2010,E1500)=1,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IF(COUNTIFS($E$3:E2011,E1501)=1,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IF(COUNTIFS($E$3:E2012,E1502)=1,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IF(COUNTIFS($E$3:E2013,E1503)=1,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IF(COUNTIFS($E$3:E2014,E1504)=1,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IF(COUNTIFS($E$3:E2015,E1505)=1,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IF(COUNTIFS($E$3:E2016,E1506)=1,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IF(COUNTIFS($E$3:E2017,E1507)=1,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IF(COUNTIFS($E$3:E2018,E1508)=1,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IF(COUNTIFS($E$3:E2019,E1509)=1,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IF(COUNTIFS($E$3:E2020,E1510)=1,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IF(COUNTIFS($E$3:E2021,E1511)=1,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IF(COUNTIFS($E$3:E2022,E1512)=1,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IF(COUNTIFS($E$3:E2023,E1513)=1,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IF(COUNTIFS($E$3:E2024,E1514)=1,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IF(COUNTIFS($E$3:E2025,E1515)=1,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IF(COUNTIFS($E$3:E2026,E1516)=1,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IF(COUNTIFS($E$3:E2027,E1517)=1,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IF(COUNTIFS($E$3:E2028,E1518)=1,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IF(COUNTIFS($E$3:E2029,E1519)=1,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IF(COUNTIFS($E$3:E2030,E1520)=1,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IF(COUNTIFS($E$3:E2031,E1521)=1,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IF(COUNTIFS($E$3:E2032,E1522)=1,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IF(COUNTIFS($E$3:E2033,E1523)=1,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IF(COUNTIFS($E$3:E2034,E1524)=1,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IF(COUNTIFS($E$3:E2035,E1525)=1,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IF(COUNTIFS($E$3:E2036,E1526)=1,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IF(COUNTIFS($E$3:E2037,E1527)=1,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IF(COUNTIFS($E$3:E2038,E1528)=1,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IF(COUNTIFS($E$3:E2039,E1529)=1,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IF(COUNTIFS($E$3:E2040,E1530)=1,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IF(COUNTIFS($E$3:E2041,E1531)=1,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IF(COUNTIFS($E$3:E2042,E1532)=1,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IF(COUNTIFS($E$3:E2043,E1533)=1,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IF(COUNTIFS($E$3:E2044,E1534)=1,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IF(COUNTIFS($E$3:E2045,E1535)=1,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IF(COUNTIFS($E$3:E2046,E1536)=1,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IF(COUNTIFS($E$3:E2047,E1537)=1,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IF(COUNTIFS($E$3:E2048,E1538)=1,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IF(COUNTIFS($E$3:E2049,E1539)=1,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IF(COUNTIFS($E$3:E2050,E1540)=1,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IF(COUNTIFS($E$3:E2051,E1541)=1,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IF(COUNTIFS($E$3:E2052,E1542)=1,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IF(COUNTIFS($E$3:E2053,E1543)=1,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IF(COUNTIFS($E$3:E2054,E1544)=1,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IF(COUNTIFS($E$3:E2055,E1545)=1,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IF(COUNTIFS($E$3:E2056,E1546)=1,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IF(COUNTIFS($E$3:E2057,E1547)=1,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IF(COUNTIFS($E$3:E2058,E1548)=1,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IF(COUNTIFS($E$3:E2059,E1549)=1,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IF(COUNTIFS($E$3:E2060,E1550)=1,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IF(COUNTIFS($E$3:E2061,E1551)=1,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IF(COUNTIFS($E$3:E2062,E1552)=1,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IF(COUNTIFS($E$3:E2063,E1553)=1,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IF(COUNTIFS($E$3:E2064,E1554)=1,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IF(COUNTIFS($E$3:E2065,E1555)=1,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IF(COUNTIFS($E$3:E2066,E1556)=1,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IF(COUNTIFS($E$3:E2067,E1557)=1,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IF(COUNTIFS($E$3:E2068,E1558)=1,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IF(COUNTIFS($E$3:E2069,E1559)=1,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IF(COUNTIFS($E$3:E2093,E1583)=1,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IF(COUNTIFS($E$3:E2094,E1584)=1,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IF(COUNTIFS($E$3:E2095,E1585)=1,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IF(COUNTIFS($E$3:E2096,E1586)=1,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IF(COUNTIFS($E$3:E2097,E1587)=1,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IF(COUNTIFS($E$3:E2098,E1588)=1,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IF(COUNTIFS($E$3:E2099,E1589)=1,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IF(COUNTIFS($E$3:E2100,E1590)=1,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IF(COUNTIFS($E$3:E2101,E1591)=1,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IF(COUNTIFS($E$3:E2102,E1592)=1,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IF(COUNTIFS($E$3:E2103,E1593)=1,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IF(COUNTIFS($E$3:E2104,E1594)=1,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IF(COUNTIFS($E$3:E2132,E1622)=1,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IF(COUNTIFS($E$3:E2133,E1623)=1,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IF(COUNTIFS($E$3:E2134,E1624)=1,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IF(COUNTIFS($E$3:E2135,E1625)=1,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IF(COUNTIFS($E$3:E2136,E1626)=1,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IF(COUNTIFS($E$3:E2137,E1627)=1,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IF(COUNTIFS($E$3:E2138,E1628)=1,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IF(COUNTIFS($E$3:E2139,E1629)=1,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IF(COUNTIFS($E$3:E2140,E1630)=1,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IF(COUNTIFS($E$3:E2141,E1631)=1,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IF(COUNTIFS($E$3:E2142,E1632)=1,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IF(COUNTIFS($E$3:E2143,E1633)=1,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IF(COUNTIFS($E$3:E2144,E1634)=1,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IF(COUNTIFS($E$3:E2145,E1635)=1,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IF(COUNTIFS($E$3:E2146,E1636)=1,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IF(COUNTIFS($E$3:E2147,E1637)=1,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IF(COUNTIFS($E$3:E2148,E1638)=1,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IF(COUNTIFS($E$3:E2149,E1639)=1,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IF(COUNTIFS($E$3:E2150,E1640)=1,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IF(COUNTIFS($E$3:E2151,E1641)=1,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IF(COUNTIFS($E$3:E2152,E1642)=1,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IF(COUNTIFS($E$3:E2153,E1643)=1,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IF(COUNTIFS($E$3:E2154,E1644)=1,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IF(COUNTIFS($E$3:E2155,E1645)=1,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IF(COUNTIFS($E$3:E2156,E1646)=1,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IF(COUNTIFS($E$3:E2157,E1647)=1,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IF(COUNTIFS($E$3:E2158,E1648)=1,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IF(COUNTIFS($E$3:E2159,E1649)=1,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IF(COUNTIFS($E$3:E2160,E1650)=1,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IF(COUNTIFS($E$3:E2161,E1651)=1,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IF(COUNTIFS($E$3:E2162,E1652)=1,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IF(COUNTIFS($E$3:E2163,E1653)=1,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IF(COUNTIFS($E$3:E2164,E1654)=1,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IF(COUNTIFS($E$3:E2165,E1655)=1,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IF(COUNTIFS($E$3:E2166,E1656)=1,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IF(COUNTIFS($E$3:E2167,E1657)=1,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IF(COUNTIFS($E$3:E2168,E1658)=1,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IF(COUNTIFS($E$3:E2169,E1659)=1,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IF(COUNTIFS($E$3:E2170,E1660)=1,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IF(COUNTIFS($E$3:E2171,E1661)=1,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IF(COUNTIFS($E$3:E2172,E1662)=1,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IF(COUNTIFS($E$3:E2173,E1663)=1,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IF(COUNTIFS($E$3:E2174,E1664)=1,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IF(COUNTIFS($E$3:E2175,E1665)=1,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IF(COUNTIFS($E$3:E2176,E1666)=1,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IF(COUNTIFS($E$3:E2177,E1667)=1,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IF(COUNTIFS($E$3:E2178,E1668)=1,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IF(COUNTIFS($E$3:E2179,E1669)=1,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IF(COUNTIFS($E$3:E2180,E1670)=1,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IF(COUNTIFS($E$3:E2181,E1671)=1,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IF(COUNTIFS($E$3:E2182,E1672)=1,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IF(COUNTIFS($E$3:E2183,E1673)=1,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IF(COUNTIFS($E$3:E2184,E1674)=1,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IF(COUNTIFS($E$3:E2185,E1675)=1,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IF(COUNTIFS($E$3:E2186,E1676)=1,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IF(COUNTIFS($E$3:E2187,E1677)=1,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IF(COUNTIFS($E$3:E2188,E1678)=1,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IF(COUNTIFS($E$3:E2189,E1679)=1,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IF(COUNTIFS($E$3:E2190,E1680)=1,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IF(COUNTIFS($E$3:E2191,E1681)=1,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IF(COUNTIFS($E$3:E2192,E1682)=1,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IF(COUNTIFS($E$3:E2193,E1683)=1,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IF(COUNTIFS($E$3:E2194,E1684)=1,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IF(COUNTIFS($E$3:E2195,E1685)=1,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IF(COUNTIFS($E$3:E2196,E1686)=1,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IF(COUNTIFS($E$3:E2197,E1687)=1,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IF(COUNTIFS($E$3:E2198,E1688)=1,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IF(COUNTIFS($E$3:E2199,E1689)=1,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IF(COUNTIFS($E$3:E2200,E1690)=1,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IF(COUNTIFS($E$3:E2201,E1691)=1,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IF(COUNTIFS($E$3:E2202,E1692)=1,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IF(COUNTIFS($E$3:E2203,E1693)=1,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IF(COUNTIFS($E$3:E2204,E1694)=1,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IF(COUNTIFS($E$3:E2205,E1695)=1,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IF(COUNTIFS($E$3:E2206,E1696)=1,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IF(COUNTIFS($E$3:E2207,E1697)=1,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IF(COUNTIFS($E$3:E2208,E1698)=1,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IF(COUNTIFS($E$3:E2209,E1699)=1,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IF(COUNTIFS($E$3:E2210,E1700)=1,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IF(COUNTIFS($E$3:E2211,E1701)=1,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IF(COUNTIFS($E$3:E2212,E1702)=1,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IF(COUNTIFS($E$3:E2213,E1703)=1,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IF(COUNTIFS($E$3:E2214,E1704)=1,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IF(COUNTIFS($E$3:E2215,E1705)=1,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IF(COUNTIFS($E$3:E2216,E1706)=1,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IF(COUNTIFS($E$3:E2217,E1707)=1,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IF(COUNTIFS($E$3:E2218,E1708)=1,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IF(COUNTIFS($E$3:E2219,E1709)=1,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IF(COUNTIFS($E$3:E2220,E1710)=1,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IF(COUNTIFS($E$3:E2221,E1711)=1,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IF(COUNTIFS($E$3:E2222,E1712)=1,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60" t="s">
        <v>1447</v>
      </c>
      <c r="E1978" s="19" t="s">
        <v>2738</v>
      </c>
      <c r="F1978" s="21"/>
      <c r="G1978" s="19" t="s">
        <v>2739</v>
      </c>
      <c r="H1978" s="25" t="str">
        <f t="shared" ref="H1978:H1992" si="211">IF(RIGHT(G1978,1)="M", LEFT(G1978,LEN(G1978)-1), G1978)</f>
        <v>WB107</v>
      </c>
      <c r="I1978" s="25" t="str">
        <f t="shared" ref="I1978:I1992" si="212">IF(RIGHT(G1978,1)="M","M","Non-M")</f>
        <v>M</v>
      </c>
      <c r="J1978" s="90"/>
      <c r="K1978" s="79"/>
    </row>
    <row r="1979" spans="1:11" ht="41.25" customHeight="1">
      <c r="A1979" s="18" t="s">
        <v>2740</v>
      </c>
      <c r="B1979" s="19"/>
      <c r="C1979" s="19"/>
      <c r="D1979" s="60"/>
      <c r="E1979" s="19"/>
      <c r="F1979" s="21"/>
      <c r="G1979" s="19" t="s">
        <v>509</v>
      </c>
      <c r="H1979" s="25" t="s">
        <v>359</v>
      </c>
      <c r="I1979" s="25" t="str">
        <f t="shared" si="212"/>
        <v>M</v>
      </c>
      <c r="J1979" s="90"/>
      <c r="K1979" s="79"/>
    </row>
    <row r="1980" spans="1:11" ht="41.25" customHeight="1">
      <c r="A1980" s="18" t="s">
        <v>2741</v>
      </c>
      <c r="B1980" s="19"/>
      <c r="C1980" s="19"/>
      <c r="D1980" s="60"/>
      <c r="E1980" s="19"/>
      <c r="F1980" s="21"/>
      <c r="G1980" s="19" t="s">
        <v>152</v>
      </c>
      <c r="H1980" s="25" t="s">
        <v>152</v>
      </c>
      <c r="I1980" s="25" t="str">
        <f t="shared" si="212"/>
        <v>Non-M</v>
      </c>
      <c r="J1980" s="90"/>
      <c r="K1980" s="79"/>
    </row>
    <row r="1981" spans="1:11" ht="41.25" customHeight="1">
      <c r="A1981" s="18" t="s">
        <v>2742</v>
      </c>
      <c r="B1981" s="19"/>
      <c r="C1981" s="19"/>
      <c r="D1981" s="60"/>
      <c r="E1981" s="19"/>
      <c r="F1981" s="21"/>
      <c r="G1981" s="19" t="s">
        <v>145</v>
      </c>
      <c r="H1981" s="25" t="str">
        <f t="shared" si="211"/>
        <v>DC402</v>
      </c>
      <c r="I1981" s="25" t="str">
        <f t="shared" si="212"/>
        <v>Non-M</v>
      </c>
      <c r="J1981" s="90"/>
      <c r="K1981" s="79"/>
    </row>
    <row r="1982" spans="1:11" ht="41.25" customHeight="1">
      <c r="A1982" s="18" t="s">
        <v>2743</v>
      </c>
      <c r="B1982" s="19"/>
      <c r="C1982" s="19"/>
      <c r="D1982" s="60"/>
      <c r="E1982" s="19"/>
      <c r="F1982" s="21"/>
      <c r="G1982" s="19" t="s">
        <v>239</v>
      </c>
      <c r="H1982" s="25" t="str">
        <f t="shared" si="211"/>
        <v>PK201</v>
      </c>
      <c r="I1982" s="25" t="str">
        <f t="shared" si="212"/>
        <v>M</v>
      </c>
      <c r="J1982" s="90"/>
      <c r="K1982" s="79"/>
    </row>
    <row r="1983" spans="1:11" ht="41.25" customHeight="1">
      <c r="A1983" s="18" t="s">
        <v>2744</v>
      </c>
      <c r="B1983" s="19"/>
      <c r="C1983" s="19"/>
      <c r="D1983" s="60"/>
      <c r="E1983" s="19"/>
      <c r="F1983" s="21"/>
      <c r="G1983" s="19" t="s">
        <v>512</v>
      </c>
      <c r="H1983" s="25" t="str">
        <f t="shared" si="211"/>
        <v>PK103</v>
      </c>
      <c r="I1983" s="25" t="str">
        <f t="shared" si="212"/>
        <v>Non-M</v>
      </c>
      <c r="J1983" s="90"/>
      <c r="K1983" s="79"/>
    </row>
    <row r="1984" spans="1:11" ht="41.25" customHeight="1">
      <c r="A1984" s="18" t="s">
        <v>2745</v>
      </c>
      <c r="B1984" s="19"/>
      <c r="C1984" s="19"/>
      <c r="D1984" s="60"/>
      <c r="E1984" s="19"/>
      <c r="F1984" s="21"/>
      <c r="G1984" s="19" t="s">
        <v>1524</v>
      </c>
      <c r="H1984" s="25" t="str">
        <f t="shared" si="211"/>
        <v>JS124</v>
      </c>
      <c r="I1984" s="25" t="str">
        <f t="shared" si="212"/>
        <v>M</v>
      </c>
      <c r="J1984" s="90" t="s">
        <v>2746</v>
      </c>
      <c r="K1984" s="79"/>
    </row>
    <row r="1985" spans="1:11" ht="41.25" customHeight="1">
      <c r="A1985" s="18" t="s">
        <v>2747</v>
      </c>
      <c r="B1985" s="19"/>
      <c r="C1985" s="19"/>
      <c r="D1985" s="60"/>
      <c r="E1985" s="19"/>
      <c r="F1985" s="21"/>
      <c r="G1985" s="19"/>
      <c r="H1985" s="25">
        <f t="shared" si="211"/>
        <v>0</v>
      </c>
      <c r="I1985" s="25" t="str">
        <f t="shared" si="212"/>
        <v>Non-M</v>
      </c>
      <c r="J1985" s="90"/>
      <c r="K1985" s="79"/>
    </row>
    <row r="1986" spans="1:11" ht="41.25" customHeight="1">
      <c r="A1986" s="18" t="s">
        <v>2748</v>
      </c>
      <c r="B1986" s="19"/>
      <c r="C1986" s="19"/>
      <c r="D1986" s="60"/>
      <c r="E1986" s="19"/>
      <c r="F1986" s="21"/>
      <c r="G1986" s="19"/>
      <c r="H1986" s="25">
        <f t="shared" si="211"/>
        <v>0</v>
      </c>
      <c r="I1986" s="25" t="str">
        <f t="shared" si="212"/>
        <v>Non-M</v>
      </c>
      <c r="J1986" s="90"/>
      <c r="K1986" s="79"/>
    </row>
    <row r="1987" spans="1:11" ht="41.25" customHeight="1">
      <c r="A1987" s="18" t="s">
        <v>2749</v>
      </c>
      <c r="B1987" s="19"/>
      <c r="C1987" s="19"/>
      <c r="D1987" s="60"/>
      <c r="E1987" s="19"/>
      <c r="F1987" s="21"/>
      <c r="G1987" s="19"/>
      <c r="H1987" s="25">
        <f t="shared" si="211"/>
        <v>0</v>
      </c>
      <c r="I1987" s="25" t="str">
        <f t="shared" si="212"/>
        <v>Non-M</v>
      </c>
      <c r="J1987" s="90"/>
      <c r="K1987" s="79"/>
    </row>
    <row r="1988" spans="1:11" ht="41.25" customHeight="1">
      <c r="A1988" s="18" t="s">
        <v>2750</v>
      </c>
      <c r="B1988" s="19"/>
      <c r="C1988" s="19"/>
      <c r="D1988" s="60"/>
      <c r="E1988" s="19"/>
      <c r="F1988" s="21"/>
      <c r="G1988" s="19"/>
      <c r="H1988" s="25">
        <f t="shared" si="211"/>
        <v>0</v>
      </c>
      <c r="I1988" s="25" t="str">
        <f t="shared" si="212"/>
        <v>Non-M</v>
      </c>
      <c r="J1988" s="90"/>
      <c r="K1988" s="79"/>
    </row>
    <row r="1989" spans="1:11" ht="41.25" customHeight="1">
      <c r="A1989" s="18" t="s">
        <v>2751</v>
      </c>
      <c r="B1989" s="19"/>
      <c r="C1989" s="19"/>
      <c r="D1989" s="60"/>
      <c r="E1989" s="19"/>
      <c r="F1989" s="21"/>
      <c r="G1989" s="19"/>
      <c r="H1989" s="25">
        <f t="shared" si="211"/>
        <v>0</v>
      </c>
      <c r="I1989" s="25" t="str">
        <f t="shared" si="212"/>
        <v>Non-M</v>
      </c>
      <c r="J1989" s="90"/>
      <c r="K1989" s="79"/>
    </row>
    <row r="1990" spans="1:11" ht="41.25" customHeight="1">
      <c r="A1990" s="18" t="s">
        <v>2752</v>
      </c>
      <c r="B1990" s="19"/>
      <c r="C1990" s="19"/>
      <c r="D1990" s="60"/>
      <c r="E1990" s="19"/>
      <c r="F1990" s="21"/>
      <c r="G1990" s="19"/>
      <c r="H1990" s="25">
        <f t="shared" si="211"/>
        <v>0</v>
      </c>
      <c r="I1990" s="25" t="str">
        <f t="shared" si="212"/>
        <v>Non-M</v>
      </c>
      <c r="J1990" s="90"/>
      <c r="K1990" s="79"/>
    </row>
    <row r="1991" spans="1:11" ht="41.25" customHeight="1">
      <c r="A1991" s="18" t="s">
        <v>2753</v>
      </c>
      <c r="B1991" s="19"/>
      <c r="C1991" s="19"/>
      <c r="D1991" s="60"/>
      <c r="E1991" s="19"/>
      <c r="F1991" s="21"/>
      <c r="G1991" s="19"/>
      <c r="H1991" s="25">
        <f t="shared" si="211"/>
        <v>0</v>
      </c>
      <c r="I1991" s="25" t="str">
        <f t="shared" si="212"/>
        <v>Non-M</v>
      </c>
      <c r="J1991" s="90"/>
      <c r="K1991" s="79"/>
    </row>
    <row r="1992" spans="1:11" ht="41.25" customHeight="1">
      <c r="A1992" s="18" t="s">
        <v>2754</v>
      </c>
      <c r="B1992" s="19"/>
      <c r="C1992" s="19"/>
      <c r="D1992" s="60"/>
      <c r="E1992" s="19"/>
      <c r="F1992" s="21"/>
      <c r="G1992" s="19"/>
      <c r="H1992" s="25">
        <f t="shared" si="211"/>
        <v>0</v>
      </c>
      <c r="I1992" s="25" t="str">
        <f t="shared" si="212"/>
        <v>Non-M</v>
      </c>
      <c r="J1992" s="90"/>
      <c r="K1992" s="79"/>
    </row>
    <row r="1993" spans="1:11" ht="41.25" customHeight="1">
      <c r="H1993" s="18" t="s">
        <v>2755</v>
      </c>
    </row>
    <row r="1994" spans="1:11" ht="41.25" customHeight="1"/>
    <row r="1995" spans="1:11" ht="41.25" customHeight="1"/>
    <row r="1996" spans="1:11" ht="41.25" customHeight="1"/>
    <row r="1997" spans="1:11" ht="41.25" customHeight="1"/>
    <row r="1998" spans="1:11" ht="41.25" customHeight="1"/>
    <row r="1999" spans="1:11" ht="41.25" customHeight="1"/>
    <row r="2000" spans="1:11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2756</v>
      </c>
      <c r="B2" s="8" t="s">
        <v>2757</v>
      </c>
      <c r="C2" s="8" t="s">
        <v>2758</v>
      </c>
      <c r="D2" s="8" t="s">
        <v>2759</v>
      </c>
      <c r="E2" s="8" t="s">
        <v>2760</v>
      </c>
      <c r="F2" s="8" t="s">
        <v>2761</v>
      </c>
      <c r="G2" s="80" t="s">
        <v>2762</v>
      </c>
      <c r="H2" s="8" t="s">
        <v>2763</v>
      </c>
      <c r="I2" s="8" t="s">
        <v>2764</v>
      </c>
      <c r="J2" s="75" t="s">
        <v>2765</v>
      </c>
      <c r="R2" s="83" t="s">
        <v>2766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2767</v>
      </c>
      <c r="E3" s="10">
        <v>0.1234</v>
      </c>
      <c r="F3" s="10" t="s">
        <v>2768</v>
      </c>
      <c r="G3" s="81">
        <f>Table2[[#This Row],[Current Total FG QTY]]*Table2[[#This Row],[SAM Improvement]]*$S$7</f>
        <v>22089.830484330483</v>
      </c>
      <c r="H3" s="10" t="s">
        <v>2769</v>
      </c>
      <c r="I3" s="10" t="s">
        <v>2770</v>
      </c>
      <c r="J3" s="76">
        <v>46140.696493055599</v>
      </c>
      <c r="R3" s="85" t="s">
        <v>2771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2767</v>
      </c>
      <c r="E4" s="10"/>
      <c r="F4" s="10" t="s">
        <v>2772</v>
      </c>
      <c r="G4" s="81">
        <f>Table2[[#This Row],[Current Total FG QTY]]*Table2[[#This Row],[SAM Improvement]]*$S$7</f>
        <v>0</v>
      </c>
      <c r="H4" s="10"/>
      <c r="I4" s="10" t="s">
        <v>2770</v>
      </c>
      <c r="J4" s="76">
        <v>46149.4283796296</v>
      </c>
      <c r="R4" s="85" t="s">
        <v>2773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2767</v>
      </c>
      <c r="E5" s="10"/>
      <c r="F5" s="10" t="s">
        <v>2772</v>
      </c>
      <c r="G5" s="81">
        <f>Table2[[#This Row],[Current Total FG QTY]]*Table2[[#This Row],[SAM Improvement]]*$S$7</f>
        <v>0</v>
      </c>
      <c r="H5" s="10"/>
      <c r="I5" s="10" t="s">
        <v>2770</v>
      </c>
      <c r="J5" s="76">
        <v>46149.428298611099</v>
      </c>
      <c r="R5" s="85" t="s">
        <v>2774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2767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2767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2770</v>
      </c>
      <c r="J7" s="76">
        <v>46149.4286111111</v>
      </c>
      <c r="R7" s="87" t="s">
        <v>2775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2767</v>
      </c>
      <c r="E8" s="10">
        <v>0.1401</v>
      </c>
      <c r="F8" s="10" t="s">
        <v>2776</v>
      </c>
      <c r="G8" s="81">
        <f>Table2[[#This Row],[Current Total FG QTY]]*Table2[[#This Row],[SAM Improvement]]*$S$7</f>
        <v>11703.17965811966</v>
      </c>
      <c r="H8" s="10" t="s">
        <v>2769</v>
      </c>
      <c r="I8" s="10" t="s">
        <v>2770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2767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2767</v>
      </c>
      <c r="E10" s="10">
        <v>0.1177</v>
      </c>
      <c r="F10" s="10" t="s">
        <v>2776</v>
      </c>
      <c r="G10" s="81">
        <f>Table2[[#This Row],[Current Total FG QTY]]*Table2[[#This Row],[SAM Improvement]]*$S$7</f>
        <v>8856.7573361823361</v>
      </c>
      <c r="H10" s="10"/>
      <c r="I10" s="10" t="s">
        <v>2770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2767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2767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2767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2767</v>
      </c>
      <c r="E14" s="10">
        <v>0</v>
      </c>
      <c r="F14" s="10" t="s">
        <v>2777</v>
      </c>
      <c r="G14" s="81">
        <f>Table2[[#This Row],[Current Total FG QTY]]*Table2[[#This Row],[SAM Improvement]]*$S$7</f>
        <v>0</v>
      </c>
      <c r="H14" s="10" t="s">
        <v>2769</v>
      </c>
      <c r="I14" s="10" t="s">
        <v>2770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2767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2767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2770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2767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2767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2767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2767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2767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2767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2778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2779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2780</v>
      </c>
      <c r="D76">
        <v>163</v>
      </c>
    </row>
    <row r="77" spans="2:4">
      <c r="B77" t="s">
        <v>2781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2782</v>
      </c>
      <c r="D167">
        <v>499</v>
      </c>
    </row>
    <row r="168" spans="2:4">
      <c r="B168" t="s">
        <v>2783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2784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2785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2786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2787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2788</v>
      </c>
      <c r="D210">
        <v>10</v>
      </c>
    </row>
    <row r="211" spans="2:4">
      <c r="B211" t="s">
        <v>2789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2790</v>
      </c>
      <c r="D218">
        <v>69</v>
      </c>
    </row>
    <row r="219" spans="2:4">
      <c r="B219" t="s">
        <v>2791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2792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2791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2793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2794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2795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2796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2798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2799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2800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2801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2802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2803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2804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2805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2806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2807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2810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2811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2812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2813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2814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2815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2816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2820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2821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2822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2823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2824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2825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2826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2827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2828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2829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2830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2831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2832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2833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2834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2835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2836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2837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2838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2839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2840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2841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2844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2026-05-18T07:15:15Z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