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38" documentId="13_ncr:1_{7EF57DF4-89AE-8C42-9C9C-3682908C3E34}" xr6:coauthVersionLast="47" xr6:coauthVersionMax="47" xr10:uidLastSave="{1A18676A-BF0D-41C0-BD72-58DDF561E2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58" i="5" l="1"/>
  <c r="H1759" i="5"/>
  <c r="H1760" i="5"/>
  <c r="H1761" i="5"/>
  <c r="H1762" i="5"/>
  <c r="H1763" i="5"/>
  <c r="I1758" i="5"/>
  <c r="I1759" i="5"/>
  <c r="I1760" i="5"/>
  <c r="I1761" i="5"/>
  <c r="I1762" i="5"/>
  <c r="I17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<sst xmlns="http://schemas.openxmlformats.org/spreadsheetml/2006/main" count="10486" uniqueCount="2560">
  <si>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</si>
  <si>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</si>
  <si>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</si>
  <si>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</si>
  <si>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</si>
  <si>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</si>
  <si>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</si>
  <si>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</si>
  <si>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</si>
  <si>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</si>
  <si>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</si>
  <si>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</si>
  <si>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</si>
  <si>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</si>
  <si>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</si>
  <si>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</si>
  <si>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</si>
  <si>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</si>
  <si>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</si>
  <si>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</si>
  <si>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</si>
  <si>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</si>
  <si>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</si>
  <si>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</si>
  <si>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</si>
  <si>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</si>
  <si>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</si>
  <si>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</si>
  <si>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</si>
  <si>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</si>
  <si>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</si>
  <si>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</si>
  <si>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</si>
  <si>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</si>
  <si>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</si>
  <si>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</si>
  <si>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</si>
  <si>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</si>
  <si>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</si>
  <si>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</si>
  <si>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</si>
  <si>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</si>
  <si>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</si>
  <si>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</si>
  <si>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</si>
  <si>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</si>
  <si>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</si>
  <si>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</si>
  <si>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</si>
  <si>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</si>
  <si>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</si>
  <si>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</si>
  <si>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</si>
  <si>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</si>
  <si>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</si>
  <si>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</si>
  <si>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</si>
  <si>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</si>
  <si>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</si>
  <si>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</si>
  <si>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</si>
  <si>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</si>
  <si>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</si>
  <si>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</si>
  <si>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</si>
  <si>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</si>
  <si>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</si>
  <si>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</si>
  <si>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</si>
  <si>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</si>
  <si>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</si>
  <si>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</si>
  <si>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</si>
  <si>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</si>
  <si>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</si>
  <si>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</si>
  <si>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</si>
  <si>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</si>
  <si>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</si>
  <si>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</si>
  <si>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</si>
  <si>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</si>
  <si>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</si>
  <si>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</si>
  <si>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</si>
  <si>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</si>
  <si>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</si>
  <si>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</si>
  <si>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</si>
  <si>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</si>
  <si>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</si>
  <si>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</si>
  <si>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</si>
  <si>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</si>
  <si>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</si>
  <si>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</si>
  <si>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</si>
  <si>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</si>
  <si>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</si>
  <si>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</si>
  <si>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</si>
  <si>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</si>
  <si>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</si>
  <si>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</si>
  <si>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</si>
  <si>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</si>
  <si>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</si>
  <si>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</si>
  <si>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</si>
  <si>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</si>
  <si>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</si>
  <si>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</si>
  <si>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</si>
  <si>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</si>
  <si>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</si>
  <si>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</si>
  <si>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</si>
  <si>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</si>
  <si>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</si>
  <si>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</si>
  <si>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</si>
  <si>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</si>
  <si>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</si>
  <si>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</si>
  <si>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</si>
  <si>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</si>
  <si>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</si>
  <si>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</si>
  <si>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</si>
  <si>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</si>
  <si>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</si>
  <si>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</si>
  <si>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</si>
  <si>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</si>
  <si>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</si>
  <si>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</si>
  <si>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</si>
  <si>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</si>
  <si>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</si>
  <si>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</si>
  <si>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</si>
  <si>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</si>
  <si>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</si>
  <si>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</si>
  <si>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</si>
  <si>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</si>
  <si>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</si>
  <si>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</si>
  <si>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</si>
  <si>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</si>
  <si>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</si>
  <si>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</si>
  <si>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</si>
  <si>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</si>
  <si>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</si>
  <si>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</si>
  <si>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</si>
  <si>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</si>
  <si>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</si>
  <si>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</si>
  <si>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</si>
  <si>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</si>
  <si>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</si>
  <si>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</si>
  <si>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</si>
  <si>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</si>
  <si>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</si>
  <si>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</si>
  <si>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</si>
  <si>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</si>
  <si>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</si>
  <si>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</si>
  <si>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</si>
  <si>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</si>
  <si>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</si>
  <si>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</si>
  <si>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</si>
  <si>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</si>
  <si>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</si>
  <si>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</si>
  <si>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</si>
  <si>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</si>
  <si>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</si>
  <si>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</si>
  <si>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</si>
  <si>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</si>
  <si>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</si>
  <si>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</si>
  <si>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</si>
  <si>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</si>
  <si>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</si>
  <si>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</si>
  <si>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</si>
  <si>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</si>
  <si>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</si>
  <si>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</si>
  <si>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</si>
  <si>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</si>
  <si>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</si>
  <si>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</si>
  <si>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</si>
  <si>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</si>
  <si>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</si>
  <si>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</si>
  <si>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</si>
  <si>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</si>
  <si>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</si>
  <si>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</si>
  <si>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</si>
  <si>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</si>
  <si>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</si>
  <si>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</si>
  <si>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</si>
  <si>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</si>
  <si>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</si>
  <si>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</si>
  <si>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</si>
  <si>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</si>
  <si>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</si>
  <si>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</si>
  <si>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</si>
  <si>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</si>
  <si>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</si>
  <si>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</si>
  <si>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</si>
  <si>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</si>
  <si>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</si>
  <si>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</si>
  <si>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</si>
  <si>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</si>
  <si>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</si>
  <si>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</si>
  <si>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</si>
  <si>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</si>
  <si>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</si>
  <si>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</si>
  <si>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</si>
  <si>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</si>
  <si>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</si>
  <si>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</si>
  <si>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</si>
  <si>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</si>
  <si>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</si>
  <si>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</si>
  <si>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</si>
  <si>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</si>
  <si>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</si>
  <si>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</si>
  <si>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</si>
  <si>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</si>
  <si>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</si>
  <si>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</si>
  <si>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</si>
  <si>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</si>
  <si>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</si>
  <si>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</si>
  <si>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</si>
  <si>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</si>
  <si>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</si>
  <si>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</si>
  <si>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</si>
  <si>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</si>
  <si>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</si>
  <si>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</si>
  <si>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</si>
  <si>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</si>
  <si>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</si>
  <si>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</si>
  <si>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</si>
  <si>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</si>
  <si>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</si>
  <si>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</si>
  <si>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</si>
  <si>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</si>
  <si>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</si>
  <si>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</si>
  <si>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</si>
  <si>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</si>
  <si>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</si>
  <si>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</si>
  <si>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</si>
  <si>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</si>
  <si>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</si>
  <si>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</si>
  <si>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</si>
  <si>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</si>
  <si>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</si>
  <si>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</si>
  <si>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</si>
  <si>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</si>
  <si>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</si>
  <si>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</si>
  <si>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</si>
  <si>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</si>
  <si>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</si>
  <si>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</si>
  <si>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</si>
  <si>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</si>
  <si>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</si>
  <si>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</si>
  <si>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</si>
  <si>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</si>
  <si>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</si>
  <si>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</si>
  <si>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</si>
  <si>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</si>
  <si>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</si>
  <si>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</si>
  <si>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</si>
  <si>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</si>
  <si>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</si>
  <si>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</si>
  <si>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</si>
  <si>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</si>
  <si>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</si>
  <si>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</si>
  <si>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</si>
  <si>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</si>
  <si>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</si>
  <si>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</si>
  <si>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</si>
  <si>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</si>
  <si>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</si>
  <si>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</si>
  <si>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</si>
  <si>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</si>
  <si>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</si>
  <si>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</si>
  <si>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</si>
  <si>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</si>
  <si>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</si>
  <si>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</si>
  <si>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</si>
  <si>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</si>
  <si>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</si>
  <si>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</si>
  <si>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</si>
  <si>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</si>
  <si>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</si>
  <si>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</si>
  <si>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</si>
  <si>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</si>
  <si>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</si>
  <si>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</si>
  <si>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</si>
  <si>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</si>
  <si>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</si>
  <si>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</si>
  <si>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</si>
  <si>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</si>
  <si>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</si>
  <si>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</si>
  <si>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</si>
  <si>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</si>
  <si>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</si>
  <si>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</si>
  <si>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</si>
  <si>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</si>
  <si>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</si>
  <si>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</si>
  <si>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</si>
  <si>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</si>
  <si>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</si>
  <si>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</si>
  <si>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</si>
  <si>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</si>
  <si>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</si>
  <si>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</si>
  <si>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</si>
  <si>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</si>
  <si>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</si>
  <si>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</si>
  <si>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</si>
  <si>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</si>
  <si>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</si>
  <si>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</si>
  <si>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</si>
  <si>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</si>
  <si>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</si>
  <si>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</si>
  <si>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</si>
  <si>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</si>
  <si>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</si>
  <si>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</si>
  <si>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</si>
  <si>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</si>
  <si>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</si>
  <si>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</si>
  <si>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</si>
  <si>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</si>
  <si>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</si>
  <si>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</si>
  <si>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</si>
  <si>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</si>
  <si>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</si>
  <si>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</si>
  <si>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</si>
  <si>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</si>
  <si>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</si>
  <si>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</si>
  <si>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</si>
  <si>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</si>
  <si>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</si>
  <si>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</si>
  <si>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</si>
  <si>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</si>
  <si>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</si>
  <si>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</si>
  <si>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</si>
  <si>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</si>
  <si>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</si>
  <si>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</si>
  <si>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</si>
  <si>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</si>
  <si>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</si>
  <si>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</si>
  <si>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</si>
  <si>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</si>
  <si>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</si>
  <si>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</si>
  <si>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</si>
  <si>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</si>
  <si>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</si>
  <si>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</si>
  <si>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</si>
  <si>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</si>
  <si>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</si>
  <si>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</si>
  <si>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</si>
  <si>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</si>
  <si>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</si>
  <si>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</si>
  <si>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</si>
  <si>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</si>
  <si>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</si>
  <si>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</si>
  <si>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</si>
  <si>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</si>
  <si>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</si>
  <si>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</si>
  <si>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</si>
  <si>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</si>
  <si>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</si>
  <si>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</si>
  <si>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</si>
  <si>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</si>
  <si>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</si>
  <si>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</si>
  <si>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</si>
  <si>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</si>
  <si>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</si>
  <si>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</si>
  <si>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</si>
  <si>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</si>
  <si>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</si>
  <si>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</si>
  <si>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</si>
  <si>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</si>
  <si>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</si>
  <si>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</si>
  <si>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</si>
  <si>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</si>
  <si>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</si>
  <si>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</si>
  <si>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</si>
  <si>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</si>
  <si>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</si>
  <si>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</si>
  <si>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</si>
  <si>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</si>
  <si>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</si>
  <si>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</si>
  <si>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</si>
  <si>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</si>
  <si>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</si>
  <si>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</si>
  <si>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</si>
  <si>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</si>
  <si>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</si>
  <si>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</si>
  <si>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</si>
  <si>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</si>
  <si>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</si>
  <si>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</si>
  <si>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</si>
  <si>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</si>
  <si>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</si>
  <si>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</si>
  <si>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</si>
  <si>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</si>
  <si>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</si>
  <si>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</si>
  <si>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</si>
  <si>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</si>
  <si>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</si>
  <si>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</si>
  <si>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</si>
  <si>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</si>
  <si>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</si>
  <si>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</si>
  <si>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</si>
  <si>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</si>
  <si>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</si>
  <si>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</si>
  <si>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</si>
  <si>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</si>
  <si>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</si>
  <si>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</si>
  <si>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</si>
  <si>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</si>
  <si>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</si>
  <si>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</si>
  <si>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</si>
  <si>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</si>
  <si>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</si>
  <si>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</si>
  <si>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</si>
  <si>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</si>
  <si>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</si>
  <si>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</si>
  <si>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</si>
  <si>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</si>
  <si>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</si>
  <si>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</si>
  <si>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</si>
  <si>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</si>
  <si>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</si>
  <si>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</si>
  <si>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</si>
  <si>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</si>
  <si>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</si>
  <si>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</si>
  <si>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</si>
  <si>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</si>
  <si>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</si>
  <si>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</si>
  <si>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</si>
  <si>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</si>
  <si>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</si>
  <si>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</si>
  <si>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</si>
  <si>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</si>
  <si>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</si>
  <si>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</si>
  <si>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</si>
  <si>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</si>
  <si>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</si>
  <si>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</si>
  <si>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</si>
  <si>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</si>
  <si>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</si>
  <si>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</si>
  <si>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</si>
  <si>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</si>
  <si>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</si>
  <si>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</si>
  <si>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</si>
  <si>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</si>
  <si>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</si>
  <si>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</si>
  <si>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</si>
  <si>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</si>
  <si>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</si>
  <si>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</si>
  <si>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</si>
  <si>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</si>
  <si>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</si>
  <si>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</si>
  <si>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</si>
  <si>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</si>
  <si>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</si>
  <si>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</si>
  <si>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</si>
  <si>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</si>
  <si>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</si>
  <si>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</si>
  <si>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</si>
  <si>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</si>
  <si>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</si>
  <si>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</si>
  <si>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</si>
  <si>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</si>
  <si>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</si>
  <si>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</si>
  <si>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</si>
  <si>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</si>
  <si>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</si>
  <si>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</si>
  <si>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</si>
  <si>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</si>
  <si>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</si>
  <si>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</si>
  <si>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</si>
  <si>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</si>
  <si>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</si>
  <si>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</si>
  <si>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</si>
  <si>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</si>
  <si>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</si>
  <si>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</si>
  <si>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</si>
  <si>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</si>
  <si>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</si>
  <si>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</si>
  <si>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</si>
  <si>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</si>
  <si>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</si>
  <si>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</si>
  <si>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</si>
  <si>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</si>
  <si>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</si>
  <si>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</si>
  <si>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</si>
  <si>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</si>
  <si>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</si>
  <si>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</si>
  <si>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</si>
  <si>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</si>
  <si>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</si>
  <si>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</si>
  <si>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</si>
  <si>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</si>
  <si>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</si>
  <si>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</si>
  <si>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</si>
  <si>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</si>
  <si>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</si>
  <si>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</si>
  <si>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</si>
  <si>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</si>
  <si>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</si>
  <si>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</si>
  <si>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</si>
  <si>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</si>
  <si>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</si>
  <si>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</si>
  <si>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</si>
  <si>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</si>
  <si>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</si>
  <si>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</si>
  <si>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</si>
  <si>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</si>
  <si>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</si>
  <si>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</si>
  <si>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</si>
  <si>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</si>
  <si>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</si>
  <si>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</si>
  <si>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</si>
  <si>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</si>
  <si>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</si>
  <si>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</si>
  <si>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</si>
  <si>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</si>
  <si>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</si>
  <si>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</si>
  <si>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</si>
  <si>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</si>
  <si>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</si>
  <si>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</si>
  <si>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</si>
  <si>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</si>
  <si>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</si>
  <si>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</si>
  <si>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</si>
  <si>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</si>
  <si>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</si>
  <si>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</si>
  <si>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</si>
  <si>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</si>
  <si>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</si>
  <si>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</si>
  <si>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</si>
  <si>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</si>
  <si>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</si>
  <si>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</si>
  <si>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</si>
  <si>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</si>
  <si>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</si>
  <si>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</si>
  <si>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</si>
  <si>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</si>
  <si>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</si>
  <si>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</si>
  <si>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</si>
  <si>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</si>
  <si>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</si>
  <si>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</si>
  <si>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</si>
  <si>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</si>
  <si>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</si>
  <si>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</si>
  <si>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</si>
  <si>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</si>
  <si>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</si>
  <si>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</si>
  <si>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</si>
  <si>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</si>
  <si>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</si>
  <si>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</si>
  <si>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</si>
  <si>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</si>
  <si>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</si>
  <si>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</si>
  <si>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</si>
  <si>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</si>
  <si>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</si>
  <si>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</si>
  <si>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</si>
  <si>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</si>
  <si>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</si>
  <si>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</si>
  <si>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</si>
  <si>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</si>
  <si>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</si>
  <si>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</si>
  <si>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</si>
  <si>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</si>
  <si>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</si>
  <si>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</si>
  <si>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</si>
  <si>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</si>
  <si>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</si>
  <si>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</si>
  <si>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</si>
  <si>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</si>
  <si>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</si>
  <si>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</si>
  <si>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</si>
  <si>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</si>
  <si>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</si>
  <si>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</si>
  <si>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</si>
  <si>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</si>
  <si>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</si>
  <si>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</si>
  <si>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</si>
  <si>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</si>
  <si>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</si>
  <si>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</si>
  <si>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</si>
  <si>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</si>
  <si>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</si>
  <si>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</si>
  <si>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</si>
  <si>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</si>
  <si>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</si>
  <si>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</si>
  <si>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</si>
  <si>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</si>
  <si>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</si>
  <si>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</si>
  <si>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</si>
  <si>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</si>
  <si>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</si>
  <si>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</si>
  <si>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</si>
  <si>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</si>
  <si>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</si>
  <si>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</si>
  <si>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</si>
  <si>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</si>
  <si>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</si>
  <si>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</si>
  <si>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</si>
  <si>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</si>
  <si>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</si>
  <si>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</si>
  <si>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</si>
  <si>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</si>
  <si>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</si>
  <si>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</si>
  <si>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</si>
  <si>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</si>
  <si>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</si>
  <si>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</si>
  <si>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</si>
  <si>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</si>
  <si>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</si>
  <si>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</si>
  <si>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</si>
  <si>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</si>
  <si>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</si>
  <si>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</si>
  <si>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</si>
  <si>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</si>
  <si>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</si>
  <si>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</si>
  <si>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</si>
  <si>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</si>
  <si>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</si>
  <si>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</si>
  <si>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</si>
  <si>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</si>
  <si>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</si>
  <si>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</si>
  <si>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</si>
  <si>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</si>
  <si>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</si>
  <si>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</si>
  <si>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</si>
  <si>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</si>
  <si>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</si>
  <si>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</si>
  <si>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</si>
  <si>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</si>
  <si>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</si>
  <si>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</si>
  <si>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</si>
  <si>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</si>
  <si>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</si>
  <si>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</si>
  <si>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</si>
  <si>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</si>
  <si>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</si>
  <si>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</si>
  <si>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</si>
  <si>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</si>
  <si>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</si>
  <si>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</si>
  <si>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</si>
  <si>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</si>
  <si>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</si>
  <si>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</si>
  <si>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</si>
  <si>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</si>
  <si>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</si>
  <si>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</si>
  <si>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</si>
  <si>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</si>
  <si>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</si>
  <si>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</si>
  <si>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</si>
  <si>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</si>
  <si>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</si>
  <si>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</si>
  <si>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</si>
  <si>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</si>
  <si>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</si>
  <si>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</si>
  <si>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</si>
  <si>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</si>
  <si>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</si>
  <si>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</si>
  <si>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</si>
  <si>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</si>
  <si>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</si>
  <si>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</si>
  <si>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</si>
  <si>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</si>
  <si>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</si>
  <si>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</si>
  <si>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</si>
  <si>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</si>
  <si>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</si>
  <si>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</si>
  <si>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</si>
  <si>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</si>
  <si>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</si>
  <si>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</si>
  <si>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</si>
  <si>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</si>
  <si>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</si>
  <si>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</si>
  <si>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</si>
  <si>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</si>
  <si>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</si>
  <si>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</si>
  <si>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</si>
  <si>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</si>
  <si>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</si>
  <si>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</si>
  <si>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</si>
  <si>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</si>
  <si>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</si>
  <si>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</si>
  <si>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</si>
  <si>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</si>
  <si>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</si>
  <si>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</si>
  <si>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</si>
  <si>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</si>
  <si>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</si>
  <si>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</si>
  <si>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</si>
  <si>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</si>
  <si>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</si>
  <si>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</si>
  <si>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</si>
  <si>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</si>
  <si>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</si>
  <si>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</si>
  <si>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</si>
  <si>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</si>
  <si>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</si>
  <si>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</si>
  <si>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</si>
  <si>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</si>
  <si>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</si>
  <si>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</si>
  <si>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</si>
  <si>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</si>
  <si>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</si>
  <si>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</si>
  <si>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</si>
  <si>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</si>
  <si>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</si>
  <si>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</si>
  <si>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</si>
  <si>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</si>
  <si>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</si>
  <si>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</si>
  <si>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</si>
  <si>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</si>
  <si>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</si>
  <si>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</si>
  <si>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</si>
  <si>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</si>
  <si>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</si>
  <si>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</si>
  <si>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</si>
  <si>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</si>
  <si>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</si>
  <si>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</si>
  <si>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</si>
  <si>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</si>
  <si>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</si>
  <si>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</si>
  <si>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</si>
  <si>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</si>
  <si>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</si>
  <si>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</si>
  <si>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</si>
  <si>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</si>
  <si>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</si>
  <si>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</si>
  <si>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</si>
  <si>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</si>
  <si>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</si>
  <si>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</si>
  <si>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</si>
  <si>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</si>
  <si>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</si>
  <si>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</si>
  <si>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</si>
  <si>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</si>
  <si>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</si>
  <si>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</si>
  <si>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</si>
  <si>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</si>
  <si>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</si>
  <si>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</si>
  <si>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</si>
  <si>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</si>
  <si>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</si>
  <si>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</si>
  <si>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</si>
  <si>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</si>
  <si>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</si>
  <si>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</si>
  <si>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</si>
  <si>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</si>
  <si>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</si>
  <si>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</si>
  <si>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</si>
  <si>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</si>
  <si>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</si>
  <si>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</si>
  <si>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</si>
  <si>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</si>
  <si>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</si>
  <si>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</si>
  <si>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</si>
  <si>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</si>
  <si>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</si>
  <si>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</si>
  <si>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</si>
  <si>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</si>
  <si>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</si>
  <si>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</si>
  <si>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</si>
  <si>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</si>
  <si>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</si>
  <si>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</si>
  <si>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</si>
  <si>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</si>
  <si>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</si>
  <si>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</si>
  <si>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</si>
  <si>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</si>
  <si>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</si>
  <si>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</si>
  <si>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</si>
  <si>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</si>
  <si>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</si>
  <si>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</si>
  <si>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</si>
  <si>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</si>
  <si>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</si>
  <si>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</si>
  <si>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</si>
  <si>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</si>
  <si>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</si>
  <si>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</si>
  <si>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</si>
  <si>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</si>
  <si>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</si>
  <si>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</si>
  <si>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</si>
  <si>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</si>
  <si>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</si>
  <si>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</si>
  <si>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</si>
  <si>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</si>
  <si>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</si>
  <si>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</si>
  <si>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</si>
  <si>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</si>
  <si>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</si>
  <si>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</si>
  <si>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</si>
  <si>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</si>
  <si>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</si>
  <si>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</si>
  <si>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</si>
  <si>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</si>
  <si>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</si>
  <si>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</si>
  <si>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</si>
  <si>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</si>
  <si>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</si>
  <si>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</si>
  <si>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</si>
  <si>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</si>
  <si>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</si>
  <si>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</si>
  <si>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</si>
  <si>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</si>
  <si>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</si>
  <si>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</si>
  <si>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</si>
  <si>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</si>
  <si>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</si>
  <si>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</si>
  <si>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</si>
  <si>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</si>
  <si>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</si>
  <si>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</si>
  <si>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</si>
  <si>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</si>
  <si>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</si>
  <si>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</si>
  <si>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</si>
  <si>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</si>
  <si>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</si>
  <si>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</si>
  <si>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</si>
  <si>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</si>
  <si>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</si>
  <si>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</si>
  <si>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</si>
  <si>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</si>
  <si>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</si>
  <si>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</si>
  <si>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</si>
  <si>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</si>
  <si>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</si>
  <si>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</si>
  <si>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</si>
  <si>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</si>
  <si>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</si>
  <si>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</si>
  <si>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</si>
  <si>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</si>
  <si>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</si>
  <si>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</si>
  <si>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</si>
  <si>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</si>
  <si>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</si>
  <si>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</si>
  <si>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</si>
  <si>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</si>
  <si>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</si>
  <si>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</si>
  <si>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</si>
  <si>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</si>
  <si>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</si>
  <si>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</si>
  <si>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</si>
  <si>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</si>
  <si>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</si>
  <si>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</si>
  <si>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</si>
  <si>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</si>
  <si>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</si>
  <si>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</si>
  <si>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</si>
  <si>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</si>
  <si>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</si>
  <si>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</si>
  <si>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</si>
  <si>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</si>
  <si>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</si>
  <si>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</si>
  <si>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</si>
  <si>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</si>
  <si>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</si>
  <si>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</si>
  <si>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</si>
  <si>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</si>
  <si>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</si>
  <si>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</si>
  <si>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</si>
  <si>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</si>
  <si>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</si>
  <si>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</si>
  <si>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</si>
  <si>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</si>
  <si>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</si>
  <si>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</si>
  <si>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</si>
  <si>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</si>
  <si>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</si>
  <si>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</si>
  <si>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</si>
  <si>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</si>
  <si>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</si>
  <si>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</si>
  <si>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</si>
  <si>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</si>
  <si>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</si>
  <si>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</si>
  <si>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</si>
  <si>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</si>
  <si>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</si>
  <si>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</si>
  <si>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</si>
  <si>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</si>
  <si>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</si>
  <si>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</si>
  <si>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</si>
  <si>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</si>
  <si>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</si>
  <si>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</si>
  <si>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</si>
  <si>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</si>
  <si>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</si>
  <si>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</si>
  <si>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</si>
  <si>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</si>
  <si>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</si>
  <si>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</si>
  <si>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</si>
  <si>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</si>
  <si>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</si>
  <si>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</si>
  <si>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</si>
  <si>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</si>
  <si>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</si>
  <si>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</si>
  <si>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</si>
  <si>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</si>
  <si>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</si>
  <si>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</si>
  <si>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</si>
  <si>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</si>
  <si>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</si>
  <si>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</si>
  <si>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</si>
  <si>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</si>
  <si>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</si>
  <si>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</si>
  <si>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</si>
  <si>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</si>
  <si>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</si>
  <si>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</si>
  <si>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</si>
  <si>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</si>
  <si>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</si>
  <si>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</si>
  <si>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</si>
  <si>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</si>
  <si>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</si>
  <si>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</si>
  <si>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</si>
  <si>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</si>
  <si>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</si>
  <si>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</si>
  <si>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</si>
  <si>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</si>
  <si>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</si>
  <si>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</si>
  <si>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</si>
  <si>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</si>
  <si>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</si>
  <si>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</si>
  <si>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</si>
  <si>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</si>
  <si>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</si>
  <si>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</si>
  <si>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</si>
  <si>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</si>
  <si>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</si>
  <si>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</si>
  <si>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</si>
  <si>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</si>
  <si>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</si>
  <si>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</si>
  <si>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</si>
  <si>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</si>
  <si>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</si>
  <si>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</si>
  <si>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</si>
  <si>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</si>
  <si>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</si>
  <si>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</si>
  <si>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</si>
  <si>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</si>
  <si>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</si>
  <si>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</si>
  <si>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</si>
  <si>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</si>
  <si>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</si>
  <si>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</si>
  <si>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</si>
  <si>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</si>
  <si>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</si>
  <si>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</si>
  <si>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</si>
  <si>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</si>
  <si>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</si>
  <si>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</si>
  <si>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</si>
  <si>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</si>
  <si>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</si>
  <si>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</si>
  <si>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</si>
  <si>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</si>
  <si>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</si>
  <si>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</si>
  <si>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</si>
  <si>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</si>
  <si>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</si>
  <si>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</si>
  <si>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</si>
  <si>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</si>
  <si>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</si>
  <si>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</si>
  <si>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</si>
  <si>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</si>
  <si>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</si>
  <si>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</si>
  <si>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</si>
  <si>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</si>
  <si>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</si>
  <si>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</si>
  <si>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</si>
  <si>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</si>
  <si>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</si>
  <si>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</si>
  <si>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</si>
  <si>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</si>
  <si>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</si>
  <si>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</si>
  <si>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</si>
  <si>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</si>
  <si>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</si>
  <si>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</si>
  <si>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</si>
  <si>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</si>
  <si>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</si>
  <si>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</si>
  <si>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</si>
  <si>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</si>
  <si>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</si>
  <si>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</si>
  <si>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</si>
  <si>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</si>
  <si>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</si>
  <si>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</si>
  <si>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</si>
  <si>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</si>
  <si>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</si>
  <si>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</si>
  <si>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</si>
  <si>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</si>
  <si>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</si>
  <si>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</si>
  <si>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</si>
  <si>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</si>
  <si>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</si>
  <si>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</si>
  <si>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</si>
  <si>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</si>
  <si>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</si>
  <si>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</si>
  <si>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</si>
  <si>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</si>
  <si>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</si>
  <si>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</si>
  <si>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</si>
  <si>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</si>
  <si>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</si>
  <si>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</si>
  <si>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</si>
  <si>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</si>
  <si>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</si>
  <si>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</si>
  <si>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</si>
  <si>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</si>
  <si>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</si>
  <si>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</si>
  <si>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</si>
  <si>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</si>
  <si>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</si>
  <si>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</si>
  <si>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</si>
  <si>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</si>
  <si>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</si>
  <si>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</si>
  <si>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</si>
  <si>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</si>
  <si>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</si>
  <si>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</si>
  <si>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</si>
  <si>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</si>
  <si>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</si>
  <si>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</si>
  <si>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</si>
  <si>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</si>
  <si>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</si>
  <si>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</si>
  <si>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</si>
  <si>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</si>
  <si>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</si>
  <si>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</si>
  <si>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</si>
  <si>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</si>
  <si>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</si>
  <si>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</si>
  <si>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</si>
  <si>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</si>
  <si>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</si>
  <si>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</si>
  <si>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</si>
  <si>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</si>
  <si>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</si>
  <si>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</si>
  <si>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</si>
  <si>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</si>
  <si>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</si>
  <si>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</si>
  <si>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</si>
  <si>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</si>
  <si>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</si>
  <si>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</si>
  <si>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</si>
  <si>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</si>
  <si>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</si>
  <si>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</si>
  <si>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</si>
  <si>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</si>
  <si>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</si>
  <si>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</si>
  <si>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</si>
  <si>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</si>
  <si>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</si>
  <si>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</si>
  <si>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</si>
  <si>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</si>
  <si>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</si>
  <si>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</si>
  <si>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</si>
  <si>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</si>
  <si>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</si>
  <si>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</si>
  <si>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</si>
  <si>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</si>
  <si>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</si>
  <si>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</si>
  <si>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</si>
  <si>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</si>
  <si>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</si>
  <si>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</si>
  <si>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</si>
  <si>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</si>
  <si>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</si>
  <si>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</si>
  <si>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</si>
  <si>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</si>
  <si>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</si>
  <si>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</si>
  <si>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</si>
  <si>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</si>
  <si>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</si>
  <si>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</si>
  <si>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</si>
  <si>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</si>
  <si>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</si>
  <si>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</si>
  <si>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</si>
  <si>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</si>
  <si>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</si>
  <si>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</si>
  <si>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</si>
  <si>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</si>
  <si>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</si>
  <si>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</si>
  <si>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</si>
  <si>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</si>
  <si>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</si>
  <si>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</si>
  <si>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</si>
  <si>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</si>
  <si>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</si>
  <si>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</si>
  <si>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</si>
  <si>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</si>
  <si>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</si>
  <si>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</si>
  <si>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</si>
  <si>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</si>
  <si>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</si>
  <si>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</si>
  <si>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</si>
  <si>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</si>
  <si>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</si>
  <si>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</si>
  <si>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</si>
  <si>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</si>
  <si>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</si>
  <si>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</si>
  <si>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</si>
  <si>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</si>
  <si>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</si>
  <si>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</si>
  <si>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</si>
  <si>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</si>
  <si>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</si>
  <si>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</si>
  <si>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</si>
  <si>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</si>
  <si>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</si>
  <si>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</si>
  <si>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</si>
  <si>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</si>
  <si>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</si>
  <si>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</si>
  <si>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</si>
  <si>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</si>
  <si>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</si>
  <si>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</si>
  <si>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</si>
  <si>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</si>
  <si>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</si>
  <si>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</si>
  <si>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</si>
  <si>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</si>
  <si>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</si>
  <si>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</si>
  <si>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</si>
  <si>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</si>
  <si>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</si>
  <si>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</si>
  <si>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</si>
  <si>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</si>
  <si>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</si>
  <si>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</si>
  <si>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</si>
  <si>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</si>
  <si>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</si>
  <si>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</si>
  <si>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</si>
  <si>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</si>
  <si>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</si>
  <si>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</si>
  <si>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</si>
  <si>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</si>
  <si>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</si>
  <si>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</si>
  <si>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</si>
  <si>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</si>
  <si>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</si>
  <si>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</si>
  <si>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</si>
  <si>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</si>
  <si>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</si>
  <si>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</si>
  <si>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</si>
  <si>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</si>
  <si>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</si>
  <si>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</si>
  <si>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</si>
  <si>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</si>
  <si>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</si>
  <si>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</si>
  <si>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</si>
  <si>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</si>
  <si>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</si>
  <si>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</si>
  <si>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</si>
  <si>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</si>
  <si>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</si>
  <si>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</si>
  <si>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</si>
  <si>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</si>
  <si>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</si>
  <si>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</si>
  <si>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</si>
  <si>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</si>
  <si>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</si>
  <si>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</si>
  <si>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</si>
  <si>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</si>
  <si>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</si>
  <si>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</si>
  <si>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</si>
  <si>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</si>
  <si>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</si>
  <si>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</si>
  <si>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</si>
  <si>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</si>
  <si>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</si>
  <si>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</si>
  <si>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</si>
  <si>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</si>
  <si>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</si>
  <si>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</si>
  <si>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</si>
  <si>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</si>
  <si>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</si>
  <si>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</si>
  <si>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</si>
  <si>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</si>
  <si>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</si>
  <si>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</si>
  <si>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</si>
  <si>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</si>
  <si>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</si>
  <si>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</si>
  <si>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</si>
  <si>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</si>
  <si>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</si>
  <si>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</si>
  <si>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</si>
  <si>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</si>
  <si>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</si>
  <si>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</si>
  <si>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</si>
  <si>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</si>
  <si>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</si>
  <si>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</si>
  <si>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</si>
  <si>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</si>
  <si>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</si>
  <si>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</si>
  <si>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</si>
  <si>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</si>
  <si>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</si>
  <si>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</si>
  <si>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</si>
  <si>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</si>
  <si>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</si>
  <si>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</si>
  <si>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</si>
  <si>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</si>
  <si>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</si>
  <si>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</si>
  <si>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</si>
  <si>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</si>
  <si>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</si>
  <si>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</si>
  <si>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</si>
  <si>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</si>
  <si>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</si>
  <si>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</si>
  <si>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</si>
  <si>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</si>
  <si>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</si>
  <si>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</si>
  <si>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</si>
  <si>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</si>
  <si>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</si>
  <si>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</si>
  <si>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</si>
  <si>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</si>
  <si>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</si>
  <si>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</si>
  <si>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</si>
  <si>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</si>
  <si>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</si>
  <si>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</si>
  <si>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</si>
  <si>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</si>
  <si>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</si>
  <si>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</si>
  <si>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</si>
  <si>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</si>
  <si>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</si>
  <si>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</si>
  <si>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</si>
  <si>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</si>
  <si>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</si>
  <si>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</si>
  <si>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</si>
  <si>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</si>
  <si>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</si>
  <si>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</si>
  <si>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</si>
  <si>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</si>
  <si>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</si>
  <si>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</si>
  <si>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</si>
  <si>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</si>
  <si>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</si>
  <si>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</si>
  <si>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</si>
  <si>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</si>
  <si>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</si>
  <si>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</si>
  <si>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</si>
  <si>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</si>
  <si>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</si>
  <si>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</si>
  <si>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</si>
  <si>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</si>
  <si>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</si>
  <si>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</si>
  <si>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</si>
  <si>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</si>
  <si>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</si>
  <si>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</si>
  <si>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</si>
  <si>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</si>
  <si>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</si>
  <si>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</si>
  <si>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</si>
  <si>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</si>
  <si>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</si>
  <si>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</si>
  <si>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</si>
  <si>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</si>
  <si>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</si>
  <si>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</si>
  <si>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</si>
  <si>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</si>
  <si>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</si>
  <si>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</si>
  <si>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</si>
  <si>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</si>
  <si>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</si>
  <si>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</si>
  <si>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</si>
  <si>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</si>
  <si>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</si>
  <si>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</si>
  <si>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</si>
  <si>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</si>
  <si>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</si>
  <si>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</si>
  <si>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</si>
  <si>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</si>
  <si>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</si>
  <si>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</si>
  <si>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</si>
  <si>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</si>
  <si>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</si>
  <si>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</si>
  <si>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</si>
  <si>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</si>
  <si>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</si>
  <si>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</si>
  <si>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</si>
  <si>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</si>
  <si>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</si>
  <si>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</si>
  <si>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</si>
  <si>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</si>
  <si>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</si>
  <si>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</si>
  <si>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</si>
  <si>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</si>
  <si>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</si>
  <si>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</si>
  <si>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</si>
  <si>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</si>
  <si>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</si>
  <si>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</si>
  <si>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</si>
  <si>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</si>
  <si>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</si>
  <si>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</si>
  <si>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</si>
  <si>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</si>
  <si>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</si>
  <si>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</si>
  <si>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</si>
  <si>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</si>
  <si>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</si>
  <si>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</si>
  <si>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</si>
  <si>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</si>
  <si>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</si>
  <si>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</si>
  <si>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</si>
  <si>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</si>
  <si>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</si>
  <si>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</si>
  <si>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</si>
  <si>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</si>
  <si>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</si>
  <si>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</si>
  <si>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</si>
  <si>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</si>
  <si>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</si>
  <si>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</si>
  <si>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</si>
  <si>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</si>
  <si>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</si>
  <si>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</si>
  <si>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</si>
  <si>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</si>
  <si>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</si>
  <si>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</si>
  <si>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</si>
  <si>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</si>
  <si>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</si>
  <si>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</si>
  <si>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</si>
  <si>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</si>
  <si>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</si>
  <si>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</si>
  <si>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</si>
  <si>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</si>
  <si>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</si>
  <si>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</si>
  <si>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</si>
  <si>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</si>
  <si>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</si>
  <si>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</si>
  <si>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</si>
  <si>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</si>
  <si>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</si>
  <si>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</si>
  <si>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</si>
  <si>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</si>
  <si>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</si>
  <si>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</si>
  <si>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</si>
  <si>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</si>
  <si>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</si>
  <si>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</si>
  <si>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</si>
  <si>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</si>
  <si>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</si>
  <si>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</si>
  <si>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</si>
  <si>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</si>
  <si>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</si>
  <si>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</si>
  <si>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</si>
  <si>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</si>
  <si>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</si>
  <si>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</si>
  <si>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</si>
  <si>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</si>
  <si>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</si>
  <si>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</si>
  <si>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</si>
  <si>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</si>
  <si>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</si>
  <si>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</si>
  <si>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</si>
  <si>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</si>
  <si>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</si>
  <si>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</si>
  <si>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</si>
  <si>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</si>
  <si>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</si>
  <si>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</si>
  <si>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</si>
  <si>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</si>
  <si>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</si>
  <si>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</si>
  <si>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</si>
  <si>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</si>
  <si>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</si>
  <si>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</si>
  <si>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</si>
  <si>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</si>
  <si>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</si>
  <si>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</si>
  <si>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</si>
  <si>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</si>
  <si>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</si>
  <si>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</si>
  <si>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</si>
  <si>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</si>
  <si>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</si>
  <si>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</si>
  <si>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</si>
  <si>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</si>
  <si>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</si>
  <si>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</si>
  <si>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</si>
  <si>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</si>
  <si>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</si>
  <si>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</si>
  <si>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</si>
  <si>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</si>
  <si>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</si>
  <si>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</si>
  <si>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</si>
  <si>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</si>
  <si>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</si>
  <si>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</si>
  <si>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</si>
  <si>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</si>
  <si>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</si>
  <si>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</si>
  <si>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</si>
  <si>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</si>
  <si>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</si>
  <si>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</si>
  <si>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</si>
  <si>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</si>
  <si>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</si>
  <si>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</si>
  <si>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</si>
  <si>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</si>
  <si>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</si>
  <si>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</si>
  <si>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</si>
  <si>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</si>
  <si>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</si>
  <si>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</si>
  <si>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</si>
  <si>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</si>
  <si>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</si>
  <si>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</si>
  <si>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</si>
  <si>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</si>
  <si>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</si>
  <si>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</si>
  <si>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</si>
  <si>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</si>
  <si>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</si>
  <si>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</si>
  <si>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</si>
  <si>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</si>
  <si>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</si>
  <si>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</si>
  <si>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</si>
  <si>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</si>
  <si>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</si>
  <si>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</si>
  <si>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</si>
  <si>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</si>
  <si>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</si>
  <si>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</si>
  <si>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</si>
  <si>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</si>
  <si>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</si>
  <si>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</si>
  <si>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</si>
  <si>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</si>
  <si>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</si>
  <si>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</si>
  <si>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</si>
  <si>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</si>
  <si>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</si>
  <si>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</si>
  <si>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</si>
  <si>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</si>
  <si>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</si>
  <si>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</si>
  <si>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</si>
  <si>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</si>
  <si>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</si>
  <si>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</si>
  <si>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</si>
  <si>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</si>
  <si>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</si>
  <si>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</si>
  <si>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</si>
  <si>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</si>
  <si>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</si>
  <si>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</si>
  <si>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</si>
  <si>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</si>
  <si>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</si>
  <si>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</si>
  <si>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</si>
  <si>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</si>
  <si>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</si>
  <si>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</si>
  <si>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</si>
  <si>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</si>
  <si>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</si>
  <si>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</si>
  <si>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</si>
  <si>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</si>
  <si>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</si>
  <si>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</si>
  <si>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</si>
  <si>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</si>
  <si>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</si>
  <si>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</si>
  <si>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</si>
  <si>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</si>
  <si>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</si>
  <si>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</si>
  <si>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</si>
  <si>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</si>
  <si>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</si>
  <si>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</si>
  <si>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</si>
  <si>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</si>
  <si>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</si>
  <si>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</si>
  <si>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</si>
  <si>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</si>
  <si>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</si>
  <si>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</si>
  <si>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</si>
  <si>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</si>
  <si>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</si>
  <si>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</si>
  <si>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</si>
  <si>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</si>
  <si>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</si>
  <si>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</si>
  <si>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</si>
  <si>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</si>
  <si>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</si>
  <si>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</si>
  <si>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</si>
  <si>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</si>
  <si>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</si>
  <si>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</si>
  <si>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</si>
  <si>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</si>
  <si>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</si>
  <si>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</si>
  <si>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</si>
  <si>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</si>
  <si>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</si>
  <si>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</si>
  <si>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</si>
  <si>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</si>
  <si>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</si>
  <si>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</si>
  <si>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</si>
  <si>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</si>
  <si>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</si>
  <si>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</si>
  <si>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</si>
  <si>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</si>
  <si>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</si>
  <si>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</si>
  <si>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</si>
  <si>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</si>
  <si>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</si>
  <si>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</si>
  <si>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</si>
  <si>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</si>
  <si>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</si>
  <si>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</si>
  <si>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</si>
  <si>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</si>
  <si>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</si>
  <si>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</si>
  <si>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</si>
  <si>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</si>
  <si>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</si>
  <si>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</si>
  <si>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</si>
  <si>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</si>
  <si>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</si>
  <si>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</si>
  <si>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</si>
  <si>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</si>
  <si>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</si>
  <si>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</si>
  <si>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</si>
  <si>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</si>
  <si>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</si>
  <si>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</si>
  <si>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</si>
  <si>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</si>
  <si>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</si>
  <si>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</si>
  <si>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</si>
  <si>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</si>
  <si>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</si>
  <si>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</si>
  <si>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</si>
  <si>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</si>
  <si>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</si>
  <si>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</si>
  <si>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</si>
  <si>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</si>
  <si>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</si>
  <si>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</si>
  <si>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</si>
  <si>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</si>
  <si>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</si>
  <si>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</si>
  <si>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</si>
  <si>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</si>
  <si>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</si>
  <si>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</si>
  <si>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</si>
  <si>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</si>
  <si>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</si>
  <si>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</si>
  <si>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</si>
  <si>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</si>
  <si>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</si>
  <si>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</si>
  <si>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</si>
  <si>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</si>
  <si>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</si>
  <si>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</si>
  <si>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</si>
  <si>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</si>
  <si>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</si>
  <si>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</si>
  <si>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</si>
  <si>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</si>
  <si>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</si>
  <si>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</si>
  <si>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</si>
  <si>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</si>
  <si>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</si>
  <si>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</si>
  <si>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</si>
  <si>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</si>
  <si>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</si>
  <si>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</si>
  <si>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</si>
  <si>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</si>
  <si>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</si>
  <si>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</si>
  <si>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</si>
  <si>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</si>
  <si>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</si>
  <si>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</si>
  <si>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</si>
  <si>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</si>
  <si>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</si>
  <si>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</si>
  <si>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</si>
  <si>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</si>
  <si>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</si>
  <si>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</si>
  <si>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</si>
  <si>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</si>
  <si>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</si>
  <si>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</si>
  <si>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</si>
  <si>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</si>
  <si>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</si>
  <si>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</si>
  <si>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</si>
  <si>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</si>
  <si>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</si>
  <si>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</si>
  <si>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</si>
  <si>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</si>
  <si>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</si>
  <si>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</si>
  <si>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</si>
  <si>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</si>
  <si>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</si>
  <si>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</si>
  <si>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</si>
  <si>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</si>
  <si>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</si>
  <si>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</si>
  <si>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</si>
  <si>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</si>
  <si>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</si>
  <si>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</si>
  <si>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</si>
  <si>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</si>
  <si>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</si>
  <si>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</si>
  <si>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</si>
  <si>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</si>
  <si>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</si>
  <si>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</si>
  <si>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</si>
  <si>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</si>
  <si>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</si>
  <si>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</si>
  <si>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</si>
  <si>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</si>
  <si>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</si>
  <si>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</si>
  <si>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</si>
  <si>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</si>
  <si>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</si>
  <si>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</si>
  <si>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</si>
  <si>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</si>
  <si>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</si>
  <si>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</si>
  <si>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</si>
  <si>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</si>
  <si>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</si>
  <si>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</si>
  <si>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</si>
  <si>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</si>
  <si>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</si>
  <si>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</si>
  <si>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</si>
  <si>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</si>
  <si>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</si>
  <si>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</si>
  <si>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</si>
  <si>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</si>
  <si>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</si>
  <si>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</si>
  <si>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</si>
  <si>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</si>
  <si>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</si>
  <si>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</si>
  <si>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</si>
  <si>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</si>
  <si>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</si>
  <si>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</si>
  <si>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</si>
  <si>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</si>
  <si>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</si>
  <si>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</si>
  <si>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</si>
  <si>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</si>
  <si>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</si>
  <si>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</si>
  <si>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</si>
  <si>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</si>
  <si>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</si>
  <si>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</si>
  <si>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</si>
  <si>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</si>
  <si>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</si>
  <si>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</si>
  <si>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</si>
  <si>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</si>
  <si>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</si>
  <si>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</si>
  <si>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</si>
  <si>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</si>
  <si>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</si>
  <si>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</si>
  <si>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</si>
  <si>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</si>
  <si>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</si>
  <si>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</si>
  <si>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</si>
  <si>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</si>
  <si>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</si>
  <si>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</si>
  <si>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</si>
  <si>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</si>
  <si>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</si>
  <si>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</si>
  <si>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</si>
  <si>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</si>
  <si>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</si>
  <si>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</si>
  <si>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</si>
  <si>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</si>
  <si>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</si>
  <si>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</si>
  <si>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</si>
  <si>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</si>
  <si>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</si>
  <si>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</si>
  <si>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</si>
  <si>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</si>
  <si>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</si>
  <si>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</si>
  <si>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</si>
  <si>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</si>
  <si>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</si>
  <si>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</si>
  <si>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</si>
  <si>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</si>
  <si>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</si>
  <si>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</si>
  <si>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</si>
  <si>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</si>
  <si>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</si>
  <si>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</si>
  <si>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</si>
  <si>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</si>
  <si>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</si>
  <si>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</si>
  <si>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</si>
  <si>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</si>
  <si>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</si>
  <si>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</si>
  <si>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</si>
  <si>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</si>
  <si>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</si>
  <si>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</si>
  <si>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</si>
  <si>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</si>
  <si>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</si>
  <si>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</si>
  <si>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</si>
  <si>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</si>
  <si>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</si>
  <si>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</si>
  <si>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</si>
  <si>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</si>
  <si>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</si>
  <si>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</si>
  <si>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</si>
  <si>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</si>
  <si>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</si>
  <si>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</si>
  <si>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</si>
  <si>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</si>
  <si>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</si>
  <si>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</si>
  <si>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</si>
  <si>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</si>
  <si>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</si>
  <si>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</si>
  <si>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</si>
  <si>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</si>
  <si>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</si>
  <si>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</si>
  <si>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</si>
  <si>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</si>
  <si>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</si>
  <si>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</si>
  <si>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</si>
  <si>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</si>
  <si>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</si>
  <si>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</si>
  <si>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</si>
  <si>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</si>
  <si>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</si>
  <si>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</si>
  <si>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</si>
  <si>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</si>
  <si>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</si>
  <si>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</si>
  <si>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</si>
  <si>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</si>
  <si>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</si>
  <si>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</si>
  <si>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</si>
  <si>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</si>
  <si>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</si>
  <si>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</si>
  <si>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</si>
  <si>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</si>
  <si>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</si>
  <si>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</si>
  <si>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</si>
  <si>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</si>
  <si>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</si>
  <si>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</si>
  <si>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</si>
  <si>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</si>
  <si>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</si>
  <si>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</si>
  <si>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</si>
  <si>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</si>
  <si>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</si>
  <si>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</si>
  <si>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</si>
  <si>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</si>
  <si>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</si>
  <si>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</si>
  <si>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</si>
  <si>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</si>
  <si>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</si>
  <si>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</si>
  <si>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</si>
  <si>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</si>
  <si>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</si>
  <si>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</si>
  <si>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</si>
  <si>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</si>
  <si>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</si>
  <si>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</si>
  <si>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</si>
  <si>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</si>
  <si>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</si>
  <si>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</si>
  <si>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</si>
  <si>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</si>
  <si>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</si>
  <si>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</si>
  <si>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</si>
  <si>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</si>
  <si>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</si>
  <si>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</si>
  <si>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</si>
  <si>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</si>
  <si>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</si>
  <si>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</si>
  <si>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</si>
  <si>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</si>
  <si>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</si>
  <si>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</si>
  <si>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</si>
  <si>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</si>
  <si>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</si>
  <si>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</si>
  <si>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</si>
  <si>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</si>
  <si>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</si>
  <si>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</si>
  <si>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</si>
  <si>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</si>
  <si>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</si>
  <si>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</si>
  <si>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</si>
  <si>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</si>
  <si>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</si>
  <si>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</si>
  <si>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</si>
  <si>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</si>
  <si>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</si>
  <si>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</si>
  <si>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</si>
  <si>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</si>
  <si>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</si>
  <si>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</si>
  <si>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</si>
  <si>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</si>
  <si>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</si>
  <si>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</si>
  <si>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</si>
  <si>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</si>
  <si>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</si>
  <si>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</si>
  <si>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</si>
  <si>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</si>
  <si>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</si>
  <si>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</si>
  <si>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</si>
  <si>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</si>
  <si>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</si>
  <si>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</si>
  <si>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</si>
  <si>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</si>
  <si>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</si>
  <si>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</si>
  <si>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</si>
  <si>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</si>
  <si>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</si>
  <si>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</si>
  <si>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</si>
  <si>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</si>
  <si>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</si>
  <si>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</si>
  <si>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</si>
  <si>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</si>
  <si>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</si>
  <si>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</si>
  <si>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</si>
  <si>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</si>
  <si>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</si>
  <si>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</si>
  <si>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</si>
  <si>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</si>
  <si>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</si>
  <si>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</si>
  <si>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</si>
  <si>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</si>
  <si>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</si>
  <si>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</si>
  <si>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</si>
  <si>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</si>
  <si>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</si>
  <si>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</si>
  <si>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</si>
  <si>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</si>
  <si>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</si>
  <si>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</si>
  <si>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</si>
  <si>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</si>
  <si>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</si>
  <si>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</si>
  <si>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</si>
  <si>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</si>
  <si>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</si>
  <si>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</si>
  <si>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</si>
  <si>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</si>
  <si>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</si>
  <si>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</si>
  <si>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</si>
  <si>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</si>
  <si>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</si>
  <si>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</si>
  <si>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</si>
  <si>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</si>
  <si>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</si>
  <si>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</si>
  <si>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</si>
  <si>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</si>
  <si>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</si>
  <si>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</si>
  <si>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</si>
  <si>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</si>
  <si>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</si>
  <si>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</si>
  <si>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</si>
  <si>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</si>
  <si>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</si>
  <si>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</si>
  <si>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</si>
  <si>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</si>
  <si>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</si>
  <si>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</si>
  <si>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</si>
  <si>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</si>
  <si>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</si>
  <si>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</si>
  <si>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</si>
  <si>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</si>
  <si>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</si>
  <si>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</si>
  <si>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</si>
  <si>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</si>
  <si>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</si>
  <si>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</si>
  <si>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</si>
  <si>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</si>
  <si>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</si>
  <si>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</si>
  <si>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</si>
  <si>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</si>
  <si>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</si>
  <si>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</si>
  <si>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</si>
  <si>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</si>
  <si>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</si>
  <si>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</si>
  <si>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</si>
  <si>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</si>
  <si>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</si>
  <si>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</si>
  <si>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</si>
  <si>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</si>
  <si>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</si>
  <si>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</si>
  <si>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</si>
  <si>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</si>
  <si>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</si>
  <si>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</si>
  <si>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</si>
  <si>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</si>
  <si>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dfm-1757</t>
  </si>
  <si>
    <t>dfm-1758</t>
  </si>
  <si>
    <t>dfm-1759</t>
  </si>
  <si>
    <t>dfm-1760</t>
  </si>
  <si>
    <t>dfm-1761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</si>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</sst>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63" totalsRowShown="0" headerRowDxfId="26" dataDxfId="25" tableBorderDxfId="24">
  <autoFilter ref="A2:K17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55" activePane="bottomLeft" state="frozen"/>
      <selection pane="bottomLeft" activeCell="F1758" sqref="F17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IF(COUNTIFS($E$3:E1763,E1055)=1,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IF(COUNTIFS($E$3:E1763,E1056)=1,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IF(COUNTIFS($E$3:E1763,E1061)=1,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IF(COUNTIFS($E$3:E1763,E1062)=1,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IF(COUNTIFS($E$3:E1763,E1063)=1,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IF(COUNTIFS($E$3:E1763,E1077)=1,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IF(COUNTIFS($E$3:E1763,E1078)=1,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IF(COUNTIFS($E$3:E1763,E1084)=1,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IF(COUNTIFS($E$3:E1763,E1085)=1,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IF(COUNTIFS($E$3:E1763,E1086)=1,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IF(COUNTIFS($E$3:E1763,E1110)=1,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IF(COUNTIFS($E$3:E1763,E1111)=1,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IF(COUNTIFS($E$3:E1763,E1118)=1,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IF(COUNTIFS($E$3:E1763,E1119)=1,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IF(COUNTIFS($E$3:E1763,E1276)=1,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IF(COUNTIFS($E$3:E1763,E1277)=1,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IF(COUNTIFS($E$3:E1763,E1278)=1,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IF(COUNTIFS($E$3:E1763,E1279)=1,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IF(COUNTIFS($E$3:E1763,E1280)=1,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IF(COUNTIFS($E$3:E1763,E1281)=1,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IF(COUNTIFS($E$3:E1763,E1282)=1,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IF(COUNTIFS($E$3:E1763,E1283)=1,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IF(COUNTIFS($E$3:E1763,E1284)=1,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IF(COUNTIFS($E$3:E1763,E1285)=1,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IF(COUNTIFS($E$3:E1763,E1378)=1,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IF(COUNTIFS($E$3:E1763,E1379)=1,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IF(COUNTIFS($E$3:E1763,E1380)=1,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IF(COUNTIFS($E$3:E1763,E1381)=1,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IF(COUNTIFS($E$3:E1764,E1382)=1,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IF(COUNTIFS($E$3:E1765,E1383)=1,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IF(COUNTIFS($E$3:E1775,E1393)=1,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IF(COUNTIFS($E$3:E1785,E1403)=1,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IF(COUNTIFS($E$3:E1794,E1412)=1,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IF(COUNTIFS($E$3:E1795,E1413)=1,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IF(COUNTIFS($E$3:E1796,E1414)=1,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IF(COUNTIFS($E$3:E1825,E1443)=1,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IF(COUNTIFS($E$3:E1835,E1453)=1,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IF(COUNTIFS($E$3:E1865,E1483)=1,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IF(COUNTIFS($E$3:E1875,E1493)=1,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IF(COUNTIFS($E$3:E1885,E1503)=1,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IF(COUNTIFS($E$3:E1895,E1513)=1,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IF(COUNTIFS($E$3:E1905,E1523)=1,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IF(COUNTIFS($E$3:E1915,E1533)=1,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IF(COUNTIFS($E$3:E1925,E1543)=1,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IF(COUNTIFS($E$3:E1935,E1553)=1,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IF(COUNTIFS($E$3:E1965,E1583)=1,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IF(COUNTIFS($E$3:E1975,E1593)=1,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IF(COUNTIFS($E$3:E2005,E1623)=1,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IF(COUNTIFS($E$3:E2015,E1633)=1,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IF(COUNTIFS($E$3:E2025,E1643)=1,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IF(COUNTIFS($E$3:E2035,E1653)=1,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IF(COUNTIFS($E$3:E2045,E1663)=1,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IF(COUNTIFS($E$3:E2055,E1673)=1,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IF(COUNTIFS($E$3:E2065,E1683)=1,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IF(COUNTIFS($E$3:E2075,E1693)=1,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IF(COUNTIFS($E$3:E2085,E1703)=1,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 t="s">
        <v>1308</v>
      </c>
      <c r="C1747" s="96" t="s">
        <v>302</v>
      </c>
      <c r="D1747" s="68" t="s">
        <v>1447</v>
      </c>
      <c r="E1747" s="96" t="s">
        <v>2448</v>
      </c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 t="s">
        <v>1308</v>
      </c>
      <c r="C1748" s="96" t="s">
        <v>302</v>
      </c>
      <c r="D1748" s="68" t="s">
        <v>1447</v>
      </c>
      <c r="E1748" s="96" t="s">
        <v>2448</v>
      </c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 t="s">
        <v>1308</v>
      </c>
      <c r="C1749" s="96" t="s">
        <v>302</v>
      </c>
      <c r="D1749" s="68" t="s">
        <v>1447</v>
      </c>
      <c r="E1749" s="96" t="s">
        <v>2448</v>
      </c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 t="s">
        <v>1308</v>
      </c>
      <c r="C1750" s="96" t="s">
        <v>302</v>
      </c>
      <c r="D1750" s="68" t="s">
        <v>1447</v>
      </c>
      <c r="E1750" s="96" t="s">
        <v>2448</v>
      </c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 t="s">
        <v>1308</v>
      </c>
      <c r="C1751" s="96" t="s">
        <v>302</v>
      </c>
      <c r="D1751" s="68" t="s">
        <v>1447</v>
      </c>
      <c r="E1751" s="96" t="s">
        <v>2448</v>
      </c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 t="s">
        <v>1308</v>
      </c>
      <c r="C1752" s="96" t="s">
        <v>302</v>
      </c>
      <c r="D1752" s="68" t="s">
        <v>1447</v>
      </c>
      <c r="E1752" s="96" t="s">
        <v>2448</v>
      </c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 t="s">
        <v>1308</v>
      </c>
      <c r="C1753" s="96" t="s">
        <v>302</v>
      </c>
      <c r="D1753" s="68" t="s">
        <v>1447</v>
      </c>
      <c r="E1753" s="96" t="s">
        <v>2448</v>
      </c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 t="s">
        <v>1308</v>
      </c>
      <c r="C1754" s="96" t="s">
        <v>302</v>
      </c>
      <c r="D1754" s="68" t="s">
        <v>1447</v>
      </c>
      <c r="E1754" s="96" t="s">
        <v>2448</v>
      </c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 t="s">
        <v>2457</v>
      </c>
      <c r="B1755" s="96" t="s">
        <v>1308</v>
      </c>
      <c r="C1755" s="96" t="s">
        <v>302</v>
      </c>
      <c r="D1755" s="68" t="s">
        <v>1447</v>
      </c>
      <c r="E1755" s="96" t="s">
        <v>2448</v>
      </c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97" t="s">
        <v>2458</v>
      </c>
      <c r="B1756" s="96" t="s">
        <v>1308</v>
      </c>
      <c r="C1756" s="96" t="s">
        <v>302</v>
      </c>
      <c r="D1756" s="68" t="s">
        <v>1447</v>
      </c>
      <c r="E1756" s="96" t="s">
        <v>2448</v>
      </c>
      <c r="F1756" s="98"/>
      <c r="G1756" s="96" t="s">
        <v>50</v>
      </c>
      <c r="H1756" s="99" t="str">
        <f>IF(RIGHT(G1756,1)="M", LEFT(G1756,LEN(G1756)-1), G1756)</f>
        <v>HM311</v>
      </c>
      <c r="I1756" s="99" t="str">
        <f>IF(RIGHT(G1756,1)="M","M","Non-M")</f>
        <v>Non-M</v>
      </c>
      <c r="J1756" s="100"/>
      <c r="K1756" s="101"/>
      <c r="L1756" s="102"/>
    </row>
    <row r="1757" spans="1:12" ht="41.25" customHeight="1">
      <c r="A1757" s="97" t="s">
        <v>2459</v>
      </c>
      <c r="B1757" s="96" t="s">
        <v>1308</v>
      </c>
      <c r="C1757" s="96" t="s">
        <v>302</v>
      </c>
      <c r="D1757" s="68" t="s">
        <v>1447</v>
      </c>
      <c r="E1757" s="96" t="s">
        <v>2448</v>
      </c>
      <c r="F1757" s="98"/>
      <c r="G1757" s="96" t="s">
        <v>2171</v>
      </c>
      <c r="H1757" s="99" t="str">
        <f>IF(RIGHT(G1757,1)="M", LEFT(G1757,LEN(G1757)-1), G1757)</f>
        <v>VT500</v>
      </c>
      <c r="I1757" s="99" t="str">
        <f>IF(RIGHT(G1757,1)="M","M","Non-M")</f>
        <v>M</v>
      </c>
      <c r="J1757" s="100" t="s">
        <v>2172</v>
      </c>
      <c r="K1757" s="101"/>
      <c r="L1757" s="102"/>
    </row>
    <row r="1758" spans="1:12" ht="41.25" customHeight="1">
      <c r="A1758" s="97" t="s">
        <v>2460</v>
      </c>
      <c r="B1758" s="96" t="s">
        <v>1308</v>
      </c>
      <c r="C1758" s="96" t="s">
        <v>870</v>
      </c>
      <c r="D1758" s="96" t="s">
        <v>1447</v>
      </c>
      <c r="E1758" s="96" t="s">
        <v>2461</v>
      </c>
      <c r="F1758" s="98"/>
      <c r="G1758" s="96"/>
      <c r="H1758" s="99">
        <f t="shared" ref="H1758:H1763" si="175">IF(RIGHT(G1758,1)="M", LEFT(G1758,LEN(G1758)-1), G1758)</f>
        <v>0</v>
      </c>
      <c r="I1758" s="99" t="str">
        <f t="shared" ref="I1758:I1763" si="176">IF(RIGHT(G1758,1)="M","M","Non-M")</f>
        <v>Non-M</v>
      </c>
      <c r="J1758" s="100"/>
      <c r="K1758" s="101"/>
    </row>
    <row r="1759" spans="1:12" ht="41.25" customHeight="1">
      <c r="A1759" s="97" t="s">
        <v>2462</v>
      </c>
      <c r="B1759" s="96"/>
      <c r="C1759" s="96"/>
      <c r="D1759" s="96"/>
      <c r="E1759" s="96"/>
      <c r="F1759" s="98"/>
      <c r="G1759" s="96"/>
      <c r="H1759" s="99">
        <f t="shared" si="175"/>
        <v>0</v>
      </c>
      <c r="I1759" s="99" t="str">
        <f t="shared" si="176"/>
        <v>Non-M</v>
      </c>
      <c r="J1759" s="100"/>
      <c r="K1759" s="101"/>
    </row>
    <row r="1760" spans="1:12" ht="41.25" customHeight="1">
      <c r="A1760" s="97" t="s">
        <v>2463</v>
      </c>
      <c r="B1760" s="96"/>
      <c r="C1760" s="96"/>
      <c r="D1760" s="96"/>
      <c r="E1760" s="96"/>
      <c r="F1760" s="98"/>
      <c r="G1760" s="96"/>
      <c r="H1760" s="99">
        <f t="shared" si="175"/>
        <v>0</v>
      </c>
      <c r="I1760" s="99" t="str">
        <f t="shared" si="176"/>
        <v>Non-M</v>
      </c>
      <c r="J1760" s="100"/>
      <c r="K1760" s="101"/>
    </row>
    <row r="1761" spans="1:11" ht="41.25" customHeight="1">
      <c r="A1761" s="97" t="s">
        <v>2464</v>
      </c>
      <c r="B1761" s="96"/>
      <c r="C1761" s="96"/>
      <c r="D1761" s="96"/>
      <c r="E1761" s="96"/>
      <c r="F1761" s="98"/>
      <c r="G1761" s="96"/>
      <c r="H1761" s="99">
        <f t="shared" si="175"/>
        <v>0</v>
      </c>
      <c r="I1761" s="99" t="str">
        <f t="shared" si="176"/>
        <v>Non-M</v>
      </c>
      <c r="J1761" s="100"/>
      <c r="K1761" s="101"/>
    </row>
    <row r="1762" spans="1:11" ht="41.25" customHeight="1">
      <c r="A1762" s="97" t="s">
        <v>2465</v>
      </c>
      <c r="B1762" s="96"/>
      <c r="C1762" s="96"/>
      <c r="D1762" s="96"/>
      <c r="E1762" s="96"/>
      <c r="F1762" s="98"/>
      <c r="G1762" s="96"/>
      <c r="H1762" s="99">
        <f t="shared" si="175"/>
        <v>0</v>
      </c>
      <c r="I1762" s="99" t="str">
        <f t="shared" si="176"/>
        <v>Non-M</v>
      </c>
      <c r="J1762" s="100"/>
      <c r="K1762" s="101"/>
    </row>
    <row r="1763" spans="1:11" ht="41.25" customHeight="1">
      <c r="A1763" s="97" t="s">
        <v>2466</v>
      </c>
      <c r="B1763" s="96"/>
      <c r="C1763" s="96"/>
      <c r="D1763" s="96"/>
      <c r="E1763" s="96"/>
      <c r="F1763" s="98"/>
      <c r="G1763" s="96"/>
      <c r="H1763" s="99">
        <f t="shared" si="175"/>
        <v>0</v>
      </c>
      <c r="I1763" s="99" t="str">
        <f t="shared" si="176"/>
        <v>Non-M</v>
      </c>
      <c r="J1763" s="100"/>
      <c r="K1763" s="101"/>
    </row>
    <row r="1764" spans="1:11" ht="41.25" customHeight="1"/>
    <row r="1765" spans="1:11" ht="41.25" customHeight="1"/>
    <row r="1766" spans="1:11" ht="41.25" customHeight="1"/>
    <row r="1767" spans="1:11" ht="41.25" customHeight="1"/>
    <row r="1768" spans="1:11" ht="41.25" customHeight="1"/>
    <row r="1769" spans="1:11" ht="41.25" customHeight="1"/>
    <row r="1770" spans="1:11" ht="41.25" customHeight="1"/>
    <row r="1771" spans="1:11" ht="41.25" customHeight="1"/>
    <row r="1772" spans="1:11" ht="41.25" customHeight="1"/>
    <row r="1773" spans="1:11" ht="41.25" customHeight="1"/>
    <row r="1774" spans="1:11" ht="41.25" customHeight="1"/>
    <row r="1775" spans="1:11" ht="41.25" customHeight="1"/>
    <row r="1776" spans="1:11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2467</v>
      </c>
      <c r="B2" s="8" t="s">
        <v>2468</v>
      </c>
      <c r="C2" s="8" t="s">
        <v>2469</v>
      </c>
      <c r="D2" s="8" t="s">
        <v>2470</v>
      </c>
      <c r="E2" s="8" t="s">
        <v>2471</v>
      </c>
      <c r="F2" s="8" t="s">
        <v>2472</v>
      </c>
      <c r="G2" s="80" t="s">
        <v>2473</v>
      </c>
      <c r="H2" s="8" t="s">
        <v>2474</v>
      </c>
      <c r="I2" s="8" t="s">
        <v>2475</v>
      </c>
      <c r="J2" s="75" t="s">
        <v>2476</v>
      </c>
      <c r="R2" s="83" t="s">
        <v>2477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2478</v>
      </c>
      <c r="E3" s="10">
        <v>0.1234</v>
      </c>
      <c r="F3" s="10" t="s">
        <v>2479</v>
      </c>
      <c r="G3" s="81">
        <f>Table2[[#This Row],[Current Total FG QTY]]*Table2[[#This Row],[SAM Improvement]]*$S$7</f>
        <v>22089.830484330483</v>
      </c>
      <c r="H3" s="10" t="s">
        <v>2480</v>
      </c>
      <c r="I3" s="10" t="s">
        <v>2481</v>
      </c>
      <c r="J3" s="76">
        <v>46140.696493055599</v>
      </c>
      <c r="R3" s="85" t="s">
        <v>2482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2478</v>
      </c>
      <c r="E4" s="10">
        <v>0</v>
      </c>
      <c r="F4" s="10" t="s">
        <v>2483</v>
      </c>
      <c r="G4" s="81">
        <f>Table2[[#This Row],[Current Total FG QTY]]*Table2[[#This Row],[SAM Improvement]]*$S$7</f>
        <v>0</v>
      </c>
      <c r="H4" s="10"/>
      <c r="I4" s="10" t="s">
        <v>2481</v>
      </c>
      <c r="J4" s="76">
        <v>46140.7086458333</v>
      </c>
      <c r="R4" s="85" t="s">
        <v>2484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2478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2481</v>
      </c>
      <c r="J5" s="76">
        <v>46140.698171296302</v>
      </c>
      <c r="R5" s="85" t="s">
        <v>2485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2478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2481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2478</v>
      </c>
      <c r="E7" s="10">
        <v>0</v>
      </c>
      <c r="F7" s="10" t="s">
        <v>2483</v>
      </c>
      <c r="G7" s="81">
        <f>Table2[[#This Row],[Current Total FG QTY]]*Table2[[#This Row],[SAM Improvement]]*$S$7</f>
        <v>0</v>
      </c>
      <c r="H7" s="10"/>
      <c r="I7" s="10" t="s">
        <v>2481</v>
      </c>
      <c r="J7" s="76">
        <v>46140.7088194444</v>
      </c>
      <c r="R7" s="87" t="s">
        <v>2486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2478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2478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2478</v>
      </c>
      <c r="E10" s="10">
        <v>0.1177</v>
      </c>
      <c r="F10" s="10" t="s">
        <v>2487</v>
      </c>
      <c r="G10" s="81">
        <f>Table2[[#This Row],[Current Total FG QTY]]*Table2[[#This Row],[SAM Improvement]]*$S$7</f>
        <v>8856.7573361823361</v>
      </c>
      <c r="H10" s="10"/>
      <c r="I10" s="10" t="s">
        <v>2481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2478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2478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2478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2478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2478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2478</v>
      </c>
      <c r="E16" s="10">
        <v>0</v>
      </c>
      <c r="F16" s="10" t="s">
        <v>2488</v>
      </c>
      <c r="G16" s="81">
        <f>Table2[[#This Row],[Current Total FG QTY]]*Table2[[#This Row],[SAM Improvement]]*$S$7</f>
        <v>0</v>
      </c>
      <c r="H16" s="10" t="s">
        <v>2480</v>
      </c>
      <c r="I16" s="10" t="s">
        <v>2481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2478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2478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2478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2478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2478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2478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2489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2490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2491</v>
      </c>
      <c r="D76">
        <v>163</v>
      </c>
    </row>
    <row r="77" spans="2:4">
      <c r="B77" t="s">
        <v>2492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2493</v>
      </c>
      <c r="D167">
        <v>499</v>
      </c>
    </row>
    <row r="168" spans="2:4">
      <c r="B168" t="s">
        <v>2494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2495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2496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2497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2499</v>
      </c>
      <c r="D210">
        <v>10</v>
      </c>
    </row>
    <row r="211" spans="2:4">
      <c r="B211" t="s">
        <v>2500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2501</v>
      </c>
      <c r="D218">
        <v>69</v>
      </c>
    </row>
    <row r="219" spans="2:4">
      <c r="B219" t="s">
        <v>2502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2550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2551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2552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2553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2554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2556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2557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2558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2559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2026-04-29T01:19:59Z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