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04" documentId="13_ncr:1_{7EF57DF4-89AE-8C42-9C9C-3682908C3E34}" xr6:coauthVersionLast="47" xr6:coauthVersionMax="47" xr10:uidLastSave="{248A2E5D-F24A-40ED-AA0E-09E1DD79123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H1894" i="5"/>
  <c r="I1894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<sst xmlns="http://schemas.openxmlformats.org/spreadsheetml/2006/main" count="11311" uniqueCount="2714">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</sst>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4" totalsRowShown="0" headerRowDxfId="26" dataDxfId="25" tableBorderDxfId="24">
  <autoFilter ref="A2:K189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92" activePane="bottomLeft" state="frozen"/>
      <selection pane="bottomLeft" activeCell="A1882" sqref="A1882:A18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IF(COUNTIFS($E$3:E1894,E972)=1,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IF(COUNTIFS($E$3:E1894,E973)=1,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IF(COUNTIFS($E$3:E1894,E974)=1,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IF(COUNTIFS($E$3:E1894,E975)=1,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IF(COUNTIFS($E$3:E1894,E976)=1,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IF(COUNTIFS($E$3:E1894,E977)=1,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IF(COUNTIFS($E$3:E1894,E992)=1,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IF(COUNTIFS($E$3:E1894,E999)=1,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IF(COUNTIFS($E$3:E1894,E1004)=1,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IF(COUNTIFS($E$3:E1894,E1005)=1,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IF(COUNTIFS($E$3:E1894,E1010)=1,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IF(COUNTIFS($E$3:E1894,E1015)=1,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IF(COUNTIFS($E$3:E1894,E1016)=1,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IF(COUNTIFS($E$3:E1894,E1026)=1,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IF(COUNTIFS($E$3:E1894,E1027)=1,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IF(COUNTIFS($E$3:E1894,E1028)=1,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IF(COUNTIFS($E$3:E1894,E1029)=1,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IF(COUNTIFS($E$3:E1894,E1030)=1,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IF(COUNTIFS($E$3:E1894,E1031)=1,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IF(COUNTIFS($E$3:E1894,E1032)=1,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IF(COUNTIFS($E$3:E1894,E1033)=1,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IF(COUNTIFS($E$3:E1894,E1034)=1,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IF(COUNTIFS($E$3:E1894,E1046)=1,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IF(COUNTIFS($E$3:E1894,E1047)=1,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IF(COUNTIFS($E$3:E1894,E1048)=1,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IF(COUNTIFS($E$3:E1894,E1049)=1,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IF(COUNTIFS($E$3:E1894,E1050)=1,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IF(COUNTIFS($E$3:E1894,E1051)=1,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IF(COUNTIFS($E$3:E1894,E1054)=1,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IF(COUNTIFS($E$3:E1894,E1066)=1,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IF(COUNTIFS($E$3:E1894,E1067)=1,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IF(COUNTIFS($E$3:E1894,E1071)=1,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IF(COUNTIFS($E$3:E1894,E1072)=1,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IF(COUNTIFS($E$3:E1894,E1073)=1,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IF(COUNTIFS($E$3:E1894,E1074)=1,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IF(COUNTIFS($E$3:E1894,E1075)=1,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IF(COUNTIFS($E$3:E1894,E1076)=1,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IF(COUNTIFS($E$3:E1894,E1088)=1,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IF(COUNTIFS($E$3:E1894,E1089)=1,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IF(COUNTIFS($E$3:E1894,E1098)=1,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IF(COUNTIFS($E$3:E1894,E1099)=1,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IF(COUNTIFS($E$3:E1894,E1100)=1,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IF(COUNTIFS($E$3:E1894,E1101)=1,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IF(COUNTIFS($E$3:E1894,E1102)=1,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IF(COUNTIFS($E$3:E1894,E1103)=1,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IF(COUNTIFS($E$3:E1894,E1104)=1,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IF(COUNTIFS($E$3:E1894,E1105)=1,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IF(COUNTIFS($E$3:E1894,E1106)=1,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IF(COUNTIFS($E$3:E1894,E1107)=1,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IF(COUNTIFS($E$3:E1894,E1108)=1,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IF(COUNTIFS($E$3:E1894,E1109)=1,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IF(COUNTIFS($E$3:E1894,E1276)=1,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IF(COUNTIFS($E$3:E1894,E1277)=1,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IF(COUNTIFS($E$3:E1894,E1278)=1,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IF(COUNTIFS($E$3:E1894,E1279)=1,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IF(COUNTIFS($E$3:E1894,E1280)=1,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IF(COUNTIFS($E$3:E1894,E1281)=1,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IF(COUNTIFS($E$3:E1894,E1282)=1,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IF(COUNTIFS($E$3:E1894,E1283)=1,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IF(COUNTIFS($E$3:E1894,E1284)=1,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IF(COUNTIFS($E$3:E1894,E1285)=1,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IF(COUNTIFS($E$3:E1894,E1302)=1,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IF(COUNTIFS($E$3:E1894,E1303)=1,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IF(COUNTIFS($E$3:E1894,E1304)=1,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IF(COUNTIFS($E$3:E1894,E1306)=1,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IF(COUNTIFS($E$3:E1894,E1307)=1,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IF(COUNTIFS($E$3:E1894,E1308)=1,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IF(COUNTIFS($E$3:E1894,E1309)=1,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IF(COUNTIFS($E$3:E1894,E1311)=1,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IF(COUNTIFS($E$3:E1894,E1323)=1,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IF(COUNTIFS($E$3:E1894,E1324)=1,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IF(COUNTIFS($E$3:E1894,E1325)=1,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IF(COUNTIFS($E$3:E1894,E1326)=1,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IF(COUNTIFS($E$3:E1894,E1329)=1,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IF(COUNTIFS($E$3:E1894,E1330)=1,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IF(COUNTIFS($E$3:E1894,E1344)=1,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IF(COUNTIFS($E$3:E1894,E1345)=1,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IF(COUNTIFS($E$3:E1894,E1347)=1,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IF(COUNTIFS($E$3:E1894,E1349)=1,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IF(COUNTIFS($E$3:E1894,E1350)=1,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IF(COUNTIFS($E$3:E1894,E1351)=1,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IF(COUNTIFS($E$3:E1894,E1365)=1,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IF(COUNTIFS($E$3:E1894,E1366)=1,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IF(COUNTIFS($E$3:E1894,E1367)=1,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IF(COUNTIFS($E$3:E1894,E1368)=1,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IF(COUNTIFS($E$3:E1894,E1369)=1,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IF(COUNTIFS($E$3:E1894,E1370)=1,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IF(COUNTIFS($E$3:E1894,E1371)=1,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IF(COUNTIFS($E$3:E1894,E1372)=1,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IF(COUNTIFS($E$3:E1894,E1373)=1,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IF(COUNTIFS($E$3:E1894,E1374)=1,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IF(COUNTIFS($E$3:E1894,E1375)=1,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IF(COUNTIFS($E$3:E1894,E1376)=1,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IF(COUNTIFS($E$3:E1894,E1377)=1,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IF(COUNTIFS($E$3:E1894,E1378)=1,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IF(COUNTIFS($E$3:E1894,E1379)=1,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IF(COUNTIFS($E$3:E1894,E1380)=1,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IF(COUNTIFS($E$3:E1894,E1381)=1,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IF(COUNTIFS($E$3:E1894,E1382)=1,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IF(COUNTIFS($E$3:E1894,E1383)=1,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IF(COUNTIFS($E$3:E1894,E1384)=1,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IF(COUNTIFS($E$3:E1894,E1385)=1,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IF(COUNTIFS($E$3:E1894,E1386)=1,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IF(COUNTIFS($E$3:E1894,E1387)=1,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IF(COUNTIFS($E$3:E1894,E1389)=1,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IF(COUNTIFS($E$3:E1894,E1390)=1,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IF(COUNTIFS($E$3:E1894,E1391)=1,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IF(COUNTIFS($E$3:E1894,E1392)=1,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IF(COUNTIFS($E$3:E1894,E1393)=1,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IF(COUNTIFS($E$3:E1894,E1394)=1,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IF(COUNTIFS($E$3:E1894,E1396)=1,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IF(COUNTIFS($E$3:E1894,E1399)=1,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IF(COUNTIFS($E$3:E1894,E1400)=1,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IF(COUNTIFS($E$3:E1894,E1401)=1,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IF(COUNTIFS($E$3:E1894,E1402)=1,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IF(COUNTIFS($E$3:E1894,E1403)=1,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IF(COUNTIFS($E$3:E1894,E1404)=1,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IF(COUNTIFS($E$3:E1894,E1406)=1,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IF(COUNTIFS($E$3:E1894,E1408)=1,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IF(COUNTIFS($E$3:E1894,E1409)=1,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IF(COUNTIFS($E$3:E1894,E1410)=1,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IF(COUNTIFS($E$3:E1894,E1411)=1,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IF(COUNTIFS($E$3:E1894,E1416)=1,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IF(COUNTIFS($E$3:E1894,E1420)=1,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IF(COUNTIFS($E$3:E1894,E1421)=1,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IF(COUNTIFS($E$3:E1894,E1422)=1,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IF(COUNTIFS($E$3:E1894,E1423)=1,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IF(COUNTIFS($E$3:E1894,E1424)=1,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IF(COUNTIFS($E$3:E1894,E1426)=1,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IF(COUNTIFS($E$3:E1894,E1428)=1,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IF(COUNTIFS($E$3:E1894,E1430)=1,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IF(COUNTIFS($E$3:E1894,E1431)=1,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IF(COUNTIFS($E$3:E1894,E1432)=1,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IF(COUNTIFS($E$3:E1894,E1433)=1,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IF(COUNTIFS($E$3:E1894,E1434)=1,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IF(COUNTIFS($E$3:E1894,E1436)=1,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IF(COUNTIFS($E$3:E1894,E1438)=1,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IF(COUNTIFS($E$3:E1894,E1440)=1,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IF(COUNTIFS($E$3:E1894,E1441)=1,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IF(COUNTIFS($E$3:E1894,E1442)=1,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IF(COUNTIFS($E$3:E1894,E1443)=1,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IF(COUNTIFS($E$3:E1894,E1444)=1,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IF(COUNTIFS($E$3:E1894,E1446)=1,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IF(COUNTIFS($E$3:E1894,E1448)=1,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IF(COUNTIFS($E$3:E1894,E1450)=1,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IF(COUNTIFS($E$3:E1894,E1451)=1,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IF(COUNTIFS($E$3:E1894,E1452)=1,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IF(COUNTIFS($E$3:E1894,E1453)=1,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IF(COUNTIFS($E$3:E1894,E1454)=1,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19" t="s">
        <v>1308</v>
      </c>
      <c r="C1883" s="19" t="s">
        <v>202</v>
      </c>
      <c r="D1883" s="60" t="s">
        <v>1447</v>
      </c>
      <c r="E1883" s="19" t="s">
        <v>2611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A1884" s="96" t="s">
        <v>2612</v>
      </c>
      <c r="B1884" s="19" t="s">
        <v>1308</v>
      </c>
      <c r="C1884" s="19" t="s">
        <v>202</v>
      </c>
      <c r="D1884" s="60" t="s">
        <v>1447</v>
      </c>
      <c r="E1884" s="19" t="s">
        <v>2611</v>
      </c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A1885" s="96" t="s">
        <v>2613</v>
      </c>
      <c r="B1885" s="19" t="s">
        <v>1308</v>
      </c>
      <c r="C1885" s="19" t="s">
        <v>202</v>
      </c>
      <c r="D1885" s="60" t="s">
        <v>1447</v>
      </c>
      <c r="E1885" s="19" t="s">
        <v>2611</v>
      </c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A1886" s="96" t="s">
        <v>2614</v>
      </c>
      <c r="B1886" s="19" t="s">
        <v>1308</v>
      </c>
      <c r="C1886" s="19" t="s">
        <v>202</v>
      </c>
      <c r="D1886" s="60" t="s">
        <v>1447</v>
      </c>
      <c r="E1886" s="19" t="s">
        <v>2611</v>
      </c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A1887" s="96" t="s">
        <v>2615</v>
      </c>
      <c r="B1887" s="19" t="s">
        <v>1308</v>
      </c>
      <c r="C1887" s="19" t="s">
        <v>202</v>
      </c>
      <c r="D1887" s="60" t="s">
        <v>1447</v>
      </c>
      <c r="E1887" s="19" t="s">
        <v>2611</v>
      </c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A1888" s="96" t="s">
        <v>2616</v>
      </c>
      <c r="B1888" s="19" t="s">
        <v>1308</v>
      </c>
      <c r="C1888" s="19" t="s">
        <v>202</v>
      </c>
      <c r="D1888" s="60" t="s">
        <v>1447</v>
      </c>
      <c r="E1888" s="19" t="s">
        <v>2611</v>
      </c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1:11" ht="41.25" customHeight="1">
      <c r="A1889" s="96" t="s">
        <v>2617</v>
      </c>
      <c r="B1889" s="19" t="s">
        <v>1308</v>
      </c>
      <c r="C1889" s="19" t="s">
        <v>202</v>
      </c>
      <c r="D1889" s="60" t="s">
        <v>1447</v>
      </c>
      <c r="E1889" s="19" t="s">
        <v>2611</v>
      </c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1:11" ht="41.25" customHeight="1">
      <c r="A1890" s="96" t="s">
        <v>2618</v>
      </c>
      <c r="B1890" s="19" t="s">
        <v>1308</v>
      </c>
      <c r="C1890" s="19" t="s">
        <v>202</v>
      </c>
      <c r="D1890" s="60" t="s">
        <v>1447</v>
      </c>
      <c r="E1890" s="19" t="s">
        <v>2611</v>
      </c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1:11" ht="41.25" customHeight="1">
      <c r="A1891" s="96" t="s">
        <v>2619</v>
      </c>
      <c r="B1891" s="19" t="s">
        <v>1308</v>
      </c>
      <c r="C1891" s="19" t="s">
        <v>202</v>
      </c>
      <c r="D1891" s="60" t="s">
        <v>1447</v>
      </c>
      <c r="E1891" s="19" t="s">
        <v>2611</v>
      </c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1:11" ht="41.25" customHeight="1">
      <c r="A1892" s="96" t="s">
        <v>2620</v>
      </c>
      <c r="B1892" s="19" t="s">
        <v>1308</v>
      </c>
      <c r="C1892" s="19" t="s">
        <v>202</v>
      </c>
      <c r="D1892" s="60" t="s">
        <v>1447</v>
      </c>
      <c r="E1892" s="19" t="s">
        <v>2611</v>
      </c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1:11" ht="41.25" customHeight="1">
      <c r="A1893" s="96" t="s">
        <v>2621</v>
      </c>
      <c r="B1893" s="19" t="s">
        <v>1308</v>
      </c>
      <c r="C1893" s="19" t="s">
        <v>202</v>
      </c>
      <c r="D1893" s="60" t="s">
        <v>1447</v>
      </c>
      <c r="E1893" s="19" t="s">
        <v>2611</v>
      </c>
      <c r="F1893" s="21"/>
      <c r="G1893" s="19" t="s">
        <v>2622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1:11" ht="41.25" customHeight="1">
      <c r="A1894" s="96" t="s">
        <v>2623</v>
      </c>
      <c r="B1894" s="19" t="s">
        <v>1308</v>
      </c>
      <c r="C1894" s="19" t="s">
        <v>202</v>
      </c>
      <c r="D1894" s="60" t="s">
        <v>1447</v>
      </c>
      <c r="E1894" s="19" t="s">
        <v>2611</v>
      </c>
      <c r="F1894" s="21"/>
      <c r="G1894" s="19" t="s">
        <v>190</v>
      </c>
      <c r="H1894" s="25" t="str">
        <f>IF(RIGHT(G1894,1)="M", LEFT(G1894,LEN(G1894)-1), G1894)</f>
        <v>HM402</v>
      </c>
      <c r="I1894" s="25" t="str">
        <f>IF(RIGHT(G1894,1)="M","M","Non-M")</f>
        <v>Non-M</v>
      </c>
      <c r="J1894" s="34"/>
      <c r="K1894" s="79"/>
    </row>
    <row r="1895" spans="1:11" ht="41.25" customHeight="1"/>
    <row r="1896" spans="1:11" ht="41.25" customHeight="1"/>
    <row r="1897" spans="1:11" ht="41.25" customHeight="1"/>
    <row r="1898" spans="1:11" ht="41.25" customHeight="1"/>
    <row r="1899" spans="1:11" ht="41.25" customHeight="1"/>
    <row r="1900" spans="1:11" ht="41.25" customHeight="1"/>
    <row r="1901" spans="1:11" ht="41.25" customHeight="1"/>
    <row r="1902" spans="1:11" ht="41.25" customHeight="1"/>
    <row r="1903" spans="1:11" ht="41.25" customHeight="1"/>
    <row r="1904" spans="1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2624</v>
      </c>
      <c r="B2" s="8" t="s">
        <v>2625</v>
      </c>
      <c r="C2" s="8" t="s">
        <v>2626</v>
      </c>
      <c r="D2" s="8" t="s">
        <v>2627</v>
      </c>
      <c r="E2" s="8" t="s">
        <v>2628</v>
      </c>
      <c r="F2" s="8" t="s">
        <v>2629</v>
      </c>
      <c r="G2" s="80" t="s">
        <v>2630</v>
      </c>
      <c r="H2" s="8" t="s">
        <v>2631</v>
      </c>
      <c r="I2" s="8" t="s">
        <v>2632</v>
      </c>
      <c r="J2" s="75" t="s">
        <v>2633</v>
      </c>
      <c r="R2" s="83" t="s">
        <v>2634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2635</v>
      </c>
      <c r="E3" s="10">
        <v>0.1234</v>
      </c>
      <c r="F3" s="10" t="s">
        <v>2636</v>
      </c>
      <c r="G3" s="81">
        <f>Table2[[#This Row],[Current Total FG QTY]]*Table2[[#This Row],[SAM Improvement]]*$S$7</f>
        <v>22089.830484330483</v>
      </c>
      <c r="H3" s="10" t="s">
        <v>2637</v>
      </c>
      <c r="I3" s="10" t="s">
        <v>2638</v>
      </c>
      <c r="J3" s="76">
        <v>46140.696493055599</v>
      </c>
      <c r="R3" s="85" t="s">
        <v>2639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2635</v>
      </c>
      <c r="E4" s="10"/>
      <c r="F4" s="10" t="s">
        <v>2640</v>
      </c>
      <c r="G4" s="81">
        <f>Table2[[#This Row],[Current Total FG QTY]]*Table2[[#This Row],[SAM Improvement]]*$S$7</f>
        <v>0</v>
      </c>
      <c r="H4" s="10"/>
      <c r="I4" s="10" t="s">
        <v>2638</v>
      </c>
      <c r="J4" s="76">
        <v>46149.4283796296</v>
      </c>
      <c r="R4" s="85" t="s">
        <v>2641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2635</v>
      </c>
      <c r="E5" s="10"/>
      <c r="F5" s="10" t="s">
        <v>2640</v>
      </c>
      <c r="G5" s="81">
        <f>Table2[[#This Row],[Current Total FG QTY]]*Table2[[#This Row],[SAM Improvement]]*$S$7</f>
        <v>0</v>
      </c>
      <c r="H5" s="10"/>
      <c r="I5" s="10" t="s">
        <v>2638</v>
      </c>
      <c r="J5" s="76">
        <v>46149.428298611099</v>
      </c>
      <c r="R5" s="85" t="s">
        <v>2642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2635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2635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2638</v>
      </c>
      <c r="J7" s="76">
        <v>46149.4286111111</v>
      </c>
      <c r="R7" s="87" t="s">
        <v>2643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2635</v>
      </c>
      <c r="E8" s="10">
        <v>0.1401</v>
      </c>
      <c r="F8" s="10" t="s">
        <v>2644</v>
      </c>
      <c r="G8" s="81">
        <f>Table2[[#This Row],[Current Total FG QTY]]*Table2[[#This Row],[SAM Improvement]]*$S$7</f>
        <v>11703.17965811966</v>
      </c>
      <c r="H8" s="10" t="s">
        <v>2637</v>
      </c>
      <c r="I8" s="10" t="s">
        <v>2638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2635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2635</v>
      </c>
      <c r="E10" s="10">
        <v>0.1177</v>
      </c>
      <c r="F10" s="10" t="s">
        <v>2644</v>
      </c>
      <c r="G10" s="81">
        <f>Table2[[#This Row],[Current Total FG QTY]]*Table2[[#This Row],[SAM Improvement]]*$S$7</f>
        <v>8856.7573361823361</v>
      </c>
      <c r="H10" s="10"/>
      <c r="I10" s="10" t="s">
        <v>2638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2635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2635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2635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2635</v>
      </c>
      <c r="E14" s="10">
        <v>0</v>
      </c>
      <c r="F14" s="10" t="s">
        <v>2645</v>
      </c>
      <c r="G14" s="81">
        <f>Table2[[#This Row],[Current Total FG QTY]]*Table2[[#This Row],[SAM Improvement]]*$S$7</f>
        <v>0</v>
      </c>
      <c r="H14" s="10" t="s">
        <v>2637</v>
      </c>
      <c r="I14" s="10" t="s">
        <v>2638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2635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2635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2638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2635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2635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2635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2635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2635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2635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2646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2647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2648</v>
      </c>
      <c r="D76">
        <v>163</v>
      </c>
    </row>
    <row r="77" spans="2:4">
      <c r="B77" t="s">
        <v>2649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2650</v>
      </c>
      <c r="D167">
        <v>499</v>
      </c>
    </row>
    <row r="168" spans="2:4">
      <c r="B168" t="s">
        <v>2651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2652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2653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2654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2655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2656</v>
      </c>
      <c r="D210">
        <v>10</v>
      </c>
    </row>
    <row r="211" spans="2:4">
      <c r="B211" t="s">
        <v>2657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2658</v>
      </c>
      <c r="D218">
        <v>69</v>
      </c>
    </row>
    <row r="219" spans="2:4">
      <c r="B219" t="s">
        <v>2659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2660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2659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2661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2662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2663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2665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2667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2668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2669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2670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2671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2672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2673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2674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2675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2676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2677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2678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2680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2681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2682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2683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2684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2685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2686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2687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2688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2689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2690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2691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2692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2693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2694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2695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2696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2702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2703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2704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2705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2707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2708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2709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2710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2711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2712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2713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2026-05-14T23:37:58Z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