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99" documentId="13_ncr:1_{7EF57DF4-89AE-8C42-9C9C-3682908C3E34}" xr6:coauthVersionLast="47" xr6:coauthVersionMax="47" xr10:uidLastSave="{C402EFE0-195D-4A61-A7AD-560726426E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<sst xmlns="http://schemas.openxmlformats.org/spreadsheetml/2006/main" count="10412" uniqueCount="2549">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</sst>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085" activePane="bottomLeft" state="frozen"/>
      <selection pane="bottomLeft" activeCell="C1112" sqref="C11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35" t="s">
        <v>1244</v>
      </c>
      <c r="C1737" s="35" t="s">
        <v>2436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4"/>
    </row>
    <row r="1738" spans="1:12" ht="41.25" customHeight="1">
      <c r="A1738" s="92" t="s">
        <v>2438</v>
      </c>
      <c r="B1738" s="35" t="s">
        <v>1244</v>
      </c>
      <c r="C1738" s="35" t="s">
        <v>2436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2439</v>
      </c>
      <c r="B1739" s="35" t="s">
        <v>1244</v>
      </c>
      <c r="C1739" s="35" t="s">
        <v>2436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2440</v>
      </c>
      <c r="B1740" s="35" t="s">
        <v>1244</v>
      </c>
      <c r="C1740" s="35" t="s">
        <v>2436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2441</v>
      </c>
      <c r="B1741" s="35" t="s">
        <v>1244</v>
      </c>
      <c r="C1741" s="35" t="s">
        <v>2436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4"/>
    </row>
    <row r="1742" spans="1:12" ht="41.25" customHeight="1">
      <c r="A1742" s="92" t="s">
        <v>2443</v>
      </c>
      <c r="B1742" s="35" t="s">
        <v>1244</v>
      </c>
      <c r="C1742" s="35" t="s">
        <v>2436</v>
      </c>
      <c r="D1742" s="60" t="s">
        <v>1309</v>
      </c>
      <c r="E1742" s="35" t="s">
        <v>1821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2445</v>
      </c>
      <c r="B1743" s="35" t="s">
        <v>1244</v>
      </c>
      <c r="C1743" s="35" t="s">
        <v>2436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2446</v>
      </c>
      <c r="B1744" s="35" t="s">
        <v>1244</v>
      </c>
      <c r="C1744" s="35" t="s">
        <v>2436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2447</v>
      </c>
      <c r="B1745" s="35" t="s">
        <v>1244</v>
      </c>
      <c r="C1745" s="35" t="s">
        <v>2436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2448</v>
      </c>
      <c r="B1746" s="35" t="s">
        <v>2400</v>
      </c>
      <c r="C1746" s="35"/>
      <c r="D1746" s="60"/>
      <c r="E1746" s="35"/>
      <c r="F1746" s="48"/>
      <c r="G1746" s="35"/>
      <c r="H1746" s="57">
        <f t="shared" ref="H1746:H1754" si="173">IF(RIGHT(G1746,1)="M", LEFT(G1746,LEN(G1746)-1), G1746)</f>
        <v>0</v>
      </c>
      <c r="I1746" s="57" t="str">
        <f t="shared" ref="I1746:I1754" si="174">IF(RIGHT(G1746,1)="M","M","Non-M")</f>
        <v>Non-M</v>
      </c>
      <c r="J1746" s="58"/>
      <c r="K1746" s="33"/>
    </row>
    <row r="1747" spans="1:12" ht="41.25" customHeight="1">
      <c r="A1747" s="92" t="s">
        <v>2449</v>
      </c>
      <c r="B1747" s="35"/>
      <c r="C1747" s="35"/>
      <c r="D1747" s="60"/>
      <c r="E1747" s="35"/>
      <c r="F1747" s="48"/>
      <c r="G1747" s="35"/>
      <c r="H1747" s="57">
        <f t="shared" si="173"/>
        <v>0</v>
      </c>
      <c r="I1747" s="57" t="str">
        <f t="shared" si="174"/>
        <v>Non-M</v>
      </c>
      <c r="J1747" s="58"/>
      <c r="K1747" s="33"/>
    </row>
    <row r="1748" spans="1:12" ht="41.25" customHeight="1">
      <c r="A1748" s="92" t="s">
        <v>2450</v>
      </c>
      <c r="B1748" s="35"/>
      <c r="C1748" s="35"/>
      <c r="D1748" s="60"/>
      <c r="E1748" s="35"/>
      <c r="F1748" s="48"/>
      <c r="G1748" s="35"/>
      <c r="H1748" s="57">
        <f t="shared" si="173"/>
        <v>0</v>
      </c>
      <c r="I1748" s="57" t="str">
        <f t="shared" si="174"/>
        <v>Non-M</v>
      </c>
      <c r="J1748" s="58"/>
      <c r="K1748" s="33"/>
    </row>
    <row r="1749" spans="1:12" ht="41.25" customHeight="1">
      <c r="A1749" s="92" t="s">
        <v>2451</v>
      </c>
      <c r="B1749" s="35"/>
      <c r="C1749" s="35"/>
      <c r="D1749" s="60"/>
      <c r="E1749" s="35"/>
      <c r="F1749" s="48"/>
      <c r="G1749" s="35"/>
      <c r="H1749" s="57">
        <f t="shared" si="173"/>
        <v>0</v>
      </c>
      <c r="I1749" s="57" t="str">
        <f t="shared" si="174"/>
        <v>Non-M</v>
      </c>
      <c r="J1749" s="58"/>
      <c r="K1749" s="33"/>
    </row>
    <row r="1750" spans="1:12" ht="41.25" customHeight="1">
      <c r="A1750" s="92" t="s">
        <v>2452</v>
      </c>
      <c r="B1750" s="35"/>
      <c r="C1750" s="35"/>
      <c r="D1750" s="60"/>
      <c r="E1750" s="35"/>
      <c r="F1750" s="48"/>
      <c r="G1750" s="35"/>
      <c r="H1750" s="57">
        <f t="shared" si="173"/>
        <v>0</v>
      </c>
      <c r="I1750" s="57" t="str">
        <f t="shared" si="174"/>
        <v>Non-M</v>
      </c>
      <c r="J1750" s="58"/>
      <c r="K1750" s="33"/>
    </row>
    <row r="1751" spans="1:12" ht="41.25" customHeight="1">
      <c r="A1751" s="92" t="s">
        <v>2453</v>
      </c>
      <c r="B1751" s="35"/>
      <c r="C1751" s="35"/>
      <c r="D1751" s="60"/>
      <c r="E1751" s="35"/>
      <c r="F1751" s="48"/>
      <c r="G1751" s="35"/>
      <c r="H1751" s="57">
        <f t="shared" si="173"/>
        <v>0</v>
      </c>
      <c r="I1751" s="57" t="str">
        <f t="shared" si="174"/>
        <v>Non-M</v>
      </c>
      <c r="J1751" s="58"/>
      <c r="K1751" s="33"/>
    </row>
    <row r="1752" spans="1:12" ht="41.25" customHeight="1">
      <c r="A1752" s="92" t="s">
        <v>2454</v>
      </c>
      <c r="B1752" s="35"/>
      <c r="C1752" s="35"/>
      <c r="D1752" s="60"/>
      <c r="E1752" s="35"/>
      <c r="F1752" s="48"/>
      <c r="G1752" s="35"/>
      <c r="H1752" s="57">
        <f t="shared" si="173"/>
        <v>0</v>
      </c>
      <c r="I1752" s="57" t="str">
        <f t="shared" si="174"/>
        <v>Non-M</v>
      </c>
      <c r="J1752" s="58"/>
      <c r="K1752" s="33"/>
    </row>
    <row r="1753" spans="1:12" ht="41.25" customHeight="1">
      <c r="A1753" s="92" t="s">
        <v>2455</v>
      </c>
      <c r="B1753" s="35"/>
      <c r="C1753" s="35"/>
      <c r="D1753" s="60"/>
      <c r="E1753" s="35"/>
      <c r="F1753" s="48"/>
      <c r="G1753" s="35"/>
      <c r="H1753" s="57">
        <f t="shared" si="173"/>
        <v>0</v>
      </c>
      <c r="I1753" s="57" t="str">
        <f t="shared" si="174"/>
        <v>Non-M</v>
      </c>
      <c r="J1753" s="58"/>
      <c r="K1753" s="33"/>
    </row>
    <row r="1754" spans="1:12" ht="41.25" customHeight="1">
      <c r="A1754" s="92" t="s">
        <v>2456</v>
      </c>
      <c r="B1754" s="35"/>
      <c r="C1754" s="35"/>
      <c r="D1754" s="60"/>
      <c r="E1754" s="35"/>
      <c r="F1754" s="48"/>
      <c r="G1754" s="35"/>
      <c r="H1754" s="57">
        <f t="shared" si="173"/>
        <v>0</v>
      </c>
      <c r="I1754" s="57" t="str">
        <f t="shared" si="174"/>
        <v>Non-M</v>
      </c>
      <c r="J1754" s="58"/>
      <c r="K1754" s="33"/>
    </row>
    <row r="1755" spans="1:12" ht="41.25" customHeight="1"/>
    <row r="1756" spans="1:12" ht="41.25" customHeight="1"/>
    <row r="1757" spans="1:12" ht="41.25" customHeight="1"/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2457</v>
      </c>
      <c r="B2" s="8" t="s">
        <v>2458</v>
      </c>
      <c r="C2" s="8" t="s">
        <v>2459</v>
      </c>
      <c r="D2" s="8" t="s">
        <v>2460</v>
      </c>
      <c r="E2" s="8" t="s">
        <v>2461</v>
      </c>
      <c r="F2" s="8" t="s">
        <v>2462</v>
      </c>
      <c r="G2" s="80" t="s">
        <v>2463</v>
      </c>
      <c r="H2" s="8" t="s">
        <v>2464</v>
      </c>
      <c r="I2" s="8" t="s">
        <v>2465</v>
      </c>
      <c r="J2" s="75" t="s">
        <v>2466</v>
      </c>
      <c r="R2" s="83" t="s">
        <v>2467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2468</v>
      </c>
      <c r="E3" s="10">
        <v>0.1234</v>
      </c>
      <c r="F3" s="10" t="s">
        <v>2469</v>
      </c>
      <c r="G3" s="81">
        <f>Table2[[#This Row],[Current Total FG QTY]]*Table2[[#This Row],[SAM Improvement]]*$S$7</f>
        <v>22089.830484330483</v>
      </c>
      <c r="H3" s="10" t="s">
        <v>2470</v>
      </c>
      <c r="I3" s="10" t="s">
        <v>2471</v>
      </c>
      <c r="J3" s="76">
        <v>46140.696493055599</v>
      </c>
      <c r="R3" s="85" t="s">
        <v>2472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2468</v>
      </c>
      <c r="E4" s="10">
        <v>0</v>
      </c>
      <c r="F4" s="10" t="s">
        <v>2473</v>
      </c>
      <c r="G4" s="81">
        <f>Table2[[#This Row],[Current Total FG QTY]]*Table2[[#This Row],[SAM Improvement]]*$S$7</f>
        <v>0</v>
      </c>
      <c r="H4" s="10"/>
      <c r="I4" s="10" t="s">
        <v>2471</v>
      </c>
      <c r="J4" s="76">
        <v>46140.7086458333</v>
      </c>
      <c r="R4" s="85" t="s">
        <v>2474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2471</v>
      </c>
      <c r="J5" s="76">
        <v>46140.698171296302</v>
      </c>
      <c r="R5" s="85" t="s">
        <v>2475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2468</v>
      </c>
      <c r="E7" s="10">
        <v>0</v>
      </c>
      <c r="F7" s="10" t="s">
        <v>2473</v>
      </c>
      <c r="G7" s="81">
        <f>Table2[[#This Row],[Current Total FG QTY]]*Table2[[#This Row],[SAM Improvement]]*$S$7</f>
        <v>0</v>
      </c>
      <c r="H7" s="10"/>
      <c r="I7" s="10" t="s">
        <v>2471</v>
      </c>
      <c r="J7" s="76">
        <v>46140.7088194444</v>
      </c>
      <c r="R7" s="87" t="s">
        <v>2476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2468</v>
      </c>
      <c r="E10" s="10">
        <v>0.1177</v>
      </c>
      <c r="F10" s="10" t="s">
        <v>2477</v>
      </c>
      <c r="G10" s="81">
        <f>Table2[[#This Row],[Current Total FG QTY]]*Table2[[#This Row],[SAM Improvement]]*$S$7</f>
        <v>8856.7573361823361</v>
      </c>
      <c r="H10" s="10"/>
      <c r="I10" s="10" t="s">
        <v>2471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2468</v>
      </c>
      <c r="E16" s="10">
        <v>0</v>
      </c>
      <c r="F16" s="10" t="s">
        <v>2478</v>
      </c>
      <c r="G16" s="81">
        <f>Table2[[#This Row],[Current Total FG QTY]]*Table2[[#This Row],[SAM Improvement]]*$S$7</f>
        <v>0</v>
      </c>
      <c r="H16" s="10" t="s">
        <v>2470</v>
      </c>
      <c r="I16" s="10" t="s">
        <v>2471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2481</v>
      </c>
      <c r="D76">
        <v>163</v>
      </c>
    </row>
    <row r="77" spans="2:4">
      <c r="B77" t="s">
        <v>2482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2483</v>
      </c>
      <c r="D167">
        <v>499</v>
      </c>
    </row>
    <row r="168" spans="2:4">
      <c r="B168" t="s">
        <v>2484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2490</v>
      </c>
      <c r="D218">
        <v>69</v>
      </c>
    </row>
    <row r="219" spans="2:4">
      <c r="B219" t="s">
        <v>2491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