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59" documentId="13_ncr:1_{7EF57DF4-89AE-8C42-9C9C-3682908C3E34}" xr6:coauthVersionLast="47" xr6:coauthVersionMax="47" xr10:uidLastSave="{E7DD7AF0-67A9-4AE4-AFC7-EF90611ED8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46" i="5"/>
  <c r="H2047" i="5"/>
  <c r="H2048" i="5"/>
  <c r="I2046" i="5"/>
  <c r="I2047" i="5"/>
  <c r="I204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<sst xmlns="http://schemas.openxmlformats.org/spreadsheetml/2006/main" count="12236" uniqueCount="2911">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</sst>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8" totalsRowShown="0" headerRowDxfId="26" dataDxfId="25" tableBorderDxfId="24">
  <autoFilter ref="A2:K2048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41" activePane="bottomLeft" state="frozen"/>
      <selection pane="bottomLeft" activeCell="F2044" sqref="F20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IF(COUNTIFS($E$3:E2048,E910)=1,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IF(COUNTIFS($E$3:E2048,E911)=1,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IF(COUNTIFS($E$3:E2048,E912)=1,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IF(COUNTIFS($E$3:E2048,E913)=1,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IF(COUNTIFS($E$3:E2048,E914)=1,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IF(COUNTIFS($E$3:E2048,E915)=1,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IF(COUNTIFS($E$3:E2048,E916)=1,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IF(COUNTIFS($E$3:E2048,E917)=1,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IF(COUNTIFS($E$3:E2048,E918)=1,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IF(COUNTIFS($E$3:E2048,E919)=1,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IF(COUNTIFS($E$3:E2048,E920)=1,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IF(COUNTIFS($E$3:E2048,E925)=1,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IF(COUNTIFS($E$3:E2048,E926)=1,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IF(COUNTIFS($E$3:E2048,E927)=1,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IF(COUNTIFS($E$3:E2048,E928)=1,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IF(COUNTIFS($E$3:E2048,E929)=1,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IF(COUNTIFS($E$3:E2048,E939)=1,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IF(COUNTIFS($E$3:E2048,E944)=1,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IF(COUNTIFS($E$3:E2048,E945)=1,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IF(COUNTIFS($E$3:E2048,E946)=1,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IF(COUNTIFS($E$3:E2048,E947)=1,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IF(COUNTIFS($E$3:E2048,E948)=1,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IF(COUNTIFS($E$3:E2048,E955)=1,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IF(COUNTIFS($E$3:E2048,E956)=1,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IF(COUNTIFS($E$3:E2048,E957)=1,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IF(COUNTIFS($E$3:E2048,E959)=1,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IF(COUNTIFS($E$3:E2048,E1010)=1,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IF(COUNTIFS($E$3:E2048,E1015)=1,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IF(COUNTIFS($E$3:E2048,E1016)=1,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IF(COUNTIFS($E$3:E2048,E1035)=1,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IF(COUNTIFS($E$3:E2048,E1036)=1,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IF(COUNTIFS($E$3:E2048,E1038)=1,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IF(COUNTIFS($E$3:E2048,E1039)=1,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IF(COUNTIFS($E$3:E2048,E1040)=1,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IF(COUNTIFS($E$3:E2048,E1041)=1,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IF(COUNTIFS($E$3:E2048,E1042)=1,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IF(COUNTIFS($E$3:E2048,E1043)=1,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IF(COUNTIFS($E$3:E2048,E1044)=1,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IF(COUNTIFS($E$3:E2048,E1045)=1,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IF(COUNTIFS($E$3:E2048,E1046)=1,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IF(COUNTIFS($E$3:E2048,E1047)=1,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IF(COUNTIFS($E$3:E2048,E1048)=1,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IF(COUNTIFS($E$3:E2048,E1049)=1,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IF(COUNTIFS($E$3:E2048,E1050)=1,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IF(COUNTIFS($E$3:E2048,E1051)=1,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IF(COUNTIFS($E$3:E2048,E1054)=1,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IF(COUNTIFS($E$3:E2048,E1055)=1,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IF(COUNTIFS($E$3:E2048,E1056)=1,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IF(COUNTIFS($E$3:E2048,E1061)=1,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IF(COUNTIFS($E$3:E2048,E1062)=1,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IF(COUNTIFS($E$3:E2048,E1063)=1,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IF(COUNTIFS($E$3:E2048,E1077)=1,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IF(COUNTIFS($E$3:E2048,E1078)=1,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IF(COUNTIFS($E$3:E2048,E1084)=1,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IF(COUNTIFS($E$3:E2048,E1085)=1,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IF(COUNTIFS($E$3:E2048,E1086)=1,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IF(COUNTIFS($E$3:E2048,E1088)=1,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IF(COUNTIFS($E$3:E2048,E1089)=1,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IF(COUNTIFS($E$3:E2048,E1099)=1,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IF(COUNTIFS($E$3:E2048,E1100)=1,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IF(COUNTIFS($E$3:E2048,E1101)=1,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IF(COUNTIFS($E$3:E2048,E1102)=1,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IF(COUNTIFS($E$3:E2048,E1103)=1,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IF(COUNTIFS($E$3:E2048,E1104)=1,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IF(COUNTIFS($E$3:E2048,E1105)=1,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IF(COUNTIFS($E$3:E2048,E1106)=1,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IF(COUNTIFS($E$3:E2048,E1107)=1,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IF(COUNTIFS($E$3:E2048,E1108)=1,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IF(COUNTIFS($E$3:E2048,E1109)=1,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IF(COUNTIFS($E$3:E2048,E1110)=1,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IF(COUNTIFS($E$3:E2048,E1111)=1,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IF(COUNTIFS($E$3:E2048,E1118)=1,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IF(COUNTIFS($E$3:E2048,E1119)=1,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IF(COUNTIFS($E$3:E2048,E1120)=1,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IF(COUNTIFS($E$3:E2048,E1121)=1,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IF(COUNTIFS($E$3:E2048,E1122)=1,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IF(COUNTIFS($E$3:E2048,E1123)=1,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IF(COUNTIFS($E$3:E2048,E1124)=1,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IF(COUNTIFS($E$3:E2048,E1125)=1,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IF(COUNTIFS($E$3:E2048,E1126)=1,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IF(COUNTIFS($E$3:E2048,E1127)=1,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IF(COUNTIFS($E$3:E2048,E1128)=1,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IF(COUNTIFS($E$3:E2048,E1129)=1,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IF(COUNTIFS($E$3:E2048,E1130)=1,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IF(COUNTIFS($E$3:E2048,E1131)=1,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IF(COUNTIFS($E$3:E2048,E1132)=1,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IF(COUNTIFS($E$3:E2048,E1133)=1,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IF(COUNTIFS($E$3:E2048,E1134)=1,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IF(COUNTIFS($E$3:E2048,E1135)=1,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IF(COUNTIFS($E$3:E2048,E1136)=1,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IF(COUNTIFS($E$3:E2048,E1137)=1,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IF(COUNTIFS($E$3:E2048,E1138)=1,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IF(COUNTIFS($E$3:E2048,E1139)=1,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IF(COUNTIFS($E$3:E2048,E1140)=1,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IF(COUNTIFS($E$3:E2048,E1141)=1,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IF(COUNTIFS($E$3:E2048,E1142)=1,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IF(COUNTIFS($E$3:E2048,E1143)=1,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IF(COUNTIFS($E$3:E2048,E1144)=1,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IF(COUNTIFS($E$3:E2048,E1145)=1,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IF(COUNTIFS($E$3:E2048,E1146)=1,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IF(COUNTIFS($E$3:E2048,E1147)=1,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IF(COUNTIFS($E$3:E2048,E1148)=1,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IF(COUNTIFS($E$3:E2048,E1149)=1,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IF(COUNTIFS($E$3:E2048,E1150)=1,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IF(COUNTIFS($E$3:E2048,E1151)=1,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IF(COUNTIFS($E$3:E2048,E1152)=1,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IF(COUNTIFS($E$3:E2048,E1153)=1,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IF(COUNTIFS($E$3:E2048,E1154)=1,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IF(COUNTIFS($E$3:E2048,E1155)=1,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IF(COUNTIFS($E$3:E2048,E1156)=1,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IF(COUNTIFS($E$3:E2048,E1157)=1,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IF(COUNTIFS($E$3:E2048,E1158)=1,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IF(COUNTIFS($E$3:E2048,E1159)=1,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IF(COUNTIFS($E$3:E2048,E1160)=1,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IF(COUNTIFS($E$3:E2048,E1161)=1,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IF(COUNTIFS($E$3:E2048,E1162)=1,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IF(COUNTIFS($E$3:E2048,E1163)=1,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IF(COUNTIFS($E$3:E2048,E1164)=1,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IF(COUNTIFS($E$3:E2048,E1165)=1,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IF(COUNTIFS($E$3:E2048,E1166)=1,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IF(COUNTIFS($E$3:E2048,E1167)=1,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IF(COUNTIFS($E$3:E2048,E1168)=1,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IF(COUNTIFS($E$3:E2048,E1169)=1,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IF(COUNTIFS($E$3:E2048,E1170)=1,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IF(COUNTIFS($E$3:E2048,E1171)=1,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IF(COUNTIFS($E$3:E2048,E1172)=1,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IF(COUNTIFS($E$3:E2048,E1173)=1,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IF(COUNTIFS($E$3:E2048,E1174)=1,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IF(COUNTIFS($E$3:E2048,E1175)=1,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IF(COUNTIFS($E$3:E2048,E1176)=1,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IF(COUNTIFS($E$3:E2048,E1187)=1,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IF(COUNTIFS($E$3:E2048,E1188)=1,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IF(COUNTIFS($E$3:E2048,E1189)=1,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IF(COUNTIFS($E$3:E2048,E1190)=1,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IF(COUNTIFS($E$3:E2048,E1191)=1,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IF(COUNTIFS($E$3:E2048,E1192)=1,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IF(COUNTIFS($E$3:E2048,E1193)=1,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IF(COUNTIFS($E$3:E2048,E1194)=1,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IF(COUNTIFS($E$3:E2048,E1195)=1,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IF(COUNTIFS($E$3:E2048,E1196)=1,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IF(COUNTIFS($E$3:E2048,E1197)=1,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IF(COUNTIFS($E$3:E2048,E1198)=1,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IF(COUNTIFS($E$3:E2048,E1215)=1,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IF(COUNTIFS($E$3:E2048,E1216)=1,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IF(COUNTIFS($E$3:E2048,E1217)=1,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IF(COUNTIFS($E$3:E2048,E1218)=1,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IF(COUNTIFS($E$3:E2048,E1219)=1,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IF(COUNTIFS($E$3:E2048,E1220)=1,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IF(COUNTIFS($E$3:E2048,E1221)=1,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IF(COUNTIFS($E$3:E2048,E1222)=1,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IF(COUNTIFS($E$3:E2048,E1223)=1,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IF(COUNTIFS($E$3:E2048,E1224)=1,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IF(COUNTIFS($E$3:E2048,E1225)=1,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IF(COUNTIFS($E$3:E2048,E1226)=1,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IF(COUNTIFS($E$3:E2048,E1227)=1,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IF(COUNTIFS($E$3:E2048,E1228)=1,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IF(COUNTIFS($E$3:E2048,E1229)=1,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IF(COUNTIFS($E$3:E2048,E1230)=1,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IF(COUNTIFS($E$3:E2048,E1231)=1,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IF(COUNTIFS($E$3:E2048,E1232)=1,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IF(COUNTIFS($E$3:E2048,E1233)=1,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IF(COUNTIFS($E$3:E2048,E1234)=1,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IF(COUNTIFS($E$3:E2048,E1235)=1,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IF(COUNTIFS($E$3:E2048,E1236)=1,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IF(COUNTIFS($E$3:E2048,E1237)=1,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IF(COUNTIFS($E$3:E2048,E1238)=1,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IF(COUNTIFS($E$3:E2048,E1239)=1,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IF(COUNTIFS($E$3:E2048,E1240)=1,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IF(COUNTIFS($E$3:E2048,E1241)=1,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IF(COUNTIFS($E$3:E2048,E1242)=1,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IF(COUNTIFS($E$3:E2048,E1243)=1,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IF(COUNTIFS($E$3:E2048,E1244)=1,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IF(COUNTIFS($E$3:E2048,E1245)=1,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IF(COUNTIFS($E$3:E2048,E1246)=1,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IF(COUNTIFS($E$3:E2048,E1252)=1,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IF(COUNTIFS($E$3:E2048,E1253)=1,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IF(COUNTIFS($E$3:E2048,E1254)=1,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IF(COUNTIFS($E$3:E2048,E1255)=1,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IF(COUNTIFS($E$3:E2048,E1256)=1,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IF(COUNTIFS($E$3:E2048,E1257)=1,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IF(COUNTIFS($E$3:E2048,E1258)=1,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IF(COUNTIFS($E$3:E2048,E1259)=1,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IF(COUNTIFS($E$3:E2048,E1260)=1,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IF(COUNTIFS($E$3:E2048,E1261)=1,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IF(COUNTIFS($E$3:E2048,E1262)=1,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IF(COUNTIFS($E$3:E2048,E1263)=1,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IF(COUNTIFS($E$3:E2048,E1264)=1,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IF(COUNTIFS($E$3:E2048,E1265)=1,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IF(COUNTIFS($E$3:E2048,E1266)=1,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IF(COUNTIFS($E$3:E2048,E1267)=1,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IF(COUNTIFS($E$3:E2048,E1268)=1,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IF(COUNTIFS($E$3:E2048,E1269)=1,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IF(COUNTIFS($E$3:E2048,E1270)=1,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IF(COUNTIFS($E$3:E2048,E1271)=1,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IF(COUNTIFS($E$3:E2048,E1272)=1,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IF(COUNTIFS($E$3:E2048,E1273)=1,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IF(COUNTIFS($E$3:E2048,E1274)=1,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IF(COUNTIFS($E$3:E2048,E1275)=1,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IF(COUNTIFS($E$3:E2048,E1276)=1,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IF(COUNTIFS($E$3:E2048,E1277)=1,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IF(COUNTIFS($E$3:E2048,E1278)=1,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IF(COUNTIFS($E$3:E2048,E1279)=1,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IF(COUNTIFS($E$3:E2048,E1280)=1,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IF(COUNTIFS($E$3:E2048,E1281)=1,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IF(COUNTIFS($E$3:E2048,E1282)=1,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IF(COUNTIFS($E$3:E2048,E1283)=1,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IF(COUNTIFS($E$3:E2048,E1284)=1,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IF(COUNTIFS($E$3:E2048,E1285)=1,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IF(COUNTIFS($E$3:E2048,E1295)=1,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IF(COUNTIFS($E$3:E2048,E1296)=1,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IF(COUNTIFS($E$3:E2048,E1297)=1,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IF(COUNTIFS($E$3:E2048,E1298)=1,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IF(COUNTIFS($E$3:E2048,E1299)=1,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IF(COUNTIFS($E$3:E2048,E1300)=1,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IF(COUNTIFS($E$3:E2048,E1301)=1,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IF(COUNTIFS($E$3:E2048,E1302)=1,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IF(COUNTIFS($E$3:E2048,E1303)=1,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IF(COUNTIFS($E$3:E2048,E1304)=1,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IF(COUNTIFS($E$3:E2048,E1306)=1,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IF(COUNTIFS($E$3:E2048,E1307)=1,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IF(COUNTIFS($E$3:E2048,E1308)=1,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IF(COUNTIFS($E$3:E2048,E1309)=1,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IF(COUNTIFS($E$3:E2048,E1311)=1,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IF(COUNTIFS($E$3:E2048,E1323)=1,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IF(COUNTIFS($E$3:E2048,E1324)=1,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IF(COUNTIFS($E$3:E2048,E1325)=1,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IF(COUNTIFS($E$3:E2048,E1326)=1,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IF(COUNTIFS($E$3:E2048,E1329)=1,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IF(COUNTIFS($E$3:E2048,E1330)=1,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IF(COUNTIFS($E$3:E2048,E1331)=1,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IF(COUNTIFS($E$3:E2048,E1332)=1,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IF(COUNTIFS($E$3:E2048,E1333)=1,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IF(COUNTIFS($E$3:E2048,E1334)=1,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IF(COUNTIFS($E$3:E2048,E1335)=1,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IF(COUNTIFS($E$3:E2048,E1336)=1,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IF(COUNTIFS($E$3:E2048,E1338)=1,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IF(COUNTIFS($E$3:E2048,E1339)=1,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IF(COUNTIFS($E$3:E2048,E1341)=1,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IF(COUNTIFS($E$3:E2048,E1344)=1,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IF(COUNTIFS($E$3:E2048,E1345)=1,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IF(COUNTIFS($E$3:E2048,E1347)=1,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IF(COUNTIFS($E$3:E2048,E1349)=1,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IF(COUNTIFS($E$3:E2048,E1350)=1,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IF(COUNTIFS($E$3:E2048,E1351)=1,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IF(COUNTIFS($E$3:E2048,E1353)=1,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IF(COUNTIFS($E$3:E2048,E1354)=1,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IF(COUNTIFS($E$3:E2048,E1355)=1,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IF(COUNTIFS($E$3:E2048,E1356)=1,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IF(COUNTIFS($E$3:E2048,E1357)=1,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IF(COUNTIFS($E$3:E2048,E1358)=1,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IF(COUNTIFS($E$3:E2048,E1359)=1,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IF(COUNTIFS($E$3:E2048,E1360)=1,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IF(COUNTIFS($E$3:E2048,E1361)=1,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IF(COUNTIFS($E$3:E2048,E1362)=1,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IF(COUNTIFS($E$3:E2048,E1363)=1,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IF(COUNTIFS($E$3:E2048,E1364)=1,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IF(COUNTIFS($E$3:E2048,E1365)=1,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IF(COUNTIFS($E$3:E2048,E1366)=1,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IF(COUNTIFS($E$3:E2048,E1367)=1,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IF(COUNTIFS($E$3:E2048,E1368)=1,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IF(COUNTIFS($E$3:E2048,E1369)=1,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IF(COUNTIFS($E$3:E2048,E1370)=1,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IF(COUNTIFS($E$3:E2048,E1371)=1,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IF(COUNTIFS($E$3:E2048,E1372)=1,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IF(COUNTIFS($E$3:E2048,E1373)=1,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IF(COUNTIFS($E$3:E2048,E1374)=1,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IF(COUNTIFS($E$3:E2048,E1375)=1,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IF(COUNTIFS($E$3:E2048,E1376)=1,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IF(COUNTIFS($E$3:E2048,E1377)=1,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IF(COUNTIFS($E$3:E2048,E1378)=1,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IF(COUNTIFS($E$3:E2048,E1379)=1,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IF(COUNTIFS($E$3:E2048,E1380)=1,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IF(COUNTIFS($E$3:E2048,E1381)=1,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IF(COUNTIFS($E$3:E2048,E1382)=1,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IF(COUNTIFS($E$3:E2048,E1383)=1,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IF(COUNTIFS($E$3:E2048,E1384)=1,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IF(COUNTIFS($E$3:E2048,E1385)=1,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IF(COUNTIFS($E$3:E2048,E1386)=1,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IF(COUNTIFS($E$3:E2048,E1387)=1,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IF(COUNTIFS($E$3:E2048,E1388)=1,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IF(COUNTIFS($E$3:E2048,E1389)=1,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IF(COUNTIFS($E$3:E2048,E1390)=1,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IF(COUNTIFS($E$3:E2048,E1391)=1,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IF(COUNTIFS($E$3:E2048,E1392)=1,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IF(COUNTIFS($E$3:E2048,E1393)=1,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IF(COUNTIFS($E$3:E2048,E1394)=1,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IF(COUNTIFS($E$3:E2048,E1395)=1,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IF(COUNTIFS($E$3:E2048,E1396)=1,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IF(COUNTIFS($E$3:E2048,E1397)=1,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IF(COUNTIFS($E$3:E2048,E1398)=1,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IF(COUNTIFS($E$3:E2048,E1399)=1,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IF(COUNTIFS($E$3:E2048,E1400)=1,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IF(COUNTIFS($E$3:E2048,E1401)=1,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IF(COUNTIFS($E$3:E2048,E1402)=1,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IF(COUNTIFS($E$3:E2048,E1403)=1,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IF(COUNTIFS($E$3:E2048,E1404)=1,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IF(COUNTIFS($E$3:E2048,E1405)=1,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IF(COUNTIFS($E$3:E2048,E1406)=1,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IF(COUNTIFS($E$3:E2048,E1407)=1,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IF(COUNTIFS($E$3:E2048,E1408)=1,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IF(COUNTIFS($E$3:E2048,E1409)=1,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IF(COUNTIFS($E$3:E2048,E1410)=1,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IF(COUNTIFS($E$3:E2048,E1411)=1,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IF(COUNTIFS($E$3:E2048,E1415)=1,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IF(COUNTIFS($E$3:E2048,E1416)=1,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IF(COUNTIFS($E$3:E2048,E1417)=1,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IF(COUNTIFS($E$3:E2048,E1418)=1,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IF(COUNTIFS($E$3:E2048,E1419)=1,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IF(COUNTIFS($E$3:E2048,E1420)=1,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IF(COUNTIFS($E$3:E2048,E1421)=1,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IF(COUNTIFS($E$3:E2048,E1422)=1,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IF(COUNTIFS($E$3:E2048,E1424)=1,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IF(COUNTIFS($E$3:E2048,E1425)=1,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IF(COUNTIFS($E$3:E2048,E1426)=1,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IF(COUNTIFS($E$3:E2048,E1427)=1,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IF(COUNTIFS($E$3:E2048,E1428)=1,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IF(COUNTIFS($E$3:E2048,E1429)=1,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IF(COUNTIFS($E$3:E2048,E1430)=1,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IF(COUNTIFS($E$3:E2048,E1431)=1,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IF(COUNTIFS($E$3:E2048,E1432)=1,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IF(COUNTIFS($E$3:E2048,E1434)=1,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IF(COUNTIFS($E$3:E2048,E1435)=1,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IF(COUNTIFS($E$3:E2048,E1436)=1,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IF(COUNTIFS($E$3:E2048,E1437)=1,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IF(COUNTIFS($E$3:E2048,E1438)=1,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IF(COUNTIFS($E$3:E2048,E1439)=1,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IF(COUNTIFS($E$3:E2048,E1440)=1,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IF(COUNTIFS($E$3:E2048,E1441)=1,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IF(COUNTIFS($E$3:E2048,E1442)=1,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IF(COUNTIFS($E$3:E2048,E1444)=1,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IF(COUNTIFS($E$3:E2048,E1445)=1,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IF(COUNTIFS($E$3:E2048,E1446)=1,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IF(COUNTIFS($E$3:E2048,E1447)=1,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IF(COUNTIFS($E$3:E2048,E1448)=1,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IF(COUNTIFS($E$3:E2048,E1449)=1,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IF(COUNTIFS($E$3:E2048,E1450)=1,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IF(COUNTIFS($E$3:E2048,E1451)=1,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IF(COUNTIFS($E$3:E2048,E1452)=1,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IF(COUNTIFS($E$3:E2048,E1454)=1,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IF(COUNTIFS($E$3:E2048,E1455)=1,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IF(COUNTIFS($E$3:E2048,E1456)=1,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IF(COUNTIFS($E$3:E2048,E1457)=1,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IF(COUNTIFS($E$3:E2048,E1458)=1,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IF(COUNTIFS($E$3:E2048,E1459)=1,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IF(COUNTIFS($E$3:E2048,E1460)=1,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IF(COUNTIFS($E$3:E2048,E1461)=1,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IF(COUNTIFS($E$3:E2048,E1462)=1,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IF(COUNTIFS($E$3:E2048,E1464)=1,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IF(COUNTIFS($E$3:E2048,E1465)=1,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IF(COUNTIFS($E$3:E2048,E1466)=1,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IF(COUNTIFS($E$3:E2048,E1467)=1,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IF(COUNTIFS($E$3:E2048,E1468)=1,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IF(COUNTIFS($E$3:E2048,E1469)=1,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IF(COUNTIFS($E$3:E2048,E1470)=1,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IF(COUNTIFS($E$3:E2048,E1471)=1,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IF(COUNTIFS($E$3:E2048,E1472)=1,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IF(COUNTIFS($E$3:E2048,E1474)=1,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IF(COUNTIFS($E$3:E2048,E1475)=1,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IF(COUNTIFS($E$3:E2048,E1476)=1,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IF(COUNTIFS($E$3:E2048,E1477)=1,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IF(COUNTIFS($E$3:E2048,E1478)=1,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IF(COUNTIFS($E$3:E2048,E1479)=1,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IF(COUNTIFS($E$3:E2048,E1480)=1,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IF(COUNTIFS($E$3:E2048,E1481)=1,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IF(COUNTIFS($E$3:E2048,E1482)=1,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IF(COUNTIFS($E$3:E2049,E1483)=1,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IF(COUNTIFS($E$3:E2050,E1484)=1,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IF(COUNTIFS($E$3:E2051,E1485)=1,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IF(COUNTIFS($E$3:E2052,E1486)=1,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IF(COUNTIFS($E$3:E2053,E1487)=1,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IF(COUNTIFS($E$3:E2054,E1488)=1,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IF(COUNTIFS($E$3:E2055,E1489)=1,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IF(COUNTIFS($E$3:E2056,E1490)=1,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IF(COUNTIFS($E$3:E2057,E1491)=1,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IF(COUNTIFS($E$3:E2058,E1492)=1,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IF(COUNTIFS($E$3:E2059,E1493)=1,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IF(COUNTIFS($E$3:E2060,E1494)=1,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IF(COUNTIFS($E$3:E2061,E1495)=1,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IF(COUNTIFS($E$3:E2062,E1496)=1,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IF(COUNTIFS($E$3:E2063,E1497)=1,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IF(COUNTIFS($E$3:E2064,E1498)=1,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IF(COUNTIFS($E$3:E2065,E1499)=1,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IF(COUNTIFS($E$3:E2066,E1500)=1,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IF(COUNTIFS($E$3:E2067,E1501)=1,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IF(COUNTIFS($E$3:E2068,E1502)=1,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IF(COUNTIFS($E$3:E2069,E1503)=1,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IF(COUNTIFS($E$3:E2070,E1504)=1,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IF(COUNTIFS($E$3:E2071,E1505)=1,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IF(COUNTIFS($E$3:E2072,E1506)=1,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IF(COUNTIFS($E$3:E2073,E1507)=1,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IF(COUNTIFS($E$3:E2074,E1508)=1,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IF(COUNTIFS($E$3:E2075,E1509)=1,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IF(COUNTIFS($E$3:E2076,E1510)=1,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IF(COUNTIFS($E$3:E2077,E1511)=1,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IF(COUNTIFS($E$3:E2078,E1512)=1,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IF(COUNTIFS($E$3:E2079,E1513)=1,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IF(COUNTIFS($E$3:E2080,E1514)=1,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IF(COUNTIFS($E$3:E2081,E1515)=1,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IF(COUNTIFS($E$3:E2082,E1516)=1,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IF(COUNTIFS($E$3:E2083,E1517)=1,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IF(COUNTIFS($E$3:E2084,E1518)=1,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IF(COUNTIFS($E$3:E2085,E1519)=1,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IF(COUNTIFS($E$3:E2086,E1520)=1,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IF(COUNTIFS($E$3:E2087,E1521)=1,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IF(COUNTIFS($E$3:E2088,E1522)=1,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IF(COUNTIFS($E$3:E2089,E1523)=1,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IF(COUNTIFS($E$3:E2090,E1524)=1,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IF(COUNTIFS($E$3:E2091,E1525)=1,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IF(COUNTIFS($E$3:E2092,E1526)=1,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IF(COUNTIFS($E$3:E2093,E1527)=1,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IF(COUNTIFS($E$3:E2094,E1528)=1,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IF(COUNTIFS($E$3:E2095,E1529)=1,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IF(COUNTIFS($E$3:E2096,E1530)=1,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IF(COUNTIFS($E$3:E2097,E1531)=1,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IF(COUNTIFS($E$3:E2098,E1532)=1,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IF(COUNTIFS($E$3:E2099,E1533)=1,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IF(COUNTIFS($E$3:E2100,E1534)=1,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IF(COUNTIFS($E$3:E2101,E1535)=1,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IF(COUNTIFS($E$3:E2102,E1536)=1,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IF(COUNTIFS($E$3:E2103,E1537)=1,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IF(COUNTIFS($E$3:E2104,E1538)=1,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IF(COUNTIFS($E$3:E2105,E1539)=1,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IF(COUNTIFS($E$3:E2106,E1540)=1,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IF(COUNTIFS($E$3:E2107,E1541)=1,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IF(COUNTIFS($E$3:E2108,E1542)=1,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IF(COUNTIFS($E$3:E2109,E1543)=1,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IF(COUNTIFS($E$3:E2110,E1544)=1,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IF(COUNTIFS($E$3:E2111,E1545)=1,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IF(COUNTIFS($E$3:E2112,E1546)=1,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IF(COUNTIFS($E$3:E2113,E1547)=1,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IF(COUNTIFS($E$3:E2114,E1548)=1,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IF(COUNTIFS($E$3:E2115,E1549)=1,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IF(COUNTIFS($E$3:E2116,E1550)=1,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IF(COUNTIFS($E$3:E2117,E1551)=1,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IF(COUNTIFS($E$3:E2118,E1552)=1,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IF(COUNTIFS($E$3:E2119,E1553)=1,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IF(COUNTIFS($E$3:E2120,E1554)=1,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IF(COUNTIFS($E$3:E2121,E1555)=1,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IF(COUNTIFS($E$3:E2122,E1556)=1,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IF(COUNTIFS($E$3:E2123,E1557)=1,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IF(COUNTIFS($E$3:E2124,E1558)=1,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IF(COUNTIFS($E$3:E2125,E1559)=1,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IF(COUNTIFS($E$3:E2149,E1583)=1,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IF(COUNTIFS($E$3:E2150,E1584)=1,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IF(COUNTIFS($E$3:E2151,E1585)=1,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IF(COUNTIFS($E$3:E2152,E1586)=1,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IF(COUNTIFS($E$3:E2153,E1587)=1,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IF(COUNTIFS($E$3:E2154,E1588)=1,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IF(COUNTIFS($E$3:E2155,E1589)=1,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IF(COUNTIFS($E$3:E2156,E1590)=1,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IF(COUNTIFS($E$3:E2157,E1591)=1,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IF(COUNTIFS($E$3:E2158,E1592)=1,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IF(COUNTIFS($E$3:E2159,E1593)=1,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IF(COUNTIFS($E$3:E2160,E1594)=1,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IF(COUNTIFS($E$3:E2188,E1622)=1,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IF(COUNTIFS($E$3:E2189,E1623)=1,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IF(COUNTIFS($E$3:E2190,E1624)=1,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IF(COUNTIFS($E$3:E2191,E1625)=1,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IF(COUNTIFS($E$3:E2192,E1626)=1,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IF(COUNTIFS($E$3:E2193,E1627)=1,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IF(COUNTIFS($E$3:E2194,E1628)=1,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IF(COUNTIFS($E$3:E2195,E1629)=1,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IF(COUNTIFS($E$3:E2196,E1630)=1,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IF(COUNTIFS($E$3:E2197,E1631)=1,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IF(COUNTIFS($E$3:E2198,E1632)=1,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IF(COUNTIFS($E$3:E2199,E1633)=1,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IF(COUNTIFS($E$3:E2200,E1634)=1,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IF(COUNTIFS($E$3:E2201,E1635)=1,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IF(COUNTIFS($E$3:E2202,E1636)=1,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IF(COUNTIFS($E$3:E2203,E1637)=1,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IF(COUNTIFS($E$3:E2204,E1638)=1,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IF(COUNTIFS($E$3:E2205,E1639)=1,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IF(COUNTIFS($E$3:E2206,E1640)=1,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IF(COUNTIFS($E$3:E2207,E1641)=1,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IF(COUNTIFS($E$3:E2208,E1642)=1,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IF(COUNTIFS($E$3:E2209,E1643)=1,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IF(COUNTIFS($E$3:E2210,E1644)=1,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IF(COUNTIFS($E$3:E2211,E1645)=1,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IF(COUNTIFS($E$3:E2212,E1646)=1,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IF(COUNTIFS($E$3:E2213,E1647)=1,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IF(COUNTIFS($E$3:E2214,E1648)=1,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IF(COUNTIFS($E$3:E2215,E1649)=1,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IF(COUNTIFS($E$3:E2216,E1650)=1,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IF(COUNTIFS($E$3:E2217,E1651)=1,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IF(COUNTIFS($E$3:E2218,E1652)=1,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IF(COUNTIFS($E$3:E2219,E1653)=1,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IF(COUNTIFS($E$3:E2220,E1654)=1,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IF(COUNTIFS($E$3:E2221,E1655)=1,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IF(COUNTIFS($E$3:E2222,E1656)=1,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IF(COUNTIFS($E$3:E2223,E1657)=1,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IF(COUNTIFS($E$3:E2224,E1658)=1,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IF(COUNTIFS($E$3:E2225,E1659)=1,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IF(COUNTIFS($E$3:E2226,E1660)=1,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IF(COUNTIFS($E$3:E2227,E1661)=1,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IF(COUNTIFS($E$3:E2228,E1662)=1,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IF(COUNTIFS($E$3:E2229,E1663)=1,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IF(COUNTIFS($E$3:E2230,E1664)=1,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IF(COUNTIFS($E$3:E2231,E1665)=1,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IF(COUNTIFS($E$3:E2232,E1666)=1,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IF(COUNTIFS($E$3:E2233,E1667)=1,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IF(COUNTIFS($E$3:E2234,E1668)=1,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IF(COUNTIFS($E$3:E2235,E1669)=1,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IF(COUNTIFS($E$3:E2236,E1670)=1,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IF(COUNTIFS($E$3:E2237,E1671)=1,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IF(COUNTIFS($E$3:E2238,E1672)=1,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IF(COUNTIFS($E$3:E2239,E1673)=1,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IF(COUNTIFS($E$3:E2240,E1674)=1,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IF(COUNTIFS($E$3:E2241,E1675)=1,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IF(COUNTIFS($E$3:E2242,E1676)=1,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IF(COUNTIFS($E$3:E2243,E1677)=1,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IF(COUNTIFS($E$3:E2244,E1678)=1,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IF(COUNTIFS($E$3:E2245,E1679)=1,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IF(COUNTIFS($E$3:E2246,E1680)=1,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IF(COUNTIFS($E$3:E2247,E1681)=1,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IF(COUNTIFS($E$3:E2248,E1682)=1,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IF(COUNTIFS($E$3:E2249,E1683)=1,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IF(COUNTIFS($E$3:E2250,E1684)=1,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IF(COUNTIFS($E$3:E2251,E1685)=1,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IF(COUNTIFS($E$3:E2252,E1686)=1,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IF(COUNTIFS($E$3:E2253,E1687)=1,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IF(COUNTIFS($E$3:E2254,E1688)=1,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IF(COUNTIFS($E$3:E2255,E1689)=1,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IF(COUNTIFS($E$3:E2256,E1690)=1,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IF(COUNTIFS($E$3:E2257,E1691)=1,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IF(COUNTIFS($E$3:E2258,E1692)=1,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IF(COUNTIFS($E$3:E2259,E1693)=1,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IF(COUNTIFS($E$3:E2260,E1694)=1,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IF(COUNTIFS($E$3:E2261,E1695)=1,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IF(COUNTIFS($E$3:E2262,E1696)=1,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IF(COUNTIFS($E$3:E2263,E1697)=1,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IF(COUNTIFS($E$3:E2264,E1698)=1,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IF(COUNTIFS($E$3:E2265,E1699)=1,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IF(COUNTIFS($E$3:E2266,E1700)=1,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IF(COUNTIFS($E$3:E2267,E1701)=1,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IF(COUNTIFS($E$3:E2268,E1702)=1,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IF(COUNTIFS($E$3:E2269,E1703)=1,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IF(COUNTIFS($E$3:E2270,E1704)=1,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IF(COUNTIFS($E$3:E2271,E1705)=1,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IF(COUNTIFS($E$3:E2272,E1706)=1,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IF(COUNTIFS($E$3:E2273,E1707)=1,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IF(COUNTIFS($E$3:E2274,E1708)=1,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IF(COUNTIFS($E$3:E2275,E1709)=1,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IF(COUNTIFS($E$3:E2276,E1710)=1,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IF(COUNTIFS($E$3:E2277,E1711)=1,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IF(COUNTIFS($E$3:E2278,E1712)=1,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19" t="s">
        <v>1308</v>
      </c>
      <c r="C2044" s="19" t="s">
        <v>302</v>
      </c>
      <c r="D2044" s="89" t="s">
        <v>1447</v>
      </c>
      <c r="E2044" s="19" t="s">
        <v>2816</v>
      </c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2817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A2046" s="18" t="s">
        <v>2818</v>
      </c>
      <c r="B2046" s="19"/>
      <c r="C2046" s="19"/>
      <c r="D2046" s="89"/>
      <c r="E2046" s="19"/>
      <c r="F2046" s="21"/>
      <c r="G2046" s="19"/>
      <c r="H2046" s="25">
        <f t="shared" ref="H2046:H2048" si="233">IF(RIGHT(G2046,1)="M", LEFT(G2046,LEN(G2046)-1), G2046)</f>
        <v>0</v>
      </c>
      <c r="I2046" s="25" t="str">
        <f t="shared" ref="I2046:I2048" si="234">IF(RIGHT(G2046,1)="M","M","Non-M")</f>
        <v>Non-M</v>
      </c>
      <c r="J2046" s="90"/>
      <c r="K2046" s="79"/>
      <c r="L2046" s="103"/>
    </row>
    <row r="2047" spans="1:12" ht="41.25" customHeight="1">
      <c r="A2047" s="18" t="s">
        <v>2819</v>
      </c>
      <c r="B2047" s="19"/>
      <c r="C2047" s="19"/>
      <c r="D2047" s="89"/>
      <c r="E2047" s="19"/>
      <c r="F2047" s="21"/>
      <c r="G2047" s="19"/>
      <c r="H2047" s="25">
        <f t="shared" si="233"/>
        <v>0</v>
      </c>
      <c r="I2047" s="25" t="str">
        <f t="shared" si="234"/>
        <v>Non-M</v>
      </c>
      <c r="J2047" s="90"/>
      <c r="K2047" s="79"/>
    </row>
    <row r="2048" spans="1:12" ht="41.25" customHeight="1">
      <c r="A2048" s="18" t="s">
        <v>2820</v>
      </c>
      <c r="B2048" s="19"/>
      <c r="C2048" s="19"/>
      <c r="D2048" s="89"/>
      <c r="E2048" s="19"/>
      <c r="F2048" s="21"/>
      <c r="G2048" s="19"/>
      <c r="H2048" s="25">
        <f t="shared" si="233"/>
        <v>0</v>
      </c>
      <c r="I2048" s="25" t="str">
        <f t="shared" si="234"/>
        <v>Non-M</v>
      </c>
      <c r="J2048" s="90"/>
      <c r="K2048" s="79"/>
    </row>
    <row r="2049" spans="8:8" ht="41.25" customHeight="1">
      <c r="H2049" s="18" t="s">
        <v>2821</v>
      </c>
    </row>
    <row r="2050" spans="8:8" ht="41.25" customHeight="1"/>
    <row r="2051" spans="8:8" ht="41.25" customHeight="1"/>
    <row r="2052" spans="8:8" ht="41.25" customHeight="1"/>
    <row r="2053" spans="8:8" ht="41.25" customHeight="1"/>
    <row r="2054" spans="8:8" ht="41.25" customHeight="1"/>
    <row r="2055" spans="8:8" ht="41.25" customHeight="1"/>
    <row r="2056" spans="8:8" ht="41.25" customHeight="1"/>
    <row r="2057" spans="8:8" ht="41.25" customHeight="1"/>
    <row r="2058" spans="8:8" ht="41.25" customHeight="1"/>
    <row r="2059" spans="8:8" ht="41.25" customHeight="1"/>
    <row r="2060" spans="8:8" ht="41.25" customHeight="1"/>
    <row r="2061" spans="8:8" ht="41.25" customHeight="1"/>
    <row r="2062" spans="8:8" ht="41.25" customHeight="1"/>
    <row r="2063" spans="8:8" ht="41.25" customHeight="1"/>
    <row r="2064" spans="8:8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2822</v>
      </c>
      <c r="B2" s="8" t="s">
        <v>2823</v>
      </c>
      <c r="C2" s="8" t="s">
        <v>2824</v>
      </c>
      <c r="D2" s="8" t="s">
        <v>2825</v>
      </c>
      <c r="E2" s="8" t="s">
        <v>2826</v>
      </c>
      <c r="F2" s="8" t="s">
        <v>2827</v>
      </c>
      <c r="G2" s="80" t="s">
        <v>2828</v>
      </c>
      <c r="H2" s="8" t="s">
        <v>2829</v>
      </c>
      <c r="I2" s="8" t="s">
        <v>2830</v>
      </c>
      <c r="J2" s="75" t="s">
        <v>2831</v>
      </c>
      <c r="R2" s="83" t="s">
        <v>2832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2833</v>
      </c>
      <c r="E3" s="10">
        <v>0.1234</v>
      </c>
      <c r="F3" s="10" t="s">
        <v>2834</v>
      </c>
      <c r="G3" s="81">
        <f>Table2[[#This Row],[Current Total FG QTY]]*Table2[[#This Row],[SAM Improvement]]*$S$7</f>
        <v>22089.830484330483</v>
      </c>
      <c r="H3" s="10" t="s">
        <v>2835</v>
      </c>
      <c r="I3" s="10" t="s">
        <v>2836</v>
      </c>
      <c r="J3" s="76">
        <v>46140.696493055599</v>
      </c>
      <c r="R3" s="85" t="s">
        <v>2837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2833</v>
      </c>
      <c r="E4" s="10"/>
      <c r="F4" s="10" t="s">
        <v>2838</v>
      </c>
      <c r="G4" s="81">
        <f>Table2[[#This Row],[Current Total FG QTY]]*Table2[[#This Row],[SAM Improvement]]*$S$7</f>
        <v>0</v>
      </c>
      <c r="H4" s="10"/>
      <c r="I4" s="10" t="s">
        <v>2836</v>
      </c>
      <c r="J4" s="76">
        <v>46149.4283796296</v>
      </c>
      <c r="R4" s="85" t="s">
        <v>2839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2833</v>
      </c>
      <c r="E5" s="10"/>
      <c r="F5" s="10" t="s">
        <v>2838</v>
      </c>
      <c r="G5" s="81">
        <f>Table2[[#This Row],[Current Total FG QTY]]*Table2[[#This Row],[SAM Improvement]]*$S$7</f>
        <v>0</v>
      </c>
      <c r="H5" s="10"/>
      <c r="I5" s="10" t="s">
        <v>2836</v>
      </c>
      <c r="J5" s="76">
        <v>46149.428298611099</v>
      </c>
      <c r="R5" s="85" t="s">
        <v>2840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2833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2833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2836</v>
      </c>
      <c r="J7" s="76">
        <v>46149.4286111111</v>
      </c>
      <c r="R7" s="87" t="s">
        <v>2841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2833</v>
      </c>
      <c r="E8" s="10">
        <v>0.1401</v>
      </c>
      <c r="F8" s="10" t="s">
        <v>2842</v>
      </c>
      <c r="G8" s="81">
        <f>Table2[[#This Row],[Current Total FG QTY]]*Table2[[#This Row],[SAM Improvement]]*$S$7</f>
        <v>11703.17965811966</v>
      </c>
      <c r="H8" s="10" t="s">
        <v>2835</v>
      </c>
      <c r="I8" s="10" t="s">
        <v>2836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2833</v>
      </c>
      <c r="E10" s="10">
        <v>0.1177</v>
      </c>
      <c r="F10" s="10" t="s">
        <v>2842</v>
      </c>
      <c r="G10" s="81">
        <f>Table2[[#This Row],[Current Total FG QTY]]*Table2[[#This Row],[SAM Improvement]]*$S$7</f>
        <v>8856.7573361823361</v>
      </c>
      <c r="H10" s="10"/>
      <c r="I10" s="10" t="s">
        <v>2836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2833</v>
      </c>
      <c r="E14" s="10">
        <v>0</v>
      </c>
      <c r="F14" s="10" t="s">
        <v>2843</v>
      </c>
      <c r="G14" s="81">
        <f>Table2[[#This Row],[Current Total FG QTY]]*Table2[[#This Row],[SAM Improvement]]*$S$7</f>
        <v>0</v>
      </c>
      <c r="H14" s="10" t="s">
        <v>2835</v>
      </c>
      <c r="I14" s="10" t="s">
        <v>2836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2833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2844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2846</v>
      </c>
      <c r="D76">
        <v>163</v>
      </c>
    </row>
    <row r="77" spans="2:4">
      <c r="B77" t="s">
        <v>2847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2848</v>
      </c>
      <c r="D167">
        <v>499</v>
      </c>
    </row>
    <row r="168" spans="2:4">
      <c r="B168" t="s">
        <v>2849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2850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2851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2852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2853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2854</v>
      </c>
      <c r="D210">
        <v>10</v>
      </c>
    </row>
    <row r="211" spans="2:4">
      <c r="B211" t="s">
        <v>2855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2856</v>
      </c>
      <c r="D218">
        <v>69</v>
      </c>
    </row>
    <row r="219" spans="2:4">
      <c r="B219" t="s">
        <v>2857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2860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2861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2862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2863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2864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2870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2871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2872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2873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2883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2884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2890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2894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2900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2901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2902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2903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2910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