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29" documentId="13_ncr:1_{7EF57DF4-89AE-8C42-9C9C-3682908C3E34}" xr6:coauthVersionLast="47" xr6:coauthVersionMax="47" xr10:uidLastSave="{56EBDA8A-0650-4BF8-9CE4-20681632E98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<sst xmlns="http://schemas.openxmlformats.org/spreadsheetml/2006/main" count="11390" uniqueCount="2730">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</sst>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7" totalsRowShown="0" headerRowDxfId="26" dataDxfId="25" tableBorderDxfId="24">
  <autoFilter ref="A2:K19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02" activePane="bottomLeft" state="frozen"/>
      <selection pane="bottomLeft" activeCell="A1894" sqref="A1894:A19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19" t="s">
        <v>1308</v>
      </c>
      <c r="C1895" s="19" t="s">
        <v>870</v>
      </c>
      <c r="D1895" s="60" t="s">
        <v>1447</v>
      </c>
      <c r="E1895" s="19" t="s">
        <v>2625</v>
      </c>
      <c r="F1895" s="21"/>
      <c r="G1895" s="19" t="s">
        <v>1248</v>
      </c>
      <c r="H1895" s="25" t="str">
        <f>IF(RIGHT(G1895,1)="M", LEFT(G1895,LEN(G1895)-1), G1895)</f>
        <v>WB504</v>
      </c>
      <c r="I1895" s="25" t="str">
        <f>IF(RIGHT(G1895,1)="M","M","Non-M")</f>
        <v>Non-M</v>
      </c>
      <c r="J1895" s="34"/>
      <c r="K1895" s="79"/>
    </row>
    <row r="1896" spans="1:11" ht="41.25" customHeight="1">
      <c r="A1896" s="96" t="s">
        <v>2626</v>
      </c>
      <c r="B1896" s="19" t="s">
        <v>1308</v>
      </c>
      <c r="C1896" s="19" t="s">
        <v>870</v>
      </c>
      <c r="D1896" s="60" t="s">
        <v>1447</v>
      </c>
      <c r="E1896" s="19" t="s">
        <v>2625</v>
      </c>
      <c r="F1896" s="21"/>
      <c r="G1896" s="19" t="s">
        <v>61</v>
      </c>
      <c r="H1896" s="25" t="str">
        <f>IF(RIGHT(G1896,1)="M", LEFT(G1896,LEN(G1896)-1), G1896)</f>
        <v>DC101</v>
      </c>
      <c r="I1896" s="25" t="str">
        <f>IF(RIGHT(G1896,1)="M","M","Non-M")</f>
        <v>Non-M</v>
      </c>
      <c r="J1896" s="34"/>
      <c r="K1896" s="79"/>
    </row>
    <row r="1897" spans="1:11" ht="41.25" customHeight="1">
      <c r="A1897" s="96" t="s">
        <v>2627</v>
      </c>
      <c r="B1897" s="19" t="s">
        <v>1308</v>
      </c>
      <c r="C1897" s="19" t="s">
        <v>870</v>
      </c>
      <c r="D1897" s="60" t="s">
        <v>1447</v>
      </c>
      <c r="E1897" s="19" t="s">
        <v>2625</v>
      </c>
      <c r="F1897" s="21"/>
      <c r="G1897" s="19" t="s">
        <v>2532</v>
      </c>
      <c r="H1897" s="25" t="str">
        <f>IF(RIGHT(G1897,1)="M", LEFT(G1897,LEN(G1897)-1), G1897)</f>
        <v>DC200</v>
      </c>
      <c r="I1897" s="25" t="str">
        <f>IF(RIGHT(G1897,1)="M","M","Non-M")</f>
        <v>M</v>
      </c>
      <c r="J1897" s="34"/>
      <c r="K1897" s="79"/>
    </row>
    <row r="1898" spans="1:11" ht="41.25" customHeight="1">
      <c r="A1898" s="96" t="s">
        <v>2628</v>
      </c>
      <c r="B1898" s="19" t="s">
        <v>1308</v>
      </c>
      <c r="C1898" s="19" t="s">
        <v>870</v>
      </c>
      <c r="D1898" s="60" t="s">
        <v>1447</v>
      </c>
      <c r="E1898" s="19" t="s">
        <v>2625</v>
      </c>
      <c r="F1898" s="21"/>
      <c r="G1898" s="19" t="s">
        <v>96</v>
      </c>
      <c r="H1898" s="25" t="str">
        <f>IF(RIGHT(G1898,1)="M", LEFT(G1898,LEN(G1898)-1), G1898)</f>
        <v>DC300</v>
      </c>
      <c r="I1898" s="25" t="str">
        <f>IF(RIGHT(G1898,1)="M","M","Non-M")</f>
        <v>Non-M</v>
      </c>
      <c r="J1898" s="34"/>
      <c r="K1898" s="79"/>
    </row>
    <row r="1899" spans="1:11" ht="41.25" customHeight="1">
      <c r="A1899" s="96" t="s">
        <v>2629</v>
      </c>
      <c r="B1899" s="19" t="s">
        <v>1308</v>
      </c>
      <c r="C1899" s="19" t="s">
        <v>870</v>
      </c>
      <c r="D1899" s="60" t="s">
        <v>1447</v>
      </c>
      <c r="E1899" s="19" t="s">
        <v>2625</v>
      </c>
      <c r="F1899" s="21"/>
      <c r="G1899" s="19" t="s">
        <v>152</v>
      </c>
      <c r="H1899" s="25" t="str">
        <f>IF(RIGHT(G1899,1)="M", LEFT(G1899,LEN(G1899)-1), G1899)</f>
        <v>DC400</v>
      </c>
      <c r="I1899" s="25" t="str">
        <f>IF(RIGHT(G1899,1)="M","M","Non-M")</f>
        <v>Non-M</v>
      </c>
      <c r="J1899" s="34"/>
      <c r="K1899" s="79"/>
    </row>
    <row r="1900" spans="1:11" ht="41.25" customHeight="1">
      <c r="A1900" s="96" t="s">
        <v>2630</v>
      </c>
      <c r="B1900" s="19" t="s">
        <v>1308</v>
      </c>
      <c r="C1900" s="19" t="s">
        <v>870</v>
      </c>
      <c r="D1900" s="60" t="s">
        <v>1447</v>
      </c>
      <c r="E1900" s="19" t="s">
        <v>2625</v>
      </c>
      <c r="F1900" s="21"/>
      <c r="G1900" s="19" t="s">
        <v>739</v>
      </c>
      <c r="H1900" s="25" t="str">
        <f>IF(RIGHT(G1900,1)="M", LEFT(G1900,LEN(G1900)-1), G1900)</f>
        <v>PK214</v>
      </c>
      <c r="I1900" s="25" t="str">
        <f>IF(RIGHT(G1900,1)="M","M","Non-M")</f>
        <v>Non-M</v>
      </c>
      <c r="J1900" s="34"/>
      <c r="K1900" s="79"/>
    </row>
    <row r="1901" spans="1:11" ht="41.25" customHeight="1">
      <c r="A1901" s="96" t="s">
        <v>2631</v>
      </c>
      <c r="B1901" s="19" t="s">
        <v>1308</v>
      </c>
      <c r="C1901" s="19" t="s">
        <v>870</v>
      </c>
      <c r="D1901" s="60" t="s">
        <v>1447</v>
      </c>
      <c r="E1901" s="19" t="s">
        <v>2625</v>
      </c>
      <c r="F1901" s="21"/>
      <c r="G1901" s="19" t="s">
        <v>188</v>
      </c>
      <c r="H1901" s="25" t="str">
        <f>IF(RIGHT(G1901,1)="M", LEFT(G1901,LEN(G1901)-1), G1901)</f>
        <v>PK301</v>
      </c>
      <c r="I1901" s="25" t="str">
        <f>IF(RIGHT(G1901,1)="M","M","Non-M")</f>
        <v>M</v>
      </c>
      <c r="J1901" s="34"/>
      <c r="K1901" s="79"/>
    </row>
    <row r="1902" spans="1:11" ht="41.25" customHeight="1">
      <c r="A1902" s="96" t="s">
        <v>2632</v>
      </c>
      <c r="B1902" s="19" t="s">
        <v>1308</v>
      </c>
      <c r="C1902" s="19" t="s">
        <v>870</v>
      </c>
      <c r="D1902" s="60" t="s">
        <v>1447</v>
      </c>
      <c r="E1902" s="19" t="s">
        <v>2625</v>
      </c>
      <c r="F1902" s="21"/>
      <c r="G1902" s="19" t="s">
        <v>155</v>
      </c>
      <c r="H1902" s="25" t="str">
        <f>IF(RIGHT(G1902,1)="M", LEFT(G1902,LEN(G1902)-1), G1902)</f>
        <v>PB204</v>
      </c>
      <c r="I1902" s="25" t="str">
        <f>IF(RIGHT(G1902,1)="M","M","Non-M")</f>
        <v>Non-M</v>
      </c>
      <c r="J1902" s="34"/>
      <c r="K1902" s="79"/>
    </row>
    <row r="1903" spans="1:11" ht="41.25" customHeight="1">
      <c r="A1903" s="96" t="s">
        <v>2633</v>
      </c>
      <c r="B1903" s="19" t="s">
        <v>1308</v>
      </c>
      <c r="C1903" s="19" t="s">
        <v>870</v>
      </c>
      <c r="D1903" s="60" t="s">
        <v>1447</v>
      </c>
      <c r="E1903" s="19" t="s">
        <v>2625</v>
      </c>
      <c r="F1903" s="21"/>
      <c r="G1903" s="19" t="s">
        <v>1398</v>
      </c>
      <c r="H1903" s="25" t="str">
        <f>IF(RIGHT(G1903,1)="M", LEFT(G1903,LEN(G1903)-1), G1903)</f>
        <v>JS121</v>
      </c>
      <c r="I1903" s="25" t="str">
        <f>IF(RIGHT(G1903,1)="M","M","Non-M")</f>
        <v>Non-M</v>
      </c>
      <c r="J1903" s="34"/>
      <c r="K1903" s="79"/>
    </row>
    <row r="1904" spans="1:11" ht="41.25" customHeight="1">
      <c r="A1904" s="96" t="s">
        <v>2634</v>
      </c>
      <c r="B1904" s="19" t="s">
        <v>1308</v>
      </c>
      <c r="C1904" s="19" t="s">
        <v>870</v>
      </c>
      <c r="D1904" s="60" t="s">
        <v>1447</v>
      </c>
      <c r="E1904" s="19" t="s">
        <v>2625</v>
      </c>
      <c r="F1904" s="21"/>
      <c r="G1904" s="19" t="s">
        <v>1344</v>
      </c>
      <c r="H1904" s="25" t="str">
        <f>IF(RIGHT(G1904,1)="M", LEFT(G1904,LEN(G1904)-1), G1904)</f>
        <v>JS105</v>
      </c>
      <c r="I1904" s="25" t="str">
        <f>IF(RIGHT(G1904,1)="M","M","Non-M")</f>
        <v>Non-M</v>
      </c>
      <c r="J1904" s="34"/>
      <c r="K1904" s="79"/>
    </row>
    <row r="1905" spans="1:11" ht="41.25" customHeight="1">
      <c r="A1905" s="96" t="s">
        <v>2635</v>
      </c>
      <c r="B1905" s="19" t="s">
        <v>1308</v>
      </c>
      <c r="C1905" s="19" t="s">
        <v>870</v>
      </c>
      <c r="D1905" s="60" t="s">
        <v>1447</v>
      </c>
      <c r="E1905" s="19" t="s">
        <v>2625</v>
      </c>
      <c r="F1905" s="21"/>
      <c r="G1905" s="19" t="s">
        <v>2636</v>
      </c>
      <c r="H1905" s="25" t="str">
        <f>IF(RIGHT(G1905,1)="M", LEFT(G1905,LEN(G1905)-1), G1905)</f>
        <v>JS121</v>
      </c>
      <c r="I1905" s="25" t="str">
        <f>IF(RIGHT(G1905,1)="M","M","Non-M")</f>
        <v>M</v>
      </c>
      <c r="J1905" s="34" t="s">
        <v>2637</v>
      </c>
      <c r="K1905" s="79"/>
    </row>
    <row r="1906" spans="1:11" ht="41.25" customHeight="1">
      <c r="A1906" s="96" t="s">
        <v>2638</v>
      </c>
      <c r="B1906" s="19" t="s">
        <v>1308</v>
      </c>
      <c r="C1906" s="19" t="s">
        <v>870</v>
      </c>
      <c r="D1906" s="60" t="s">
        <v>1447</v>
      </c>
      <c r="E1906" s="19" t="s">
        <v>2625</v>
      </c>
      <c r="F1906" s="21"/>
      <c r="G1906" s="19" t="s">
        <v>1001</v>
      </c>
      <c r="H1906" s="25" t="str">
        <f>IF(RIGHT(G1906,1)="M", LEFT(G1906,LEN(G1906)-1), G1906)</f>
        <v>HM803</v>
      </c>
      <c r="I1906" s="25" t="str">
        <f>IF(RIGHT(G1906,1)="M","M","Non-M")</f>
        <v>Non-M</v>
      </c>
      <c r="J1906" s="34"/>
      <c r="K1906" s="79"/>
    </row>
    <row r="1907" spans="1:11" ht="41.25" customHeight="1">
      <c r="A1907" s="96" t="s">
        <v>2639</v>
      </c>
      <c r="B1907" s="19" t="s">
        <v>1308</v>
      </c>
      <c r="C1907" s="19" t="s">
        <v>870</v>
      </c>
      <c r="D1907" s="60" t="s">
        <v>1447</v>
      </c>
      <c r="E1907" s="19" t="s">
        <v>2625</v>
      </c>
      <c r="F1907" s="21"/>
      <c r="G1907" s="19" t="s">
        <v>71</v>
      </c>
      <c r="H1907" s="25" t="str">
        <f>IF(RIGHT(G1907,1)="M", LEFT(G1907,LEN(G1907)-1), G1907)</f>
        <v>HM500</v>
      </c>
      <c r="I1907" s="25" t="str">
        <f>IF(RIGHT(G1907,1)="M","M","Non-M")</f>
        <v>Non-M</v>
      </c>
      <c r="J1907" s="34"/>
      <c r="K1907" s="79"/>
    </row>
    <row r="1908" spans="1:11" ht="41.25" customHeight="1"/>
    <row r="1909" spans="1:11" ht="41.25" customHeight="1"/>
    <row r="1910" spans="1:11" ht="41.25" customHeight="1"/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2640</v>
      </c>
      <c r="B2" s="8" t="s">
        <v>2641</v>
      </c>
      <c r="C2" s="8" t="s">
        <v>2642</v>
      </c>
      <c r="D2" s="8" t="s">
        <v>2643</v>
      </c>
      <c r="E2" s="8" t="s">
        <v>2644</v>
      </c>
      <c r="F2" s="8" t="s">
        <v>2645</v>
      </c>
      <c r="G2" s="80" t="s">
        <v>2646</v>
      </c>
      <c r="H2" s="8" t="s">
        <v>2647</v>
      </c>
      <c r="I2" s="8" t="s">
        <v>2648</v>
      </c>
      <c r="J2" s="75" t="s">
        <v>2649</v>
      </c>
      <c r="R2" s="83" t="s">
        <v>2650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2651</v>
      </c>
      <c r="E3" s="10">
        <v>0.1234</v>
      </c>
      <c r="F3" s="10" t="s">
        <v>2652</v>
      </c>
      <c r="G3" s="81">
        <f>Table2[[#This Row],[Current Total FG QTY]]*Table2[[#This Row],[SAM Improvement]]*$S$7</f>
        <v>22089.830484330483</v>
      </c>
      <c r="H3" s="10" t="s">
        <v>2653</v>
      </c>
      <c r="I3" s="10" t="s">
        <v>2654</v>
      </c>
      <c r="J3" s="76">
        <v>46140.696493055599</v>
      </c>
      <c r="R3" s="85" t="s">
        <v>2655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2651</v>
      </c>
      <c r="E4" s="10"/>
      <c r="F4" s="10" t="s">
        <v>2656</v>
      </c>
      <c r="G4" s="81">
        <f>Table2[[#This Row],[Current Total FG QTY]]*Table2[[#This Row],[SAM Improvement]]*$S$7</f>
        <v>0</v>
      </c>
      <c r="H4" s="10"/>
      <c r="I4" s="10" t="s">
        <v>2654</v>
      </c>
      <c r="J4" s="76">
        <v>46149.4283796296</v>
      </c>
      <c r="R4" s="85" t="s">
        <v>2657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2651</v>
      </c>
      <c r="E5" s="10"/>
      <c r="F5" s="10" t="s">
        <v>2656</v>
      </c>
      <c r="G5" s="81">
        <f>Table2[[#This Row],[Current Total FG QTY]]*Table2[[#This Row],[SAM Improvement]]*$S$7</f>
        <v>0</v>
      </c>
      <c r="H5" s="10"/>
      <c r="I5" s="10" t="s">
        <v>2654</v>
      </c>
      <c r="J5" s="76">
        <v>46149.428298611099</v>
      </c>
      <c r="R5" s="85" t="s">
        <v>2658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2654</v>
      </c>
      <c r="J7" s="76">
        <v>46149.4286111111</v>
      </c>
      <c r="R7" s="87" t="s">
        <v>2659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2651</v>
      </c>
      <c r="E8" s="10">
        <v>0.1401</v>
      </c>
      <c r="F8" s="10" t="s">
        <v>2660</v>
      </c>
      <c r="G8" s="81">
        <f>Table2[[#This Row],[Current Total FG QTY]]*Table2[[#This Row],[SAM Improvement]]*$S$7</f>
        <v>11703.17965811966</v>
      </c>
      <c r="H8" s="10" t="s">
        <v>2653</v>
      </c>
      <c r="I8" s="10" t="s">
        <v>2654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2651</v>
      </c>
      <c r="E10" s="10">
        <v>0.1177</v>
      </c>
      <c r="F10" s="10" t="s">
        <v>2660</v>
      </c>
      <c r="G10" s="81">
        <f>Table2[[#This Row],[Current Total FG QTY]]*Table2[[#This Row],[SAM Improvement]]*$S$7</f>
        <v>8856.7573361823361</v>
      </c>
      <c r="H10" s="10"/>
      <c r="I10" s="10" t="s">
        <v>2654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2651</v>
      </c>
      <c r="E14" s="10">
        <v>0</v>
      </c>
      <c r="F14" s="10" t="s">
        <v>2661</v>
      </c>
      <c r="G14" s="81">
        <f>Table2[[#This Row],[Current Total FG QTY]]*Table2[[#This Row],[SAM Improvement]]*$S$7</f>
        <v>0</v>
      </c>
      <c r="H14" s="10" t="s">
        <v>2653</v>
      </c>
      <c r="I14" s="10" t="s">
        <v>2654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2664</v>
      </c>
      <c r="D76">
        <v>163</v>
      </c>
    </row>
    <row r="77" spans="2:4">
      <c r="B77" t="s">
        <v>2665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2666</v>
      </c>
      <c r="D167">
        <v>499</v>
      </c>
    </row>
    <row r="168" spans="2:4">
      <c r="B168" t="s">
        <v>2667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2672</v>
      </c>
      <c r="D210">
        <v>10</v>
      </c>
    </row>
    <row r="211" spans="2:4">
      <c r="B211" t="s">
        <v>2673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2674</v>
      </c>
      <c r="D218">
        <v>69</v>
      </c>
    </row>
    <row r="219" spans="2:4">
      <c r="B219" t="s">
        <v>2675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2729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2026-05-14T23:59:30Z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