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64" documentId="13_ncr:1_{7EF57DF4-89AE-8C42-9C9C-3682908C3E34}" xr6:coauthVersionLast="47" xr6:coauthVersionMax="47" xr10:uidLastSave="{D508D615-55AA-484B-8C9D-1061D7C14E4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58" i="5"/>
  <c r="I2158" i="5"/>
  <c r="H2156" i="5"/>
  <c r="H2161" i="5"/>
  <c r="H2162" i="5"/>
  <c r="I2161" i="5"/>
  <c r="I216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0" i="5"/>
  <c r="I2160" i="5"/>
  <c r="H2159" i="5"/>
  <c r="I2159" i="5"/>
  <c r="H2157" i="5"/>
  <c r="I2157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<sst xmlns="http://schemas.openxmlformats.org/spreadsheetml/2006/main" count="12939" uniqueCount="3046">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</sst>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2" totalsRowShown="0" headerRowDxfId="26" dataDxfId="25" tableBorderDxfId="24">
  <autoFilter ref="A2:K21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2130" activePane="bottomLeft" state="frozen"/>
      <selection pane="bottomLeft" activeCell="G2138" sqref="G21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IF(COUNTIFS($E$3:E2162,E1055)=1,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IF(COUNTIFS($E$3:E2162,E1056)=1,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IF(COUNTIFS($E$3:E2162,E1061)=1,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IF(COUNTIFS($E$3:E2162,E1062)=1,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IF(COUNTIFS($E$3:E2162,E1063)=1,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IF(COUNTIFS($E$3:E2162,E1077)=1,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IF(COUNTIFS($E$3:E2162,E1078)=1,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IF(COUNTIFS($E$3:E2162,E1084)=1,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IF(COUNTIFS($E$3:E2162,E1085)=1,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IF(COUNTIFS($E$3:E2162,E1086)=1,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IF(COUNTIFS($E$3:E2162,E1110)=1,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IF(COUNTIFS($E$3:E2162,E1111)=1,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IF(COUNTIFS($E$3:E2162,E1118)=1,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IF(COUNTIFS($E$3:E2162,E1119)=1,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IF(COUNTIFS($E$3:E2162,E1276)=1,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IF(COUNTIFS($E$3:E2162,E1277)=1,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IF(COUNTIFS($E$3:E2162,E1278)=1,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IF(COUNTIFS($E$3:E2162,E1279)=1,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IF(COUNTIFS($E$3:E2162,E1280)=1,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IF(COUNTIFS($E$3:E2162,E1281)=1,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IF(COUNTIFS($E$3:E2162,E1282)=1,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IF(COUNTIFS($E$3:E2162,E1283)=1,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IF(COUNTIFS($E$3:E2162,E1284)=1,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IF(COUNTIFS($E$3:E2162,E1285)=1,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IF(COUNTIFS($E$3:E2162,E1378)=1,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IF(COUNTIFS($E$3:E2162,E1379)=1,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IF(COUNTIFS($E$3:E2162,E1380)=1,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IF(COUNTIFS($E$3:E2162,E1381)=1,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IF(COUNTIFS($E$3:E2162,E1382)=1,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IF(COUNTIFS($E$3:E2162,E1383)=1,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IF(COUNTIFS($E$3:E2162,E1384)=1,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IF(COUNTIFS($E$3:E2162,E1386)=1,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IF(COUNTIFS($E$3:E2162,E1387)=1,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IF(COUNTIFS($E$3:E2162,E1407)=1,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IF(COUNTIFS($E$3:E2162,E1408)=1,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IF(COUNTIFS($E$3:E2162,E1409)=1,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IF(COUNTIFS($E$3:E2162,E1410)=1,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IF(COUNTIFS($E$3:E2162,E1411)=1,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IF(COUNTIFS($E$3:E2162,E1416)=1,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IF(COUNTIFS($E$3:E2162,E1417)=1,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IF(COUNTIFS($E$3:E2359,E1707)=1,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IF(COUNTIFS($E$3:E2360,E1708)=1,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IF(COUNTIFS($E$3:E2361,E1709)=1,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IF(COUNTIFS($E$3:E2362,E1710)=1,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IF(COUNTIFS($E$3:E2363,E1711)=1,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IF(COUNTIFS($E$3:E2364,E1712)=1,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35" t="s">
        <v>1308</v>
      </c>
      <c r="C2127" s="35" t="s">
        <v>741</v>
      </c>
      <c r="D2127" s="35" t="s">
        <v>1447</v>
      </c>
      <c r="E2127" s="35" t="s">
        <v>2917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2918</v>
      </c>
      <c r="B2128" s="35" t="s">
        <v>1308</v>
      </c>
      <c r="C2128" s="35" t="s">
        <v>741</v>
      </c>
      <c r="D2128" s="35" t="s">
        <v>1447</v>
      </c>
      <c r="E2128" s="35" t="s">
        <v>2917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2919</v>
      </c>
      <c r="B2129" s="35" t="s">
        <v>1308</v>
      </c>
      <c r="C2129" s="35" t="s">
        <v>741</v>
      </c>
      <c r="D2129" s="35" t="s">
        <v>1447</v>
      </c>
      <c r="E2129" s="35" t="s">
        <v>2917</v>
      </c>
      <c r="F2129" s="48"/>
      <c r="G2129" s="35" t="s">
        <v>326</v>
      </c>
      <c r="H2129" s="57" t="str">
        <f t="shared" si="262"/>
        <v>CL502</v>
      </c>
      <c r="I2129" s="57" t="str">
        <f t="shared" si="263"/>
        <v>M</v>
      </c>
      <c r="J2129" s="58"/>
      <c r="K2129" s="79"/>
    </row>
    <row r="2130" spans="1:11" ht="41.25" customHeight="1">
      <c r="A2130" s="18" t="s">
        <v>2920</v>
      </c>
      <c r="B2130" s="35" t="s">
        <v>1308</v>
      </c>
      <c r="C2130" s="35" t="s">
        <v>741</v>
      </c>
      <c r="D2130" s="35" t="s">
        <v>1447</v>
      </c>
      <c r="E2130" s="35" t="s">
        <v>2917</v>
      </c>
      <c r="F2130" s="48"/>
      <c r="G2130" s="35" t="s">
        <v>1050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M</v>
      </c>
      <c r="J2130" s="58"/>
      <c r="K2130" s="79"/>
    </row>
    <row r="2131" spans="1:11" ht="41.25" customHeight="1">
      <c r="A2131" s="18" t="s">
        <v>2921</v>
      </c>
      <c r="B2131" s="35" t="s">
        <v>1308</v>
      </c>
      <c r="C2131" s="35" t="s">
        <v>741</v>
      </c>
      <c r="D2131" s="35" t="s">
        <v>1447</v>
      </c>
      <c r="E2131" s="35" t="s">
        <v>2917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2922</v>
      </c>
      <c r="B2132" s="35" t="s">
        <v>1308</v>
      </c>
      <c r="C2132" s="35" t="s">
        <v>741</v>
      </c>
      <c r="D2132" s="60" t="s">
        <v>1447</v>
      </c>
      <c r="E2132" s="35" t="s">
        <v>2917</v>
      </c>
      <c r="F2132" s="48"/>
      <c r="G2132" s="35" t="s">
        <v>2730</v>
      </c>
      <c r="H2132" s="57" t="str">
        <f>IF(RIGHT(G2132,1)="M", LEFT(G2132,LEN(G2132)-1), G2132)</f>
        <v>PK202</v>
      </c>
      <c r="I2132" s="57" t="str">
        <f>IF(RIGHT(G2132,1)="M","M","Non-M")</f>
        <v>M</v>
      </c>
      <c r="J2132" s="58" t="s">
        <v>2923</v>
      </c>
      <c r="K2132" s="79"/>
    </row>
    <row r="2133" spans="1:11" ht="41.25" customHeight="1">
      <c r="A2133" s="18" t="s">
        <v>2924</v>
      </c>
      <c r="B2133" s="35" t="s">
        <v>1308</v>
      </c>
      <c r="C2133" s="35" t="s">
        <v>741</v>
      </c>
      <c r="D2133" s="60" t="s">
        <v>1447</v>
      </c>
      <c r="E2133" s="35" t="s">
        <v>2917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2925</v>
      </c>
      <c r="B2134" s="35" t="s">
        <v>1308</v>
      </c>
      <c r="C2134" s="35" t="s">
        <v>741</v>
      </c>
      <c r="D2134" s="60" t="s">
        <v>1447</v>
      </c>
      <c r="E2134" s="35" t="s">
        <v>2917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2926</v>
      </c>
      <c r="B2135" s="35" t="s">
        <v>1308</v>
      </c>
      <c r="C2135" s="35" t="s">
        <v>741</v>
      </c>
      <c r="D2135" s="60" t="s">
        <v>1447</v>
      </c>
      <c r="E2135" s="35" t="s">
        <v>2917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2927</v>
      </c>
      <c r="B2136" s="35" t="s">
        <v>1308</v>
      </c>
      <c r="C2136" s="35" t="s">
        <v>2928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2929</v>
      </c>
      <c r="B2137" s="35" t="s">
        <v>1308</v>
      </c>
      <c r="C2137" s="35" t="s">
        <v>2928</v>
      </c>
      <c r="D2137" s="60" t="s">
        <v>1447</v>
      </c>
      <c r="E2137" s="35" t="s">
        <v>15</v>
      </c>
      <c r="F2137" s="48"/>
      <c r="G2137" s="35" t="s">
        <v>777</v>
      </c>
      <c r="H2137" s="57" t="str">
        <f>IF(RIGHT(G2137,1)="M", LEFT(G2137,LEN(G2137)-1), G2137)</f>
        <v>ZP100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2930</v>
      </c>
      <c r="B2138" s="35" t="s">
        <v>1308</v>
      </c>
      <c r="C2138" s="35" t="s">
        <v>2928</v>
      </c>
      <c r="D2138" s="60" t="s">
        <v>1447</v>
      </c>
      <c r="E2138" s="35" t="s">
        <v>15</v>
      </c>
      <c r="F2138" s="48"/>
      <c r="G2138" s="35" t="s">
        <v>2931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2932</v>
      </c>
      <c r="B2139" s="35" t="s">
        <v>1308</v>
      </c>
      <c r="C2139" s="35" t="s">
        <v>2928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2933</v>
      </c>
      <c r="B2140" s="35" t="s">
        <v>1308</v>
      </c>
      <c r="C2140" s="35" t="s">
        <v>2928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2934</v>
      </c>
      <c r="B2141" s="35" t="s">
        <v>1308</v>
      </c>
      <c r="C2141" s="35" t="s">
        <v>2928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2935</v>
      </c>
      <c r="B2142" s="35" t="s">
        <v>1308</v>
      </c>
      <c r="C2142" s="35" t="s">
        <v>2928</v>
      </c>
      <c r="D2142" s="60" t="s">
        <v>1447</v>
      </c>
      <c r="E2142" s="35" t="s">
        <v>15</v>
      </c>
      <c r="F2142" s="48"/>
      <c r="G2142" s="35" t="s">
        <v>2936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2937</v>
      </c>
      <c r="B2143" s="35" t="s">
        <v>1308</v>
      </c>
      <c r="C2143" s="35" t="s">
        <v>2928</v>
      </c>
      <c r="D2143" s="60" t="s">
        <v>1447</v>
      </c>
      <c r="E2143" s="35" t="s">
        <v>15</v>
      </c>
      <c r="F2143" s="48"/>
      <c r="G2143" s="35" t="s">
        <v>2938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2939</v>
      </c>
      <c r="K2143" s="79"/>
    </row>
    <row r="2144" spans="1:11" ht="41.25" customHeight="1">
      <c r="A2144" s="18" t="s">
        <v>2940</v>
      </c>
      <c r="B2144" s="35" t="s">
        <v>1308</v>
      </c>
      <c r="C2144" s="35" t="s">
        <v>2928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2941</v>
      </c>
      <c r="B2145" s="35" t="s">
        <v>1308</v>
      </c>
      <c r="C2145" s="35" t="s">
        <v>2928</v>
      </c>
      <c r="D2145" s="60" t="s">
        <v>1447</v>
      </c>
      <c r="E2145" s="35" t="s">
        <v>2942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2943</v>
      </c>
      <c r="B2146" s="35" t="s">
        <v>1308</v>
      </c>
      <c r="C2146" s="35" t="s">
        <v>2928</v>
      </c>
      <c r="D2146" s="60" t="s">
        <v>1447</v>
      </c>
      <c r="E2146" s="35" t="s">
        <v>2942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2944</v>
      </c>
      <c r="B2147" s="35" t="s">
        <v>1308</v>
      </c>
      <c r="C2147" s="35" t="s">
        <v>2928</v>
      </c>
      <c r="D2147" s="60" t="s">
        <v>1447</v>
      </c>
      <c r="E2147" s="35" t="s">
        <v>2942</v>
      </c>
      <c r="F2147" s="48"/>
      <c r="G2147" s="35" t="s">
        <v>2931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2945</v>
      </c>
      <c r="B2148" s="35" t="s">
        <v>1308</v>
      </c>
      <c r="C2148" s="35" t="s">
        <v>2928</v>
      </c>
      <c r="D2148" s="60" t="s">
        <v>1447</v>
      </c>
      <c r="E2148" s="35" t="s">
        <v>2942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2946</v>
      </c>
      <c r="B2149" s="35" t="s">
        <v>1308</v>
      </c>
      <c r="C2149" s="35" t="s">
        <v>2928</v>
      </c>
      <c r="D2149" s="60" t="s">
        <v>1447</v>
      </c>
      <c r="E2149" s="35" t="s">
        <v>2942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2947</v>
      </c>
      <c r="B2150" s="35" t="s">
        <v>1308</v>
      </c>
      <c r="C2150" s="35" t="s">
        <v>2928</v>
      </c>
      <c r="D2150" s="60" t="s">
        <v>1447</v>
      </c>
      <c r="E2150" s="35" t="s">
        <v>2942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2948</v>
      </c>
      <c r="B2151" s="35" t="s">
        <v>1308</v>
      </c>
      <c r="C2151" s="35" t="s">
        <v>2928</v>
      </c>
      <c r="D2151" s="60" t="s">
        <v>1447</v>
      </c>
      <c r="E2151" s="35" t="s">
        <v>2942</v>
      </c>
      <c r="F2151" s="48"/>
      <c r="G2151" s="35" t="s">
        <v>2936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2949</v>
      </c>
      <c r="B2152" s="35" t="s">
        <v>1308</v>
      </c>
      <c r="C2152" s="35" t="s">
        <v>2928</v>
      </c>
      <c r="D2152" s="60" t="s">
        <v>1447</v>
      </c>
      <c r="E2152" s="35" t="s">
        <v>2942</v>
      </c>
      <c r="F2152" s="48"/>
      <c r="G2152" s="35" t="s">
        <v>2938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2939</v>
      </c>
      <c r="K2152" s="79"/>
    </row>
    <row r="2153" spans="1:11" ht="41.25" customHeight="1">
      <c r="A2153" s="18" t="s">
        <v>2950</v>
      </c>
      <c r="B2153" s="35" t="s">
        <v>1308</v>
      </c>
      <c r="C2153" s="35" t="s">
        <v>2928</v>
      </c>
      <c r="D2153" s="60" t="s">
        <v>1447</v>
      </c>
      <c r="E2153" s="35" t="s">
        <v>2942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2951</v>
      </c>
      <c r="B2154" s="35" t="s">
        <v>1308</v>
      </c>
      <c r="C2154" s="35" t="s">
        <v>2928</v>
      </c>
      <c r="D2154" s="60" t="s">
        <v>1447</v>
      </c>
      <c r="E2154" s="35" t="s">
        <v>2952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2953</v>
      </c>
      <c r="B2155" s="35" t="s">
        <v>1308</v>
      </c>
      <c r="C2155" s="35" t="s">
        <v>2928</v>
      </c>
      <c r="D2155" s="60" t="s">
        <v>1447</v>
      </c>
      <c r="E2155" s="35" t="s">
        <v>2952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2954</v>
      </c>
      <c r="K2155" s="79"/>
    </row>
    <row r="2156" spans="1:11" ht="41.25" customHeight="1">
      <c r="A2156" s="18" t="s">
        <v>2955</v>
      </c>
      <c r="B2156" s="35" t="s">
        <v>1308</v>
      </c>
      <c r="C2156" s="35" t="s">
        <v>2928</v>
      </c>
      <c r="D2156" s="60" t="s">
        <v>1447</v>
      </c>
      <c r="E2156" s="35" t="s">
        <v>2952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2956</v>
      </c>
      <c r="B2157" s="35" t="s">
        <v>1308</v>
      </c>
      <c r="C2157" s="35" t="s">
        <v>2928</v>
      </c>
      <c r="D2157" s="60" t="s">
        <v>1447</v>
      </c>
      <c r="E2157" s="35" t="s">
        <v>2952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2957</v>
      </c>
      <c r="B2158" s="35" t="s">
        <v>1308</v>
      </c>
      <c r="C2158" s="35" t="s">
        <v>2928</v>
      </c>
      <c r="D2158" s="60" t="s">
        <v>1447</v>
      </c>
      <c r="E2158" s="35" t="s">
        <v>2952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2958</v>
      </c>
      <c r="B2159" s="35" t="s">
        <v>1308</v>
      </c>
      <c r="C2159" s="35" t="s">
        <v>2928</v>
      </c>
      <c r="D2159" s="60" t="s">
        <v>1447</v>
      </c>
      <c r="E2159" s="35" t="s">
        <v>2952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2959</v>
      </c>
      <c r="B2160" s="35" t="s">
        <v>1308</v>
      </c>
      <c r="C2160" s="35" t="s">
        <v>2928</v>
      </c>
      <c r="D2160" s="60" t="s">
        <v>1447</v>
      </c>
      <c r="E2160" s="35" t="s">
        <v>2952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spans="1:11" ht="41.25" customHeight="1">
      <c r="A2161" s="18" t="s">
        <v>2960</v>
      </c>
      <c r="B2161" s="106"/>
      <c r="C2161" s="106"/>
      <c r="D2161" s="89"/>
      <c r="E2161" s="106"/>
      <c r="F2161" s="107"/>
      <c r="G2161" s="106"/>
      <c r="H2161" s="108">
        <f t="shared" ref="H2161:H2162" si="268">IF(RIGHT(G2161,1)="M", LEFT(G2161,LEN(G2161)-1), G2161)</f>
        <v>0</v>
      </c>
      <c r="I2161" s="108" t="str">
        <f t="shared" ref="I2161:I2162" si="269">IF(RIGHT(G2161,1)="M","M","Non-M")</f>
        <v>Non-M</v>
      </c>
      <c r="J2161" s="90"/>
      <c r="K2161" s="79"/>
    </row>
    <row r="2162" spans="1:11" ht="41.25" customHeight="1">
      <c r="A2162" s="18" t="s">
        <v>2961</v>
      </c>
      <c r="B2162" s="106"/>
      <c r="C2162" s="106"/>
      <c r="D2162" s="89"/>
      <c r="E2162" s="106"/>
      <c r="F2162" s="107"/>
      <c r="G2162" s="106"/>
      <c r="H2162" s="108">
        <f t="shared" si="268"/>
        <v>0</v>
      </c>
      <c r="I2162" s="108" t="str">
        <f t="shared" si="269"/>
        <v>Non-M</v>
      </c>
      <c r="J2162" s="90"/>
      <c r="K2162" s="79"/>
    </row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2962</v>
      </c>
      <c r="B2" s="8" t="s">
        <v>2963</v>
      </c>
      <c r="C2" s="8" t="s">
        <v>2964</v>
      </c>
      <c r="D2" s="8" t="s">
        <v>2965</v>
      </c>
      <c r="E2" s="8" t="s">
        <v>2966</v>
      </c>
      <c r="F2" s="8" t="s">
        <v>2967</v>
      </c>
      <c r="G2" s="80" t="s">
        <v>2968</v>
      </c>
      <c r="H2" s="8" t="s">
        <v>2969</v>
      </c>
      <c r="I2" s="8" t="s">
        <v>2970</v>
      </c>
      <c r="J2" s="75" t="s">
        <v>2971</v>
      </c>
      <c r="R2" s="83" t="s">
        <v>2972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2973</v>
      </c>
      <c r="E3" s="10">
        <v>0.1234</v>
      </c>
      <c r="F3" s="10" t="s">
        <v>2974</v>
      </c>
      <c r="G3" s="81">
        <f>Table2[[#This Row],[Current Total FG QTY]]*Table2[[#This Row],[SAM Improvement]]*$S$7</f>
        <v>22089.830484330483</v>
      </c>
      <c r="H3" s="10" t="s">
        <v>2975</v>
      </c>
      <c r="I3" s="10" t="s">
        <v>2976</v>
      </c>
      <c r="J3" s="76">
        <v>46140.696493055599</v>
      </c>
      <c r="R3" s="85" t="s">
        <v>2977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2973</v>
      </c>
      <c r="E4" s="10"/>
      <c r="F4" s="10" t="s">
        <v>2978</v>
      </c>
      <c r="G4" s="81">
        <f>Table2[[#This Row],[Current Total FG QTY]]*Table2[[#This Row],[SAM Improvement]]*$S$7</f>
        <v>0</v>
      </c>
      <c r="H4" s="10"/>
      <c r="I4" s="10" t="s">
        <v>2976</v>
      </c>
      <c r="J4" s="76">
        <v>46149.4283796296</v>
      </c>
      <c r="R4" s="85" t="s">
        <v>2979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2973</v>
      </c>
      <c r="E5" s="10"/>
      <c r="F5" s="10" t="s">
        <v>2978</v>
      </c>
      <c r="G5" s="81">
        <f>Table2[[#This Row],[Current Total FG QTY]]*Table2[[#This Row],[SAM Improvement]]*$S$7</f>
        <v>0</v>
      </c>
      <c r="H5" s="10"/>
      <c r="I5" s="10" t="s">
        <v>2976</v>
      </c>
      <c r="J5" s="76">
        <v>46149.428298611099</v>
      </c>
      <c r="R5" s="85" t="s">
        <v>2980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2976</v>
      </c>
      <c r="J7" s="76">
        <v>46149.4286111111</v>
      </c>
      <c r="R7" s="87" t="s">
        <v>2981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2973</v>
      </c>
      <c r="E8" s="10">
        <v>0.1401</v>
      </c>
      <c r="F8" s="10" t="s">
        <v>2982</v>
      </c>
      <c r="G8" s="81">
        <f>Table2[[#This Row],[Current Total FG QTY]]*Table2[[#This Row],[SAM Improvement]]*$S$7</f>
        <v>11703.17965811966</v>
      </c>
      <c r="H8" s="10" t="s">
        <v>2975</v>
      </c>
      <c r="I8" s="10" t="s">
        <v>2976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2973</v>
      </c>
      <c r="E10" s="10">
        <v>0.1177</v>
      </c>
      <c r="F10" s="10" t="s">
        <v>2982</v>
      </c>
      <c r="G10" s="81">
        <f>Table2[[#This Row],[Current Total FG QTY]]*Table2[[#This Row],[SAM Improvement]]*$S$7</f>
        <v>8856.7573361823361</v>
      </c>
      <c r="H10" s="10"/>
      <c r="I10" s="10" t="s">
        <v>2976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2973</v>
      </c>
      <c r="E14" s="10">
        <v>0</v>
      </c>
      <c r="F14" s="10" t="s">
        <v>2983</v>
      </c>
      <c r="G14" s="81">
        <f>Table2[[#This Row],[Current Total FG QTY]]*Table2[[#This Row],[SAM Improvement]]*$S$7</f>
        <v>0</v>
      </c>
      <c r="H14" s="10" t="s">
        <v>2975</v>
      </c>
      <c r="I14" s="10" t="s">
        <v>2976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2992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2993</v>
      </c>
      <c r="D218">
        <v>69</v>
      </c>
    </row>
    <row r="219" spans="2:4">
      <c r="B219" t="s">
        <v>2994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2026-05-21T06:13:23Z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