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05" documentId="13_ncr:1_{7EF57DF4-89AE-8C42-9C9C-3682908C3E34}" xr6:coauthVersionLast="47" xr6:coauthVersionMax="47" xr10:uidLastSave="{611B3A68-6013-4480-9C48-1ACBF4D7B51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<sst xmlns="http://schemas.openxmlformats.org/spreadsheetml/2006/main" count="11600" uniqueCount="2787">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</sst>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5" activePane="bottomLeft" state="frozen"/>
      <selection pane="bottomLeft" activeCell="J1942" sqref="J19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hidden="1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hidden="1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hidden="1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hidden="1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hidden="1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hidden="1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hidden="1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hidden="1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hidden="1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hidden="1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hidden="1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hidden="1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hidden="1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hidden="1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hidden="1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hidden="1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hidden="1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hidden="1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hidden="1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hidden="1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hidden="1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hidden="1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hidden="1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hidden="1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hidden="1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hidden="1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hidden="1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hidden="1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hidden="1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hidden="1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hidden="1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hidden="1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hidden="1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hidden="1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hidden="1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hidden="1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hidden="1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hidden="1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hidden="1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hidden="1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hidden="1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hidden="1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hidden="1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hidden="1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hidden="1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hidden="1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hidden="1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hidden="1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hidden="1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hidden="1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hidden="1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hidden="1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hidden="1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hidden="1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hidden="1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hidden="1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hidden="1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hidden="1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hidden="1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hidden="1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hidden="1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hidden="1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hidden="1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hidden="1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hidden="1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hidden="1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hidden="1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hidden="1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hidden="1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hidden="1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hidden="1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hidden="1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hidden="1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hidden="1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hidden="1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hidden="1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hidden="1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hidden="1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hidden="1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hidden="1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hidden="1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hidden="1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hidden="1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hidden="1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hidden="1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hidden="1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hidden="1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hidden="1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hidden="1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hidden="1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hidden="1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hidden="1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hidden="1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hidden="1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hidden="1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hidden="1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hidden="1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hidden="1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hidden="1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hidden="1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hidden="1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hidden="1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hidden="1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hidden="1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hidden="1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hidden="1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hidden="1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hidden="1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hidden="1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hidden="1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hidden="1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hidden="1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hidden="1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hidden="1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hidden="1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hidden="1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hidden="1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hidden="1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hidden="1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hidden="1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hidden="1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hidden="1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hidden="1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hidden="1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hidden="1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hidden="1" customHeight="1">
      <c r="A1939" s="96" t="s">
        <v>2680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hidden="1" customHeight="1">
      <c r="A1940" s="96" t="s">
        <v>2681</v>
      </c>
      <c r="B1940" s="19"/>
      <c r="C1940" s="19"/>
      <c r="D1940" s="60"/>
      <c r="E1940" s="19"/>
      <c r="F1940" s="21"/>
      <c r="G1940" s="19"/>
      <c r="H1940" s="25">
        <f t="shared" ref="H1940:H1955" si="203">IF(RIGHT(G1940,1)="M", LEFT(G1940,LEN(G1940)-1), G1940)</f>
        <v>0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hidden="1" customHeight="1">
      <c r="A1941" s="96" t="s">
        <v>2682</v>
      </c>
      <c r="B1941" s="19"/>
      <c r="C1941" s="19"/>
      <c r="D1941" s="60"/>
      <c r="E1941" s="19"/>
      <c r="F1941" s="21"/>
      <c r="G1941" s="19"/>
      <c r="H1941" s="25">
        <f t="shared" si="203"/>
        <v>0</v>
      </c>
      <c r="I1941" s="25" t="str">
        <f t="shared" si="204"/>
        <v>Non-M</v>
      </c>
      <c r="J1941" s="34"/>
      <c r="K1941" s="79"/>
    </row>
    <row r="1942" spans="1:11" ht="41.25" hidden="1" customHeight="1">
      <c r="A1942" s="96" t="s">
        <v>2683</v>
      </c>
      <c r="B1942" s="19"/>
      <c r="C1942" s="19"/>
      <c r="D1942" s="60"/>
      <c r="E1942" s="19"/>
      <c r="F1942" s="21"/>
      <c r="G1942" s="19"/>
      <c r="H1942" s="25">
        <f t="shared" si="203"/>
        <v>0</v>
      </c>
      <c r="I1942" s="25" t="str">
        <f t="shared" si="204"/>
        <v>Non-M</v>
      </c>
      <c r="J1942" s="34"/>
      <c r="K1942" s="79"/>
    </row>
    <row r="1943" spans="1:11" ht="41.25" hidden="1" customHeight="1">
      <c r="A1943" s="96" t="s">
        <v>2684</v>
      </c>
      <c r="B1943" s="19"/>
      <c r="C1943" s="19"/>
      <c r="D1943" s="60"/>
      <c r="E1943" s="19"/>
      <c r="F1943" s="21"/>
      <c r="G1943" s="19"/>
      <c r="H1943" s="25">
        <f t="shared" si="203"/>
        <v>0</v>
      </c>
      <c r="I1943" s="25" t="str">
        <f t="shared" si="204"/>
        <v>Non-M</v>
      </c>
      <c r="J1943" s="34"/>
      <c r="K1943" s="79"/>
    </row>
    <row r="1944" spans="1:11" ht="41.25" hidden="1" customHeight="1">
      <c r="A1944" s="96" t="s">
        <v>2685</v>
      </c>
      <c r="B1944" s="19"/>
      <c r="C1944" s="19"/>
      <c r="D1944" s="60"/>
      <c r="E1944" s="19"/>
      <c r="F1944" s="21"/>
      <c r="G1944" s="19"/>
      <c r="H1944" s="25">
        <f t="shared" si="203"/>
        <v>0</v>
      </c>
      <c r="I1944" s="25" t="str">
        <f t="shared" si="204"/>
        <v>Non-M</v>
      </c>
      <c r="J1944" s="34"/>
      <c r="K1944" s="79"/>
    </row>
    <row r="1945" spans="1:11" ht="41.25" hidden="1" customHeight="1">
      <c r="A1945" s="96" t="s">
        <v>2686</v>
      </c>
      <c r="B1945" s="19"/>
      <c r="C1945" s="19"/>
      <c r="D1945" s="60"/>
      <c r="E1945" s="19"/>
      <c r="F1945" s="21"/>
      <c r="G1945" s="19"/>
      <c r="H1945" s="25">
        <f t="shared" si="203"/>
        <v>0</v>
      </c>
      <c r="I1945" s="25" t="str">
        <f t="shared" si="204"/>
        <v>Non-M</v>
      </c>
      <c r="J1945" s="34"/>
      <c r="K1945" s="79"/>
    </row>
    <row r="1946" spans="1:11" ht="41.25" hidden="1" customHeight="1">
      <c r="A1946" s="96" t="s">
        <v>2687</v>
      </c>
      <c r="B1946" s="19"/>
      <c r="C1946" s="19"/>
      <c r="D1946" s="60"/>
      <c r="E1946" s="19"/>
      <c r="F1946" s="21"/>
      <c r="G1946" s="19"/>
      <c r="H1946" s="25">
        <f t="shared" si="203"/>
        <v>0</v>
      </c>
      <c r="I1946" s="25" t="str">
        <f t="shared" si="204"/>
        <v>Non-M</v>
      </c>
      <c r="J1946" s="34"/>
      <c r="K1946" s="79"/>
    </row>
    <row r="1947" spans="1:11" ht="41.25" hidden="1" customHeight="1">
      <c r="A1947" s="96" t="s">
        <v>2688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hidden="1" customHeight="1">
      <c r="A1948" s="96" t="s">
        <v>2689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hidden="1" customHeight="1">
      <c r="A1949" s="96" t="s">
        <v>2690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hidden="1" customHeight="1">
      <c r="A1950" s="96" t="s">
        <v>2691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hidden="1" customHeight="1">
      <c r="A1951" s="96" t="s">
        <v>2692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hidden="1" customHeight="1">
      <c r="A1952" s="96" t="s">
        <v>2693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hidden="1" customHeight="1">
      <c r="A1953" s="96" t="s">
        <v>2694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hidden="1" customHeight="1">
      <c r="A1954" s="96" t="s">
        <v>2695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hidden="1" customHeight="1">
      <c r="A1955" s="96" t="s">
        <v>2696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2697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2698</v>
      </c>
      <c r="B2" s="8" t="s">
        <v>2699</v>
      </c>
      <c r="C2" s="8" t="s">
        <v>2700</v>
      </c>
      <c r="D2" s="8" t="s">
        <v>2701</v>
      </c>
      <c r="E2" s="8" t="s">
        <v>2702</v>
      </c>
      <c r="F2" s="8" t="s">
        <v>2703</v>
      </c>
      <c r="G2" s="80" t="s">
        <v>2704</v>
      </c>
      <c r="H2" s="8" t="s">
        <v>2705</v>
      </c>
      <c r="I2" s="8" t="s">
        <v>2706</v>
      </c>
      <c r="J2" s="75" t="s">
        <v>2707</v>
      </c>
      <c r="R2" s="83" t="s">
        <v>2708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2709</v>
      </c>
      <c r="E3" s="10">
        <v>0.1234</v>
      </c>
      <c r="F3" s="10" t="s">
        <v>2710</v>
      </c>
      <c r="G3" s="81">
        <f>Table2[[#This Row],[Current Total FG QTY]]*Table2[[#This Row],[SAM Improvement]]*$S$7</f>
        <v>22089.830484330483</v>
      </c>
      <c r="H3" s="10" t="s">
        <v>2711</v>
      </c>
      <c r="I3" s="10" t="s">
        <v>2712</v>
      </c>
      <c r="J3" s="76">
        <v>46140.696493055599</v>
      </c>
      <c r="R3" s="85" t="s">
        <v>2713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2709</v>
      </c>
      <c r="E4" s="10"/>
      <c r="F4" s="10" t="s">
        <v>2714</v>
      </c>
      <c r="G4" s="81">
        <f>Table2[[#This Row],[Current Total FG QTY]]*Table2[[#This Row],[SAM Improvement]]*$S$7</f>
        <v>0</v>
      </c>
      <c r="H4" s="10"/>
      <c r="I4" s="10" t="s">
        <v>2712</v>
      </c>
      <c r="J4" s="76">
        <v>46149.4283796296</v>
      </c>
      <c r="R4" s="85" t="s">
        <v>2715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2709</v>
      </c>
      <c r="E5" s="10"/>
      <c r="F5" s="10" t="s">
        <v>2714</v>
      </c>
      <c r="G5" s="81">
        <f>Table2[[#This Row],[Current Total FG QTY]]*Table2[[#This Row],[SAM Improvement]]*$S$7</f>
        <v>0</v>
      </c>
      <c r="H5" s="10"/>
      <c r="I5" s="10" t="s">
        <v>2712</v>
      </c>
      <c r="J5" s="76">
        <v>46149.428298611099</v>
      </c>
      <c r="R5" s="85" t="s">
        <v>2716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2712</v>
      </c>
      <c r="J7" s="76">
        <v>46149.4286111111</v>
      </c>
      <c r="R7" s="87" t="s">
        <v>2717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2709</v>
      </c>
      <c r="E8" s="10">
        <v>0.1401</v>
      </c>
      <c r="F8" s="10" t="s">
        <v>2718</v>
      </c>
      <c r="G8" s="81">
        <f>Table2[[#This Row],[Current Total FG QTY]]*Table2[[#This Row],[SAM Improvement]]*$S$7</f>
        <v>11703.17965811966</v>
      </c>
      <c r="H8" s="10" t="s">
        <v>2711</v>
      </c>
      <c r="I8" s="10" t="s">
        <v>2712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2709</v>
      </c>
      <c r="E10" s="10">
        <v>0.1177</v>
      </c>
      <c r="F10" s="10" t="s">
        <v>2718</v>
      </c>
      <c r="G10" s="81">
        <f>Table2[[#This Row],[Current Total FG QTY]]*Table2[[#This Row],[SAM Improvement]]*$S$7</f>
        <v>8856.7573361823361</v>
      </c>
      <c r="H10" s="10"/>
      <c r="I10" s="10" t="s">
        <v>2712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2709</v>
      </c>
      <c r="E14" s="10">
        <v>0</v>
      </c>
      <c r="F14" s="10" t="s">
        <v>2719</v>
      </c>
      <c r="G14" s="81">
        <f>Table2[[#This Row],[Current Total FG QTY]]*Table2[[#This Row],[SAM Improvement]]*$S$7</f>
        <v>0</v>
      </c>
      <c r="H14" s="10" t="s">
        <v>2711</v>
      </c>
      <c r="I14" s="10" t="s">
        <v>2712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2722</v>
      </c>
      <c r="D76">
        <v>163</v>
      </c>
    </row>
    <row r="77" spans="2:4">
      <c r="B77" t="s">
        <v>2723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2724</v>
      </c>
      <c r="D167">
        <v>499</v>
      </c>
    </row>
    <row r="168" spans="2:4">
      <c r="B168" t="s">
        <v>2725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2730</v>
      </c>
      <c r="D210">
        <v>10</v>
      </c>
    </row>
    <row r="211" spans="2:4">
      <c r="B211" t="s">
        <v>2731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2732</v>
      </c>
      <c r="D218">
        <v>69</v>
      </c>
    </row>
    <row r="219" spans="2:4">
      <c r="B219" t="s">
        <v>2733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