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62" documentId="13_ncr:1_{7EF57DF4-89AE-8C42-9C9C-3682908C3E34}" xr6:coauthVersionLast="47" xr6:coauthVersionMax="47" xr10:uidLastSave="{7FFC2D5E-042D-4BB7-89F2-80D21AFD25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70" i="5" l="1"/>
  <c r="H1771" i="5"/>
  <c r="H1772" i="5"/>
  <c r="H1773" i="5"/>
  <c r="H1774" i="5"/>
  <c r="I1770" i="5"/>
  <c r="I1771" i="5"/>
  <c r="I1772" i="5"/>
  <c r="I1773" i="5"/>
  <c r="I17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<sst xmlns="http://schemas.openxmlformats.org/spreadsheetml/2006/main" count="10554" uniqueCount="2572">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</sst>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4" totalsRowShown="0" headerRowDxfId="26" dataDxfId="25" tableBorderDxfId="24">
  <autoFilter ref="A2:K17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8" activePane="bottomLeft" state="frozen"/>
      <selection pane="bottomLeft" activeCell="A1770" sqref="A1770:K17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/>
      <c r="C1770" s="96"/>
      <c r="D1770" s="68"/>
      <c r="E1770" s="96"/>
      <c r="F1770" s="98"/>
      <c r="G1770" s="96"/>
      <c r="H1770" s="99">
        <f t="shared" ref="H1770:H1774" si="177">IF(RIGHT(G1770,1)="M", LEFT(G1770,LEN(G1770)-1), G1770)</f>
        <v>0</v>
      </c>
      <c r="I1770" s="99" t="str">
        <f t="shared" ref="I1770:I1774" si="178">IF(RIGHT(G1770,1)="M","M","Non-M")</f>
        <v>Non-M</v>
      </c>
      <c r="J1770" s="100"/>
      <c r="K1770" s="101"/>
    </row>
    <row r="1771" spans="1:12" ht="41.25" customHeight="1">
      <c r="A1771" s="97" t="s">
        <v>2476</v>
      </c>
      <c r="B1771" s="96"/>
      <c r="C1771" s="96"/>
      <c r="D1771" s="68"/>
      <c r="E1771" s="96"/>
      <c r="F1771" s="98"/>
      <c r="G1771" s="96"/>
      <c r="H1771" s="99">
        <f t="shared" si="177"/>
        <v>0</v>
      </c>
      <c r="I1771" s="99" t="str">
        <f t="shared" si="178"/>
        <v>Non-M</v>
      </c>
      <c r="J1771" s="100"/>
      <c r="K1771" s="101"/>
    </row>
    <row r="1772" spans="1:12" ht="41.25" customHeight="1">
      <c r="A1772" s="97" t="s">
        <v>2477</v>
      </c>
      <c r="B1772" s="96"/>
      <c r="C1772" s="96"/>
      <c r="D1772" s="68"/>
      <c r="E1772" s="96"/>
      <c r="F1772" s="98"/>
      <c r="G1772" s="96"/>
      <c r="H1772" s="99">
        <f t="shared" si="177"/>
        <v>0</v>
      </c>
      <c r="I1772" s="99" t="str">
        <f t="shared" si="178"/>
        <v>Non-M</v>
      </c>
      <c r="J1772" s="100"/>
      <c r="K1772" s="101"/>
    </row>
    <row r="1773" spans="1:12" ht="41.25" customHeight="1">
      <c r="A1773" s="97" t="s">
        <v>2478</v>
      </c>
      <c r="B1773" s="96"/>
      <c r="C1773" s="96"/>
      <c r="D1773" s="68"/>
      <c r="E1773" s="96"/>
      <c r="F1773" s="98"/>
      <c r="G1773" s="96"/>
      <c r="H1773" s="99">
        <f t="shared" si="177"/>
        <v>0</v>
      </c>
      <c r="I1773" s="99" t="str">
        <f t="shared" si="178"/>
        <v>Non-M</v>
      </c>
      <c r="J1773" s="100"/>
      <c r="K1773" s="101"/>
    </row>
    <row r="1774" spans="1:12" ht="41.25" customHeight="1">
      <c r="A1774" s="97" t="s">
        <v>2479</v>
      </c>
      <c r="B1774" s="96"/>
      <c r="C1774" s="96"/>
      <c r="D1774" s="68"/>
      <c r="E1774" s="96"/>
      <c r="F1774" s="98"/>
      <c r="G1774" s="96"/>
      <c r="H1774" s="99">
        <f t="shared" si="177"/>
        <v>0</v>
      </c>
      <c r="I1774" s="99" t="str">
        <f t="shared" si="178"/>
        <v>Non-M</v>
      </c>
      <c r="J1774" s="100"/>
      <c r="K1774" s="101"/>
    </row>
    <row r="1775" spans="1:12" ht="41.25" customHeight="1">
      <c r="A1775" s="97"/>
      <c r="B1775" s="97"/>
      <c r="C1775" s="102"/>
      <c r="D1775" s="102"/>
      <c r="E1775" s="97"/>
      <c r="F1775" s="103"/>
      <c r="G1775" s="97"/>
      <c r="H1775" s="97"/>
      <c r="I1775" s="97"/>
      <c r="J1775" s="97"/>
      <c r="K1775" s="104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2480</v>
      </c>
      <c r="B2" s="8" t="s">
        <v>2481</v>
      </c>
      <c r="C2" s="8" t="s">
        <v>2482</v>
      </c>
      <c r="D2" s="8" t="s">
        <v>2483</v>
      </c>
      <c r="E2" s="8" t="s">
        <v>2484</v>
      </c>
      <c r="F2" s="8" t="s">
        <v>2485</v>
      </c>
      <c r="G2" s="80" t="s">
        <v>2486</v>
      </c>
      <c r="H2" s="8" t="s">
        <v>2487</v>
      </c>
      <c r="I2" s="8" t="s">
        <v>2488</v>
      </c>
      <c r="J2" s="75" t="s">
        <v>2489</v>
      </c>
      <c r="R2" s="83" t="s">
        <v>2490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2491</v>
      </c>
      <c r="E3" s="10">
        <v>0.1234</v>
      </c>
      <c r="F3" s="10" t="s">
        <v>2492</v>
      </c>
      <c r="G3" s="81">
        <f>Table2[[#This Row],[Current Total FG QTY]]*Table2[[#This Row],[SAM Improvement]]*$S$7</f>
        <v>22089.830484330483</v>
      </c>
      <c r="H3" s="10" t="s">
        <v>2493</v>
      </c>
      <c r="I3" s="10" t="s">
        <v>2494</v>
      </c>
      <c r="J3" s="76">
        <v>46140.696493055599</v>
      </c>
      <c r="R3" s="85" t="s">
        <v>2495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2491</v>
      </c>
      <c r="E4" s="10">
        <v>0</v>
      </c>
      <c r="F4" s="10" t="s">
        <v>2496</v>
      </c>
      <c r="G4" s="81">
        <f>Table2[[#This Row],[Current Total FG QTY]]*Table2[[#This Row],[SAM Improvement]]*$S$7</f>
        <v>0</v>
      </c>
      <c r="H4" s="10"/>
      <c r="I4" s="10" t="s">
        <v>2494</v>
      </c>
      <c r="J4" s="76">
        <v>46140.7086458333</v>
      </c>
      <c r="R4" s="85" t="s">
        <v>2497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2494</v>
      </c>
      <c r="J5" s="76">
        <v>46140.698171296302</v>
      </c>
      <c r="R5" s="85" t="s">
        <v>2498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2491</v>
      </c>
      <c r="E7" s="10">
        <v>0</v>
      </c>
      <c r="F7" s="10" t="s">
        <v>2496</v>
      </c>
      <c r="G7" s="81">
        <f>Table2[[#This Row],[Current Total FG QTY]]*Table2[[#This Row],[SAM Improvement]]*$S$7</f>
        <v>0</v>
      </c>
      <c r="H7" s="10"/>
      <c r="I7" s="10" t="s">
        <v>2494</v>
      </c>
      <c r="J7" s="76">
        <v>46140.7088194444</v>
      </c>
      <c r="R7" s="87" t="s">
        <v>2499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2491</v>
      </c>
      <c r="E10" s="10">
        <v>0.1177</v>
      </c>
      <c r="F10" s="10" t="s">
        <v>2500</v>
      </c>
      <c r="G10" s="81">
        <f>Table2[[#This Row],[Current Total FG QTY]]*Table2[[#This Row],[SAM Improvement]]*$S$7</f>
        <v>8856.7573361823361</v>
      </c>
      <c r="H10" s="10"/>
      <c r="I10" s="10" t="s">
        <v>2494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2491</v>
      </c>
      <c r="E16" s="10">
        <v>0</v>
      </c>
      <c r="F16" s="10" t="s">
        <v>2501</v>
      </c>
      <c r="G16" s="81">
        <f>Table2[[#This Row],[Current Total FG QTY]]*Table2[[#This Row],[SAM Improvement]]*$S$7</f>
        <v>0</v>
      </c>
      <c r="H16" s="10" t="s">
        <v>2493</v>
      </c>
      <c r="I16" s="10" t="s">
        <v>2494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2504</v>
      </c>
      <c r="D76">
        <v>163</v>
      </c>
    </row>
    <row r="77" spans="2:4">
      <c r="B77" t="s">
        <v>2505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2506</v>
      </c>
      <c r="D167">
        <v>499</v>
      </c>
    </row>
    <row r="168" spans="2:4">
      <c r="B168" t="s">
        <v>2507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2512</v>
      </c>
      <c r="D210">
        <v>10</v>
      </c>
    </row>
    <row r="211" spans="2:4">
      <c r="B211" t="s">
        <v>2513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2514</v>
      </c>
      <c r="D218">
        <v>69</v>
      </c>
    </row>
    <row r="219" spans="2:4">
      <c r="B219" t="s">
        <v>2515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