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835" documentId="13_ncr:1_{7EF57DF4-89AE-8C42-9C9C-3682908C3E34}" xr6:coauthVersionLast="47" xr6:coauthVersionMax="47" xr10:uidLastSave="{BC636517-81EF-4F69-8506-43321245FCFD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0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31" i="5"/>
  <c r="H2032" i="5"/>
  <c r="H2033" i="5"/>
  <c r="I2031" i="5"/>
  <c r="I2032" i="5"/>
  <c r="I2033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2020" i="5"/>
  <c r="H2021" i="5"/>
  <c r="H2022" i="5"/>
  <c r="H2023" i="5"/>
  <c r="H2024" i="5"/>
  <c r="H2025" i="5"/>
  <c r="H2026" i="5"/>
  <c r="H2027" i="5"/>
  <c r="H2028" i="5"/>
  <c r="H2029" i="5"/>
  <c r="H2030" i="5"/>
  <c r="I2019" i="5"/>
  <c r="I2020" i="5"/>
  <c r="I2021" i="5"/>
  <c r="I2022" i="5"/>
  <c r="I2023" i="5"/>
  <c r="I2024" i="5"/>
  <c r="I2025" i="5"/>
  <c r="I2026" i="5"/>
  <c r="I2027" i="5"/>
  <c r="I2028" i="5"/>
  <c r="I2029" i="5"/>
  <c r="I2030" i="5"/>
  <c r="H2014" i="5"/>
  <c r="H2015" i="5"/>
  <c r="H2016" i="5"/>
  <c r="H2017" i="5"/>
  <c r="H2018" i="5"/>
  <c r="I2014" i="5"/>
  <c r="I2015" i="5"/>
  <c r="I2016" i="5"/>
  <c r="I2017" i="5"/>
  <c r="I2018" i="5"/>
  <c r="H2008" i="5"/>
  <c r="H2009" i="5"/>
  <c r="H2010" i="5"/>
  <c r="H2011" i="5"/>
  <c r="H2012" i="5"/>
  <c r="H2013" i="5"/>
  <c r="I2008" i="5"/>
  <c r="I2009" i="5"/>
  <c r="I2010" i="5"/>
  <c r="I2011" i="5"/>
  <c r="I2012" i="5"/>
  <c r="I2013" i="5"/>
  <c r="H2003" i="5"/>
  <c r="H2004" i="5"/>
  <c r="H2005" i="5"/>
  <c r="H2006" i="5"/>
  <c r="H2007" i="5"/>
  <c r="I2003" i="5"/>
  <c r="I2004" i="5"/>
  <c r="I2005" i="5"/>
  <c r="I2006" i="5"/>
  <c r="I2007" i="5"/>
  <c r="H1999" i="5"/>
  <c r="H2000" i="5"/>
  <c r="H2001" i="5"/>
  <c r="H2002" i="5"/>
  <c r="I1999" i="5"/>
  <c r="I2000" i="5"/>
  <c r="I2001" i="5"/>
  <c r="I2002" i="5"/>
  <c r="H1997" i="5"/>
  <c r="H1998" i="5"/>
  <c r="I1997" i="5"/>
  <c r="I1998" i="5"/>
  <c r="H1993" i="5"/>
  <c r="H1994" i="5"/>
  <c r="H1995" i="5"/>
  <c r="H1996" i="5"/>
  <c r="I1993" i="5"/>
  <c r="I1994" i="5"/>
  <c r="I1995" i="5"/>
  <c r="I1996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<sst xmlns="http://schemas.openxmlformats.org/spreadsheetml/2006/main" count="12139" uniqueCount="2893">
  <si>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</si>
  <si>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</si>
  <si>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</si>
  <si>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</si>
  <si>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</si>
  <si>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</si>
  <si>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</si>
  <si>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</si>
  <si>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</si>
  <si>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</si>
  <si>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</si>
  <si>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</si>
  <si>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</si>
  <si>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</si>
  <si>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</si>
  <si>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</si>
  <si>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</si>
  <si>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</si>
  <si>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</si>
  <si>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</si>
  <si>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</si>
  <si>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</si>
  <si>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</si>
  <si>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</si>
  <si>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</si>
  <si>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</si>
  <si>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</si>
  <si>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</si>
  <si>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</si>
  <si>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</si>
  <si>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</si>
  <si>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</si>
  <si>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</si>
  <si>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</si>
  <si>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</si>
  <si>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</si>
  <si>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</si>
  <si>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</si>
  <si>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</si>
  <si>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</si>
  <si>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</si>
  <si>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</si>
  <si>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</si>
  <si>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</si>
  <si>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</si>
  <si>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</si>
  <si>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</si>
  <si>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</si>
  <si>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</si>
  <si>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</si>
  <si>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</si>
  <si>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</si>
  <si>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</si>
  <si>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</si>
  <si>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</si>
  <si>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</si>
  <si>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</si>
  <si>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</si>
  <si>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</si>
  <si>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</si>
  <si>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</si>
  <si>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</si>
  <si>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</si>
  <si>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</si>
  <si>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</si>
  <si>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</si>
  <si>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</si>
  <si>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</si>
  <si>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</si>
  <si>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</si>
  <si>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</si>
  <si>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</si>
  <si>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</si>
  <si>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</si>
  <si>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</si>
  <si>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</si>
  <si>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</si>
  <si>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</si>
  <si>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</si>
  <si>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</si>
  <si>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</si>
  <si>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</si>
  <si>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</si>
  <si>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</si>
  <si>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</si>
  <si>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</si>
  <si>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</si>
  <si>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</si>
  <si>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</si>
  <si>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</si>
  <si>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</si>
  <si>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</si>
  <si>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</si>
  <si>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</si>
  <si>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</si>
  <si>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</si>
  <si>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</si>
  <si>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</si>
  <si>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</si>
  <si>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</si>
  <si>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</si>
  <si>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</si>
  <si>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</si>
  <si>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</si>
  <si>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</si>
  <si>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</si>
  <si>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</si>
  <si>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</si>
  <si>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</si>
  <si>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</si>
  <si>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</si>
  <si>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</si>
  <si>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</si>
  <si>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</si>
  <si>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</si>
  <si>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</si>
  <si>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</si>
  <si>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</si>
  <si>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</si>
  <si>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</si>
  <si>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</si>
  <si>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</si>
  <si>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</si>
  <si>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</si>
  <si>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</si>
  <si>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</si>
  <si>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</si>
  <si>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</si>
  <si>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</si>
  <si>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</si>
  <si>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</si>
  <si>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</si>
  <si>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</si>
  <si>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</si>
  <si>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</si>
  <si>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</si>
  <si>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</si>
  <si>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</si>
  <si>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</si>
  <si>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</si>
  <si>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</si>
  <si>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</si>
  <si>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</si>
  <si>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</si>
  <si>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</si>
  <si>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</si>
  <si>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</si>
  <si>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</si>
  <si>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</si>
  <si>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</si>
  <si>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</si>
  <si>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</si>
  <si>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</si>
  <si>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</si>
  <si>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</si>
  <si>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</si>
  <si>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</si>
  <si>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</si>
  <si>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</si>
  <si>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</si>
  <si>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</si>
  <si>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</si>
  <si>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</si>
  <si>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</si>
  <si>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</si>
  <si>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</si>
  <si>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</si>
  <si>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</si>
  <si>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</si>
  <si>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</si>
  <si>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</si>
  <si>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</si>
  <si>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</si>
  <si>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</si>
  <si>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</si>
  <si>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</si>
  <si>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</si>
  <si>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</si>
  <si>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</si>
  <si>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</si>
  <si>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</si>
  <si>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</si>
  <si>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</si>
  <si>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</si>
  <si>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</si>
  <si>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</si>
  <si>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</si>
  <si>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</si>
  <si>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</si>
  <si>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</si>
  <si>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</si>
  <si>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</si>
  <si>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</si>
  <si>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</si>
  <si>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</si>
  <si>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</si>
  <si>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</si>
  <si>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</si>
  <si>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</si>
  <si>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</si>
  <si>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</si>
  <si>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</si>
  <si>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</si>
  <si>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</si>
  <si>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</si>
  <si>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</si>
  <si>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</si>
  <si>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</si>
  <si>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</si>
  <si>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</si>
  <si>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</si>
  <si>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</si>
  <si>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</si>
  <si>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</si>
  <si>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</si>
  <si>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</si>
  <si>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</si>
  <si>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</si>
  <si>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</si>
  <si>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</si>
  <si>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</si>
  <si>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</si>
  <si>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</si>
  <si>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</si>
  <si>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</si>
  <si>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</si>
  <si>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</si>
  <si>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</si>
  <si>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</si>
  <si>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</si>
  <si>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</si>
  <si>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</si>
  <si>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</si>
  <si>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</si>
  <si>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</si>
  <si>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</si>
  <si>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</si>
  <si>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</si>
  <si>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</si>
  <si>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</si>
  <si>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</si>
  <si>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</si>
  <si>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</si>
  <si>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</si>
  <si>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</si>
  <si>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</si>
  <si>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</si>
  <si>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</si>
  <si>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</si>
  <si>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</si>
  <si>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</si>
  <si>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</si>
  <si>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</si>
  <si>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</si>
  <si>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</si>
  <si>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</si>
  <si>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</si>
  <si>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</si>
  <si>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</si>
  <si>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</si>
  <si>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</si>
  <si>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</si>
  <si>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</si>
  <si>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</si>
  <si>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</si>
  <si>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</si>
  <si>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</si>
  <si>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</si>
  <si>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</si>
  <si>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</si>
  <si>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</si>
  <si>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</si>
  <si>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</si>
  <si>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</si>
  <si>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</si>
  <si>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</si>
  <si>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</si>
  <si>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</si>
  <si>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</si>
  <si>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</si>
  <si>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</si>
  <si>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</si>
  <si>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</si>
  <si>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</si>
  <si>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</si>
  <si>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</si>
  <si>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</si>
  <si>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</si>
  <si>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</si>
  <si>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</si>
  <si>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</si>
  <si>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</si>
  <si>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</si>
  <si>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</si>
  <si>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</si>
  <si>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</si>
  <si>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</si>
  <si>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</si>
  <si>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</si>
  <si>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</si>
  <si>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</si>
  <si>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</si>
  <si>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</si>
  <si>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</si>
  <si>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</si>
  <si>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</si>
  <si>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</si>
  <si>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</si>
  <si>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</si>
  <si>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</si>
  <si>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</si>
  <si>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</si>
  <si>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</si>
  <si>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</si>
  <si>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</si>
  <si>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</si>
  <si>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</si>
  <si>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</si>
  <si>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</si>
  <si>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</si>
  <si>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</si>
  <si>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</si>
  <si>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</si>
  <si>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</si>
  <si>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</si>
  <si>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</si>
  <si>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</si>
  <si>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</si>
  <si>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</si>
  <si>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</si>
  <si>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</si>
  <si>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</si>
  <si>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</si>
  <si>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</si>
  <si>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</si>
  <si>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</si>
  <si>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</si>
  <si>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</si>
  <si>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</si>
  <si>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</si>
  <si>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</si>
  <si>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</si>
  <si>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</si>
  <si>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</si>
  <si>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</si>
  <si>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</si>
  <si>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</si>
  <si>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</si>
  <si>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</si>
  <si>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</si>
  <si>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</si>
  <si>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</si>
  <si>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</si>
  <si>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</si>
  <si>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</si>
  <si>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</si>
  <si>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</si>
  <si>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</si>
  <si>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</si>
  <si>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</si>
  <si>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</si>
  <si>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</si>
  <si>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</si>
  <si>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</si>
  <si>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</si>
  <si>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</si>
  <si>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</si>
  <si>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</si>
  <si>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</si>
  <si>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</si>
  <si>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</si>
  <si>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</si>
  <si>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</si>
  <si>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</si>
  <si>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</si>
  <si>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</si>
  <si>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</si>
  <si>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</si>
  <si>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</si>
  <si>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</si>
  <si>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</si>
  <si>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</si>
  <si>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</si>
  <si>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</si>
  <si>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</si>
  <si>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</si>
  <si>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</si>
  <si>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</si>
  <si>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</si>
  <si>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</si>
  <si>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</si>
  <si>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</si>
  <si>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</si>
  <si>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</si>
  <si>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</si>
  <si>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</si>
  <si>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</si>
  <si>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</si>
  <si>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</si>
  <si>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</si>
  <si>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</si>
  <si>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</si>
  <si>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</si>
  <si>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</si>
  <si>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</si>
  <si>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</si>
  <si>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</si>
  <si>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</si>
  <si>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</si>
  <si>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</si>
  <si>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</si>
  <si>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</si>
  <si>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</si>
  <si>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</si>
  <si>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</si>
  <si>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</si>
  <si>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</si>
  <si>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</si>
  <si>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</si>
  <si>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</si>
  <si>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</si>
  <si>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</si>
  <si>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</si>
  <si>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</si>
  <si>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</si>
  <si>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</si>
  <si>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</si>
  <si>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</si>
  <si>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</si>
  <si>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</si>
  <si>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</si>
  <si>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</si>
  <si>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</si>
  <si>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</si>
  <si>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</si>
  <si>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</si>
  <si>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</si>
  <si>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</si>
  <si>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</si>
  <si>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</si>
  <si>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</si>
  <si>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</si>
  <si>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</si>
  <si>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</si>
  <si>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</si>
  <si>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</si>
  <si>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</si>
  <si>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</si>
  <si>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</si>
  <si>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</si>
  <si>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</si>
  <si>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</si>
  <si>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</si>
  <si>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</si>
  <si>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</si>
  <si>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</si>
  <si>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</si>
  <si>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</si>
  <si>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</si>
  <si>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</si>
  <si>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</si>
  <si>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</si>
  <si>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</si>
  <si>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</si>
  <si>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</si>
  <si>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</si>
  <si>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</si>
  <si>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</si>
  <si>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</si>
  <si>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</si>
  <si>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</si>
  <si>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</si>
  <si>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</si>
  <si>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</si>
  <si>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</si>
  <si>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</si>
  <si>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</si>
  <si>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</si>
  <si>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</si>
  <si>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</si>
  <si>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</si>
  <si>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</si>
  <si>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</si>
  <si>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</si>
  <si>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</si>
  <si>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</si>
  <si>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</si>
  <si>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</si>
  <si>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</si>
  <si>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</si>
  <si>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</si>
  <si>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</si>
  <si>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</si>
  <si>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</si>
  <si>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</si>
  <si>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</si>
  <si>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</si>
  <si>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</si>
  <si>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</si>
  <si>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</si>
  <si>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</si>
  <si>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</si>
  <si>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</si>
  <si>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</si>
  <si>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</si>
  <si>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</si>
  <si>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</si>
  <si>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</si>
  <si>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</si>
  <si>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</si>
  <si>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</si>
  <si>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</si>
  <si>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</si>
  <si>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</si>
  <si>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</si>
  <si>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</si>
  <si>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</si>
  <si>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</si>
  <si>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</si>
  <si>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</si>
  <si>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</si>
  <si>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</si>
  <si>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</si>
  <si>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</si>
  <si>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</si>
  <si>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</si>
  <si>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</si>
  <si>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</si>
  <si>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</si>
  <si>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</si>
  <si>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</si>
  <si>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</si>
  <si>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</si>
  <si>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</si>
  <si>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</si>
  <si>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</si>
  <si>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</si>
  <si>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</si>
  <si>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</si>
  <si>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</si>
  <si>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</si>
  <si>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</si>
  <si>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</si>
  <si>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</si>
  <si>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</si>
  <si>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</si>
  <si>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</si>
  <si>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</si>
  <si>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</si>
  <si>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</si>
  <si>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</si>
  <si>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</si>
  <si>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</si>
  <si>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</si>
  <si>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</si>
  <si>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</si>
  <si>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</si>
  <si>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</si>
  <si>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</si>
  <si>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</si>
  <si>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</si>
  <si>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</si>
  <si>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</si>
  <si>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</si>
  <si>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</si>
  <si>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</si>
  <si>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</si>
  <si>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</si>
  <si>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</si>
  <si>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</si>
  <si>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</si>
  <si>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</si>
  <si>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</si>
  <si>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</si>
  <si>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</si>
  <si>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</si>
  <si>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</si>
  <si>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</si>
  <si>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</si>
  <si>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</si>
  <si>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</si>
  <si>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</si>
  <si>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</si>
  <si>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</si>
  <si>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</si>
  <si>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</si>
  <si>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</si>
  <si>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</si>
  <si>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</si>
  <si>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</si>
  <si>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</si>
  <si>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</si>
  <si>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</si>
  <si>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</si>
  <si>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</si>
  <si>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</si>
  <si>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</si>
  <si>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</si>
  <si>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</si>
  <si>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</si>
  <si>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</si>
  <si>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</si>
  <si>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</si>
  <si>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</si>
  <si>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</si>
  <si>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</si>
  <si>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</si>
  <si>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</si>
  <si>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</si>
  <si>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</si>
  <si>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</si>
  <si>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</si>
  <si>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</si>
  <si>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</si>
  <si>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</si>
  <si>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</si>
  <si>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</si>
  <si>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</si>
  <si>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</si>
  <si>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</si>
  <si>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</si>
  <si>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</si>
  <si>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</si>
  <si>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</si>
  <si>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</si>
  <si>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</si>
  <si>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</si>
  <si>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</si>
  <si>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</si>
  <si>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</si>
  <si>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</si>
  <si>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</si>
  <si>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</si>
  <si>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</si>
  <si>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</si>
  <si>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</si>
  <si>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</si>
  <si>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</si>
  <si>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</si>
  <si>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</si>
  <si>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</si>
  <si>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</si>
  <si>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</si>
  <si>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</si>
  <si>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</si>
  <si>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</si>
  <si>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</si>
  <si>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</si>
  <si>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</si>
  <si>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</si>
  <si>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</si>
  <si>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</si>
  <si>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</si>
  <si>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</si>
  <si>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</si>
  <si>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</si>
  <si>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</si>
  <si>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</si>
  <si>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</si>
  <si>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</si>
  <si>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</si>
  <si>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</si>
  <si>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</si>
  <si>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</si>
  <si>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</si>
  <si>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</si>
  <si>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</si>
  <si>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</si>
  <si>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</si>
  <si>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</si>
  <si>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</si>
  <si>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</si>
  <si>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</si>
  <si>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</si>
  <si>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</si>
  <si>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</si>
  <si>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</si>
  <si>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</si>
  <si>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</si>
  <si>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</si>
  <si>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</si>
  <si>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</si>
  <si>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</si>
  <si>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</si>
  <si>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</si>
  <si>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</si>
  <si>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</si>
  <si>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</si>
  <si>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</si>
  <si>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</si>
  <si>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</si>
  <si>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</si>
  <si>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</si>
  <si>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</si>
  <si>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</si>
  <si>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</si>
  <si>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</si>
  <si>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</si>
  <si>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</si>
  <si>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</si>
  <si>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</si>
  <si>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</si>
  <si>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</si>
  <si>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</si>
  <si>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</si>
  <si>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</si>
  <si>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</si>
  <si>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</si>
  <si>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</si>
  <si>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</si>
  <si>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</si>
  <si>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</si>
  <si>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</si>
  <si>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</si>
  <si>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</si>
  <si>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</si>
  <si>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</si>
  <si>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</si>
  <si>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</si>
  <si>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</si>
  <si>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</si>
  <si>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</si>
  <si>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</si>
  <si>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</si>
  <si>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</si>
  <si>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</si>
  <si>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</si>
  <si>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</si>
  <si>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</si>
  <si>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</si>
  <si>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</si>
  <si>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</si>
  <si>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</si>
  <si>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</si>
  <si>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</si>
  <si>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</si>
  <si>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</si>
  <si>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</si>
  <si>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</si>
  <si>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</si>
  <si>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</si>
  <si>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</si>
  <si>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</si>
  <si>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</si>
  <si>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</si>
  <si>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</si>
  <si>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</si>
  <si>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</si>
  <si>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</si>
  <si>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</si>
  <si>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</si>
  <si>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</si>
  <si>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</si>
  <si>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</si>
  <si>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</si>
  <si>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</si>
  <si>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</si>
  <si>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</si>
  <si>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</si>
  <si>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</si>
  <si>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</si>
  <si>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</si>
  <si>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</si>
  <si>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</si>
  <si>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</si>
  <si>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</si>
  <si>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</si>
  <si>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</si>
  <si>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</si>
  <si>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</si>
  <si>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</si>
  <si>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</si>
  <si>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</si>
  <si>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</si>
  <si>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</si>
  <si>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</si>
  <si>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</si>
  <si>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</si>
  <si>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</si>
  <si>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</si>
  <si>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</si>
  <si>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</si>
  <si>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</si>
  <si>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</si>
  <si>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</si>
  <si>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</si>
  <si>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</si>
  <si>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</si>
  <si>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</si>
  <si>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</si>
  <si>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</si>
  <si>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</si>
  <si>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</si>
  <si>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</si>
  <si>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</si>
  <si>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</si>
  <si>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</si>
  <si>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</si>
  <si>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</si>
  <si>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</si>
  <si>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</si>
  <si>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</si>
  <si>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</si>
  <si>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</si>
  <si>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</si>
  <si>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</si>
  <si>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</si>
  <si>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</si>
  <si>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</si>
  <si>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</si>
  <si>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</si>
  <si>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</si>
  <si>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</si>
  <si>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</si>
  <si>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</si>
  <si>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</si>
  <si>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</si>
  <si>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</si>
  <si>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</si>
  <si>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</si>
  <si>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</si>
  <si>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</si>
  <si>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</si>
  <si>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</si>
  <si>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</si>
  <si>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</si>
  <si>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</si>
  <si>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</si>
  <si>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</si>
  <si>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</si>
  <si>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</si>
  <si>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</si>
  <si>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</si>
  <si>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</si>
  <si>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</si>
  <si>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</si>
  <si>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</si>
  <si>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</si>
  <si>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</si>
  <si>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</si>
  <si>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</si>
  <si>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</si>
  <si>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</si>
  <si>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</si>
  <si>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</si>
  <si>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</si>
  <si>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</si>
  <si>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</si>
  <si>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</si>
  <si>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</si>
  <si>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</si>
  <si>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</si>
  <si>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</si>
  <si>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</si>
  <si>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</si>
  <si>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</si>
  <si>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</si>
  <si>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</si>
  <si>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</si>
  <si>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</si>
  <si>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</si>
  <si>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</si>
  <si>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</si>
  <si>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</si>
  <si>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</si>
  <si>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</si>
  <si>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</si>
  <si>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</si>
  <si>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</si>
  <si>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</si>
  <si>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</si>
  <si>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</si>
  <si>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</si>
  <si>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</si>
  <si>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</si>
  <si>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</si>
  <si>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</si>
  <si>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</si>
  <si>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</si>
  <si>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</si>
  <si>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</si>
  <si>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</si>
  <si>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</si>
  <si>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</si>
  <si>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</si>
  <si>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</si>
  <si>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</si>
  <si>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</si>
  <si>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</si>
  <si>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</si>
  <si>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</si>
  <si>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</si>
  <si>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</si>
  <si>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</si>
  <si>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</si>
  <si>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</si>
  <si>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</si>
  <si>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</si>
  <si>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</si>
  <si>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</si>
  <si>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</si>
  <si>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</si>
  <si>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</si>
  <si>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</si>
  <si>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</si>
  <si>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</si>
  <si>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</si>
  <si>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</si>
  <si>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</si>
  <si>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</si>
  <si>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</si>
  <si>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</si>
  <si>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</si>
  <si>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</si>
  <si>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</si>
  <si>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</si>
  <si>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</si>
  <si>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</si>
  <si>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</si>
  <si>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</si>
  <si>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</si>
  <si>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</si>
  <si>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</si>
  <si>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</si>
  <si>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</si>
  <si>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</si>
  <si>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</si>
  <si>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</si>
  <si>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</si>
  <si>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</si>
  <si>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</si>
  <si>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</si>
  <si>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</si>
  <si>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</si>
  <si>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</si>
  <si>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</si>
  <si>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</si>
  <si>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</si>
  <si>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</si>
  <si>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</si>
  <si>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</si>
  <si>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</si>
  <si>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</si>
  <si>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</si>
  <si>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</si>
  <si>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</si>
  <si>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</si>
  <si>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</si>
  <si>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</si>
  <si>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</si>
  <si>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</si>
  <si>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</si>
  <si>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</si>
  <si>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</si>
  <si>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</si>
  <si>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</si>
  <si>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</si>
  <si>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</si>
  <si>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</si>
  <si>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</si>
  <si>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</si>
  <si>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</si>
  <si>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</si>
  <si>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</si>
  <si>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</si>
  <si>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</si>
  <si>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</si>
  <si>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</si>
  <si>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</si>
  <si>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</si>
  <si>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</si>
  <si>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</si>
  <si>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</si>
  <si>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</si>
  <si>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</si>
  <si>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</si>
  <si>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</si>
  <si>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</si>
  <si>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</si>
  <si>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</si>
  <si>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</si>
  <si>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</si>
  <si>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</si>
  <si>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</si>
  <si>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</si>
  <si>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</si>
  <si>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</si>
  <si>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</si>
  <si>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</si>
  <si>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</si>
  <si>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</si>
  <si>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</si>
  <si>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</si>
  <si>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</si>
  <si>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</si>
  <si>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</si>
  <si>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</si>
  <si>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</si>
  <si>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</si>
  <si>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</si>
  <si>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</si>
  <si>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</si>
  <si>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</si>
  <si>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</si>
  <si>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</si>
  <si>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</si>
  <si>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</si>
  <si>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</si>
  <si>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</si>
  <si>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</si>
  <si>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</si>
  <si>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</si>
  <si>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</si>
  <si>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</si>
  <si>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</si>
  <si>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</si>
  <si>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</si>
  <si>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</si>
  <si>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</si>
  <si>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</si>
  <si>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</si>
  <si>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</si>
  <si>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</si>
  <si>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</si>
  <si>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</si>
  <si>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</si>
  <si>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</si>
  <si>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</si>
  <si>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</si>
  <si>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</si>
  <si>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</si>
  <si>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</si>
  <si>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</si>
  <si>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</si>
  <si>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</si>
  <si>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</si>
  <si>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</si>
  <si>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</si>
  <si>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</si>
  <si>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</si>
  <si>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</si>
  <si>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</si>
  <si>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</si>
  <si>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</si>
  <si>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</si>
  <si>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</si>
  <si>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</si>
  <si>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</si>
  <si>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</si>
  <si>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</si>
  <si>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</si>
  <si>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</si>
  <si>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</si>
  <si>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</si>
  <si>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</si>
  <si>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</si>
  <si>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</si>
  <si>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</si>
  <si>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</si>
  <si>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</si>
  <si>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</si>
  <si>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</si>
  <si>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</si>
  <si>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</si>
  <si>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</si>
  <si>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</si>
  <si>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</si>
  <si>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</si>
  <si>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</si>
  <si>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</si>
  <si>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</si>
  <si>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</si>
  <si>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</si>
  <si>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</si>
  <si>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</si>
  <si>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</si>
  <si>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</si>
  <si>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</si>
  <si>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</si>
  <si>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</si>
  <si>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</si>
  <si>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</si>
  <si>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</si>
  <si>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</si>
  <si>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</si>
  <si>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</si>
  <si>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</si>
  <si>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</si>
  <si>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</si>
  <si>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</si>
  <si>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</si>
  <si>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</si>
  <si>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</si>
  <si>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</si>
  <si>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</si>
  <si>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</si>
  <si>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</si>
  <si>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</si>
  <si>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</si>
  <si>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</si>
  <si>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</si>
  <si>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</si>
  <si>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</si>
  <si>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</si>
  <si>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</si>
  <si>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</si>
  <si>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</si>
  <si>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</si>
  <si>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</si>
  <si>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</si>
  <si>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</si>
  <si>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</si>
  <si>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</si>
  <si>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</si>
  <si>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</si>
  <si>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</si>
  <si>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</si>
  <si>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</si>
  <si>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</si>
  <si>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</si>
  <si>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</si>
  <si>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</si>
  <si>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</si>
  <si>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</si>
  <si>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</si>
  <si>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</si>
  <si>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</si>
  <si>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</si>
  <si>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</si>
  <si>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</si>
  <si>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</si>
  <si>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</si>
  <si>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</si>
  <si>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</si>
  <si>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</si>
  <si>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</si>
  <si>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</si>
  <si>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</si>
  <si>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</si>
  <si>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</si>
  <si>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</si>
  <si>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</si>
  <si>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</si>
  <si>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</si>
  <si>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</si>
  <si>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</si>
  <si>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</si>
  <si>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</si>
  <si>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</si>
  <si>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</si>
  <si>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</si>
  <si>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</si>
  <si>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</si>
  <si>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</si>
  <si>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</si>
  <si>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</si>
  <si>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</si>
  <si>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</si>
  <si>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</si>
  <si>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</si>
  <si>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</si>
  <si>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</si>
  <si>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</si>
  <si>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</si>
  <si>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</si>
  <si>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</si>
  <si>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</si>
  <si>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</si>
  <si>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</si>
  <si>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</si>
  <si>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</si>
  <si>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</si>
  <si>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</si>
  <si>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</si>
  <si>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</si>
  <si>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</si>
  <si>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</si>
  <si>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</si>
  <si>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</si>
  <si>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</si>
  <si>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</si>
  <si>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</si>
  <si>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</si>
  <si>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</si>
  <si>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</si>
  <si>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</si>
  <si>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</si>
  <si>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</si>
  <si>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</si>
  <si>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</si>
  <si>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</si>
  <si>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</si>
  <si>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</si>
  <si>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</si>
  <si>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</si>
  <si>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</si>
  <si>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</si>
  <si>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</si>
  <si>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</si>
  <si>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</si>
  <si>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</si>
  <si>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</si>
  <si>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</si>
  <si>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</si>
  <si>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</si>
  <si>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</si>
  <si>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</si>
  <si>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</si>
  <si>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</si>
  <si>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</si>
  <si>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</si>
  <si>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</si>
  <si>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</si>
  <si>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</si>
  <si>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</si>
  <si>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</si>
  <si>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</si>
  <si>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</si>
  <si>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</si>
  <si>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</si>
  <si>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</si>
  <si>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</si>
  <si>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</si>
  <si>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</si>
  <si>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</si>
  <si>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</si>
  <si>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</si>
  <si>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</si>
  <si>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</si>
  <si>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</si>
  <si>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</si>
  <si>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</si>
  <si>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</si>
  <si>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</si>
  <si>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</si>
  <si>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</si>
  <si>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</si>
  <si>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</si>
  <si>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</si>
  <si>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</si>
  <si>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</si>
  <si>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</si>
  <si>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</si>
  <si>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</si>
  <si>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</si>
  <si>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</si>
  <si>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</si>
  <si>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</si>
  <si>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</si>
  <si>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</si>
  <si>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</si>
  <si>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</si>
  <si>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</si>
  <si>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</si>
  <si>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</si>
  <si>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</si>
  <si>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</si>
  <si>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</si>
  <si>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</si>
  <si>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</si>
  <si>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</si>
  <si>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</si>
  <si>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</si>
  <si>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</si>
  <si>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</si>
  <si>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</si>
  <si>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</si>
  <si>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</si>
  <si>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</si>
  <si>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</si>
  <si>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</si>
  <si>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</si>
  <si>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</si>
  <si>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</si>
  <si>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</si>
  <si>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</si>
  <si>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</si>
  <si>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</si>
  <si>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</si>
  <si>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</si>
  <si>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</si>
  <si>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</si>
  <si>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</si>
  <si>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</si>
  <si>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</si>
  <si>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</si>
  <si>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</si>
  <si>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</si>
  <si>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</si>
  <si>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</si>
  <si>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</si>
  <si>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</si>
  <si>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</si>
  <si>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</si>
  <si>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</si>
  <si>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</si>
  <si>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</si>
  <si>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</si>
  <si>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</si>
  <si>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</si>
  <si>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</si>
  <si>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</si>
  <si>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</si>
  <si>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</si>
  <si>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</si>
  <si>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</si>
  <si>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</si>
  <si>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</si>
  <si>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</si>
  <si>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</si>
  <si>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</si>
  <si>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</si>
  <si>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</si>
  <si>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</si>
  <si>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</si>
  <si>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</si>
  <si>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</si>
  <si>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</si>
  <si>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</si>
  <si>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</si>
  <si>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</si>
  <si>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</si>
  <si>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</si>
  <si>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</si>
  <si>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</si>
  <si>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</si>
  <si>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</si>
  <si>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</si>
  <si>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</si>
  <si>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</si>
  <si>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</si>
  <si>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</si>
  <si>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</si>
  <si>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</si>
  <si>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</si>
  <si>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</si>
  <si>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</si>
  <si>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</si>
  <si>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</si>
  <si>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</si>
  <si>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</si>
  <si>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</si>
  <si>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</si>
  <si>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</si>
  <si>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</si>
  <si>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</si>
  <si>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</si>
  <si>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</si>
  <si>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</si>
  <si>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</si>
  <si>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</si>
  <si>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</si>
  <si>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</si>
  <si>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</si>
  <si>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</si>
  <si>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</si>
  <si>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</si>
  <si>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</si>
  <si>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</si>
  <si>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</si>
  <si>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</si>
  <si>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</si>
  <si>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</si>
  <si>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</si>
  <si>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</si>
  <si>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</si>
  <si>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</si>
  <si>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</si>
  <si>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</si>
  <si>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</si>
  <si>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</si>
  <si>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</si>
  <si>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</si>
  <si>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</si>
  <si>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</si>
  <si>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</si>
  <si>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</si>
  <si>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</si>
  <si>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</si>
  <si>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</si>
  <si>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</si>
  <si>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</si>
  <si>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</si>
  <si>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</si>
  <si>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</si>
  <si>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</si>
  <si>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</si>
  <si>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</si>
  <si>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</si>
  <si>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</si>
  <si>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</si>
  <si>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</si>
  <si>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</si>
  <si>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</si>
  <si>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</si>
  <si>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</si>
  <si>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</si>
  <si>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</si>
  <si>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</si>
  <si>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</si>
  <si>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</si>
  <si>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</si>
  <si>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</si>
  <si>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</si>
  <si>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</si>
  <si>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</si>
  <si>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</si>
  <si>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</si>
  <si>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</si>
  <si>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</si>
  <si>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</si>
  <si>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</si>
  <si>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</si>
  <si>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</si>
  <si>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</si>
  <si>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</si>
  <si>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</si>
  <si>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</si>
  <si>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</si>
  <si>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</si>
  <si>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</si>
  <si>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</si>
  <si>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</si>
  <si>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</si>
  <si>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</si>
  <si>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</si>
  <si>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</si>
  <si>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</si>
  <si>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</si>
  <si>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</si>
  <si>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</si>
  <si>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</si>
  <si>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</si>
  <si>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</si>
  <si>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</si>
  <si>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</si>
  <si>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</si>
  <si>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</si>
  <si>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</si>
  <si>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</si>
  <si>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</si>
  <si>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</si>
  <si>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</si>
  <si>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</si>
  <si>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</si>
  <si>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</si>
  <si>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</si>
  <si>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</si>
  <si>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</si>
  <si>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</si>
  <si>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</si>
  <si>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</si>
  <si>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</si>
  <si>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</si>
  <si>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</si>
  <si>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</si>
  <si>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</si>
  <si>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</si>
  <si>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</si>
  <si>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</si>
  <si>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</si>
  <si>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</si>
  <si>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</si>
  <si>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</si>
  <si>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</si>
  <si>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</si>
  <si>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</si>
  <si>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</si>
  <si>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</si>
  <si>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</si>
  <si>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</si>
  <si>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</si>
  <si>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</si>
  <si>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</si>
  <si>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</si>
  <si>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</si>
  <si>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</si>
  <si>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</si>
  <si>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</si>
  <si>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</si>
  <si>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</si>
  <si>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</si>
  <si>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</si>
  <si>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</si>
  <si>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</si>
  <si>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</si>
  <si>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</si>
  <si>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</si>
  <si>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</si>
  <si>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</si>
  <si>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</si>
  <si>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</si>
  <si>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</si>
  <si>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</si>
  <si>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</si>
  <si>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</si>
  <si>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</si>
  <si>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</si>
  <si>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</si>
  <si>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</si>
  <si>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</si>
  <si>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</si>
  <si>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</si>
  <si>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</si>
  <si>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</si>
  <si>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</si>
  <si>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</si>
  <si>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</si>
  <si>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</si>
  <si>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</si>
  <si>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</si>
  <si>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</si>
  <si>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</si>
  <si>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</si>
  <si>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</si>
  <si>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</si>
  <si>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</si>
  <si>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</si>
  <si>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</si>
  <si>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</si>
  <si>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</si>
  <si>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</si>
  <si>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</si>
  <si>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</si>
  <si>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</si>
  <si>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</si>
  <si>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</si>
  <si>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</si>
  <si>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</si>
  <si>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</si>
  <si>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</si>
  <si>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</si>
  <si>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</si>
  <si>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</si>
  <si>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</si>
  <si>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</si>
  <si>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</si>
  <si>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</si>
  <si>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</si>
  <si>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</si>
  <si>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</si>
  <si>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</si>
  <si>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</si>
  <si>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</si>
  <si>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</si>
  <si>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</si>
  <si>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</si>
  <si>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</si>
  <si>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</si>
  <si>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</si>
  <si>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</si>
  <si>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</si>
  <si>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</si>
  <si>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</si>
  <si>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</si>
  <si>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</si>
  <si>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</si>
  <si>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</si>
  <si>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</si>
  <si>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</si>
  <si>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</si>
  <si>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</si>
  <si>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</si>
  <si>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</si>
  <si>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</si>
  <si>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</si>
  <si>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</si>
  <si>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</si>
  <si>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</si>
  <si>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</si>
  <si>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</si>
  <si>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</si>
  <si>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</si>
  <si>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</si>
  <si>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</si>
  <si>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</si>
  <si>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</si>
  <si>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</si>
  <si>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</si>
  <si>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</si>
  <si>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</si>
  <si>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</si>
  <si>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</si>
  <si>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</si>
  <si>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</si>
  <si>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</si>
  <si>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</si>
  <si>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</si>
  <si>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</si>
  <si>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</si>
  <si>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</si>
  <si>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</si>
  <si>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</si>
  <si>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</si>
  <si>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</si>
  <si>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</si>
  <si>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</si>
  <si>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</si>
  <si>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</si>
  <si>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</si>
  <si>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</si>
  <si>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</si>
  <si>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</si>
  <si>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</si>
  <si>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</si>
  <si>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</si>
  <si>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</si>
  <si>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</si>
  <si>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</si>
  <si>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</si>
  <si>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</si>
  <si>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</si>
  <si>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</si>
  <si>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</si>
  <si>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</si>
  <si>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</si>
  <si>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</si>
  <si>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</si>
  <si>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</si>
  <si>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</si>
  <si>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</si>
  <si>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</si>
  <si>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</si>
  <si>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</si>
  <si>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</si>
  <si>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</si>
  <si>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</si>
  <si>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</si>
  <si>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</si>
  <si>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</si>
  <si>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</si>
  <si>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</si>
  <si>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</si>
  <si>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</si>
  <si>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</si>
  <si>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</si>
  <si>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</si>
  <si>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</si>
  <si>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</si>
  <si>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</si>
  <si>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</si>
  <si>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</si>
  <si>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</si>
  <si>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</si>
  <si>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</si>
  <si>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</si>
  <si>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</si>
  <si>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</si>
  <si>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</si>
  <si>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</si>
  <si>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</si>
  <si>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</si>
  <si>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</si>
  <si>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</si>
  <si>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</si>
  <si>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</si>
  <si>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</si>
  <si>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</si>
  <si>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</si>
  <si>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</si>
  <si>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</si>
  <si>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</si>
  <si>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</si>
  <si>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</si>
  <si>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</si>
  <si>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</si>
  <si>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</si>
  <si>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</si>
  <si>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</si>
  <si>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</si>
  <si>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</si>
  <si>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</si>
  <si>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</si>
  <si>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</si>
  <si>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</si>
  <si>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</si>
  <si>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</si>
  <si>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</si>
  <si>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</si>
  <si>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</si>
  <si>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</si>
  <si>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</si>
  <si>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</si>
  <si>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</si>
  <si>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</si>
  <si>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</si>
  <si>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</si>
  <si>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</si>
  <si>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</si>
  <si>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</si>
  <si>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</si>
  <si>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</si>
  <si>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</si>
  <si>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</si>
  <si>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</si>
  <si>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</si>
  <si>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</si>
  <si>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</si>
  <si>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</si>
  <si>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</si>
  <si>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</si>
  <si>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</si>
  <si>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</si>
  <si>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</si>
  <si>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</si>
  <si>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</si>
  <si>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</si>
  <si>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</si>
  <si>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</si>
  <si>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</si>
  <si>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</si>
  <si>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</si>
  <si>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</si>
  <si>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</si>
  <si>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</si>
  <si>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</si>
  <si>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</si>
  <si>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</si>
  <si>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</si>
  <si>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</si>
  <si>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</si>
  <si>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</si>
  <si>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</si>
  <si>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</si>
  <si>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</si>
  <si>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</si>
  <si>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</si>
  <si>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</si>
  <si>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</si>
  <si>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</si>
  <si>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</si>
  <si>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</si>
  <si>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</si>
  <si>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</si>
  <si>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</si>
  <si>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</si>
  <si>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</si>
  <si>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</si>
  <si>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</si>
  <si>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</si>
  <si>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</si>
  <si>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</si>
  <si>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</si>
  <si>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</si>
  <si>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</si>
  <si>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</si>
  <si>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</si>
  <si>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</si>
  <si>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</si>
  <si>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</si>
  <si>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</si>
  <si>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</si>
  <si>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</si>
  <si>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</si>
  <si>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</si>
  <si>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</si>
  <si>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</si>
  <si>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</si>
  <si>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</si>
  <si>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</si>
  <si>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</si>
  <si>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</si>
  <si>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</si>
  <si>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</si>
  <si>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</si>
  <si>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</si>
  <si>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</si>
  <si>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</si>
  <si>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</si>
  <si>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</si>
  <si>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</si>
  <si>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</si>
  <si>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</si>
  <si>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</si>
  <si>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</si>
  <si>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</si>
  <si>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</si>
  <si>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</si>
  <si>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</si>
  <si>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</si>
  <si>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</si>
  <si>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</si>
  <si>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</si>
  <si>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</si>
  <si>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</si>
  <si>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</si>
  <si>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</si>
  <si>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</si>
  <si>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</si>
  <si>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</si>
  <si>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</si>
  <si>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</si>
  <si>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</si>
  <si>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</si>
  <si>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</si>
  <si>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</si>
  <si>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</si>
  <si>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</si>
  <si>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</si>
  <si>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</si>
  <si>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</si>
  <si>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</si>
  <si>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</si>
  <si>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</si>
  <si>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</si>
  <si>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</si>
  <si>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</si>
  <si>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</si>
  <si>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</si>
  <si>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</si>
  <si>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</si>
  <si>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</si>
  <si>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</si>
  <si>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</si>
  <si>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</si>
  <si>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</si>
  <si>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</si>
  <si>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</si>
  <si>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</si>
  <si>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</si>
  <si>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</si>
  <si>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</si>
  <si>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</si>
  <si>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</si>
  <si>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</si>
  <si>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</si>
  <si>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</si>
  <si>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</si>
  <si>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</si>
  <si>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</si>
  <si>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</si>
  <si>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</si>
  <si>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</si>
  <si>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</si>
  <si>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</si>
  <si>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</si>
  <si>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</si>
  <si>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</si>
  <si>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</si>
  <si>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</si>
  <si>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</si>
  <si>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</si>
  <si>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</si>
  <si>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</si>
  <si>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</si>
  <si>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</si>
  <si>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</si>
  <si>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</si>
  <si>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</si>
  <si>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</si>
  <si>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</si>
  <si>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</si>
  <si>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</si>
  <si>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</si>
  <si>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</si>
  <si>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</si>
  <si>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</si>
  <si>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</si>
  <si>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</si>
  <si>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</si>
  <si>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</si>
  <si>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</si>
  <si>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</si>
  <si>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</si>
  <si>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</si>
  <si>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</si>
  <si>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</si>
  <si>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</si>
  <si>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</si>
  <si>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</si>
  <si>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</si>
  <si>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</si>
  <si>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</si>
  <si>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</si>
  <si>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</si>
  <si>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</si>
  <si>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</si>
  <si>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</si>
  <si>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</si>
  <si>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</si>
  <si>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</si>
  <si>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</si>
  <si>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</si>
  <si>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</si>
  <si>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</si>
  <si>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</si>
  <si>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</si>
  <si>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</si>
  <si>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</si>
  <si>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</si>
  <si>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</si>
  <si>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</si>
  <si>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</si>
  <si>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</si>
  <si>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</si>
  <si>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</si>
  <si>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</si>
  <si>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</si>
  <si>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</si>
  <si>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</si>
  <si>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</si>
  <si>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</si>
  <si>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</si>
  <si>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</si>
  <si>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</si>
  <si>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</si>
  <si>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</si>
  <si>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</si>
  <si>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</si>
  <si>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</si>
  <si>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</si>
  <si>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</si>
  <si>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</si>
  <si>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</si>
  <si>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</si>
  <si>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</si>
  <si>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</si>
  <si>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</si>
  <si>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</si>
  <si>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</si>
  <si>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</si>
  <si>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</si>
  <si>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</si>
  <si>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</si>
  <si>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</si>
  <si>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</si>
  <si>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</si>
  <si>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</si>
  <si>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</si>
  <si>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</si>
  <si>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</si>
  <si>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</si>
  <si>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</si>
  <si>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</si>
  <si>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</si>
  <si>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</si>
  <si>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</si>
  <si>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</si>
  <si>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</si>
  <si>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</si>
  <si>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</si>
  <si>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</si>
  <si>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</si>
  <si>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</si>
  <si>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</si>
  <si>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</si>
  <si>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</si>
  <si>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</si>
  <si>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</si>
  <si>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</si>
  <si>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</si>
  <si>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</si>
  <si>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</si>
  <si>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</si>
  <si>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</si>
  <si>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</si>
  <si>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</si>
  <si>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</si>
  <si>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</si>
  <si>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</si>
  <si>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</si>
  <si>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</si>
  <si>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</si>
  <si>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</si>
  <si>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</si>
  <si>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</si>
  <si>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</si>
  <si>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</si>
  <si>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</si>
  <si>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</si>
  <si>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</si>
  <si>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</si>
  <si>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</si>
  <si>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</si>
  <si>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</si>
  <si>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</si>
  <si>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</si>
  <si>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</si>
  <si>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</si>
  <si>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</si>
  <si>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</si>
  <si>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</si>
  <si>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</si>
  <si>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</si>
  <si>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</si>
  <si>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</si>
  <si>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</si>
  <si>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</si>
  <si>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</si>
  <si>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</si>
  <si>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</si>
  <si>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</si>
  <si>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</si>
  <si>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</si>
  <si>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</si>
  <si>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</si>
  <si>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</si>
  <si>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</si>
  <si>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</si>
  <si>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</si>
  <si>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</si>
  <si>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</si>
  <si>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</si>
  <si>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</si>
  <si>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</si>
  <si>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</si>
  <si>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</si>
  <si>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</si>
  <si>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</si>
  <si>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</si>
  <si>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</si>
  <si>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</si>
  <si>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</si>
  <si>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</si>
  <si>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</si>
  <si>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</si>
  <si>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</si>
  <si>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</si>
  <si>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</si>
  <si>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</si>
  <si>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</si>
  <si>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</si>
  <si>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</si>
  <si>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</si>
  <si>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</si>
  <si>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</si>
  <si>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</si>
  <si>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</si>
  <si>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</si>
  <si>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</si>
  <si>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</si>
  <si>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</si>
  <si>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</si>
  <si>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</si>
  <si>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</si>
  <si>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</si>
  <si>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</si>
  <si>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</si>
  <si>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</si>
  <si>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</si>
  <si>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</si>
  <si>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</si>
  <si>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</si>
  <si>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</si>
  <si>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</si>
  <si>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</si>
  <si>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</si>
  <si>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</si>
  <si>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</si>
  <si>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</si>
  <si>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</si>
  <si>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</si>
  <si>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</si>
  <si>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</si>
  <si>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</si>
  <si>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</si>
  <si>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</si>
  <si>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</si>
  <si>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</si>
  <si>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</si>
  <si>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</si>
  <si>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</si>
  <si>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</si>
  <si>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</si>
  <si>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</si>
  <si>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</si>
  <si>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</si>
  <si>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</si>
  <si>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</si>
  <si>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</si>
  <si>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</si>
  <si>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</si>
  <si>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</si>
  <si>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</si>
  <si>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</si>
  <si>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</si>
  <si>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</si>
  <si>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</si>
  <si>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</si>
  <si>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</si>
  <si>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</si>
  <si>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</si>
  <si>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</si>
  <si>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</si>
  <si>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</si>
  <si>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</si>
  <si>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</si>
  <si>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</si>
  <si>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</si>
  <si>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</si>
  <si>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</si>
  <si>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</si>
  <si>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</si>
  <si>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</si>
  <si>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</si>
  <si>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</si>
  <si>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</si>
  <si>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</si>
  <si>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</si>
  <si>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</si>
  <si>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</si>
  <si>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</si>
  <si>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</si>
  <si>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</si>
  <si>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</si>
  <si>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</si>
  <si>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</si>
  <si>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</si>
  <si>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</si>
  <si>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</si>
  <si>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</si>
  <si>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</si>
  <si>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</si>
  <si>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</si>
  <si>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</si>
  <si>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</si>
  <si>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</si>
  <si>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</si>
  <si>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</si>
  <si>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</si>
  <si>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</si>
  <si>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</si>
  <si>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</si>
  <si>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</si>
  <si>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</si>
  <si>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</si>
  <si>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</si>
  <si>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</si>
  <si>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</si>
  <si>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</si>
  <si>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</si>
  <si>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</si>
  <si>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</si>
  <si>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</si>
  <si>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</si>
  <si>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</si>
  <si>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</si>
  <si>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</si>
  <si>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</si>
  <si>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</si>
  <si>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</si>
  <si>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</si>
  <si>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</si>
  <si>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</si>
  <si>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</si>
  <si>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</si>
  <si>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</si>
  <si>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</si>
  <si>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</si>
  <si>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</si>
  <si>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</si>
  <si>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</si>
  <si>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</si>
  <si>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</si>
  <si>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</si>
  <si>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</si>
  <si>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</si>
  <si>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</si>
  <si>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</si>
  <si>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</si>
  <si>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</si>
  <si>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</si>
  <si>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</si>
  <si>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</si>
  <si>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</si>
  <si>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</si>
  <si>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</si>
  <si>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</si>
  <si>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</si>
  <si>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</si>
  <si>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</si>
  <si>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</si>
  <si>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</si>
  <si>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</si>
  <si>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</si>
  <si>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</si>
  <si>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</si>
  <si>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</si>
  <si>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</si>
  <si>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</si>
  <si>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</si>
  <si>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</si>
  <si>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</si>
  <si>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</si>
  <si>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</si>
  <si>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</si>
  <si>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</si>
  <si>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</si>
  <si>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</si>
  <si>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</si>
  <si>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</si>
  <si>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</si>
  <si>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</si>
  <si>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</si>
  <si>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</si>
  <si>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</si>
  <si>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</si>
  <si>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</si>
  <si>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</si>
  <si>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</si>
  <si>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</si>
  <si>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</si>
  <si>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</si>
  <si>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</si>
  <si>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</si>
  <si>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</si>
  <si>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</si>
  <si>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</si>
  <si>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</si>
  <si>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</si>
  <si>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</si>
  <si>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</si>
  <si>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</si>
  <si>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</si>
  <si>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</si>
  <si>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</si>
  <si>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</si>
  <si>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</si>
  <si>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</si>
  <si>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</si>
  <si>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</si>
  <si>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</si>
  <si>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</si>
  <si>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</si>
  <si>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</si>
  <si>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</si>
  <si>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</si>
  <si>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</si>
  <si>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</si>
  <si>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</si>
  <si>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</si>
  <si>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</si>
  <si>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</si>
  <si>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</si>
  <si>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</si>
  <si>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</si>
  <si>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</si>
  <si>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</si>
  <si>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</si>
  <si>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</si>
  <si>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</si>
  <si>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</si>
  <si>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</si>
  <si>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</si>
  <si>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</si>
  <si>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</si>
  <si>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</si>
  <si>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</si>
  <si>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</si>
  <si>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</si>
  <si>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</si>
  <si>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</si>
  <si>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</si>
  <si>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</si>
  <si>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</si>
  <si>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</si>
  <si>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</si>
  <si>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</si>
  <si>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</si>
  <si>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</si>
  <si>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</si>
  <si>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</si>
  <si>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</si>
  <si>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</si>
  <si>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</si>
  <si>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</si>
  <si>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</si>
  <si>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</si>
  <si>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</si>
  <si>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</si>
  <si>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</si>
  <si>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</si>
  <si>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</si>
  <si>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</si>
  <si>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</si>
  <si>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</si>
  <si>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</si>
  <si>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</si>
  <si>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</si>
  <si>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</si>
  <si>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</si>
  <si>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</si>
  <si>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</si>
  <si>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</si>
  <si>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</si>
  <si>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</si>
  <si>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</si>
  <si>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</si>
  <si>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</si>
  <si>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</si>
  <si>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</si>
  <si>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</si>
  <si>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</si>
  <si>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</si>
  <si>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</si>
  <si>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</si>
  <si>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</si>
  <si>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</si>
  <si>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</si>
  <si>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</si>
  <si>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</si>
  <si>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</si>
  <si>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</si>
  <si>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</si>
  <si>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</si>
  <si>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</si>
  <si>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</si>
  <si>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</si>
  <si>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</si>
  <si>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</si>
  <si>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</si>
  <si>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</si>
  <si>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</si>
  <si>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</si>
  <si>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</si>
  <si>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</si>
  <si>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</si>
  <si>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</si>
  <si>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</si>
  <si>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</si>
  <si>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</si>
  <si>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</si>
  <si>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</si>
  <si>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</si>
  <si>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</si>
  <si>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</si>
  <si>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</si>
  <si>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</si>
  <si>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</si>
  <si>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</si>
  <si>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</si>
  <si>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</si>
  <si>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</si>
  <si>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</si>
  <si>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</si>
  <si>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</si>
  <si>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</si>
  <si>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</si>
  <si>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</si>
  <si>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</si>
  <si>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</si>
  <si>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</si>
  <si>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</si>
  <si>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</si>
  <si>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</si>
  <si>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</si>
  <si>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</si>
  <si>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</si>
  <si>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</si>
  <si>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</si>
  <si>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</si>
  <si>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</si>
  <si>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</si>
  <si>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</si>
  <si>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</si>
  <si>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</si>
  <si>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</si>
  <si>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</si>
  <si>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</si>
  <si>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</si>
  <si>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</si>
  <si>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</si>
  <si>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</si>
  <si>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</si>
  <si>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</si>
  <si>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</si>
  <si>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</si>
  <si>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</si>
  <si>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</si>
  <si>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</si>
  <si>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</si>
  <si>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</si>
  <si>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</si>
  <si>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</si>
  <si>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</si>
  <si>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</si>
  <si>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</si>
  <si>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</si>
  <si>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</si>
  <si>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</si>
  <si>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</si>
  <si>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</si>
  <si>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</si>
  <si>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</si>
  <si>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</si>
  <si>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</si>
  <si>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</si>
  <si>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</si>
  <si>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</si>
  <si>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</si>
  <si>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</si>
  <si>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</si>
  <si>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</si>
  <si>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</si>
  <si>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</si>
  <si>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</si>
  <si>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</si>
  <si>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</si>
  <si>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</si>
  <si>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</si>
  <si>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</si>
  <si>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</si>
  <si>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</si>
  <si>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</si>
  <si>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</si>
  <si>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</si>
  <si>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</si>
  <si>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</si>
  <si>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</si>
  <si>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</si>
  <si>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</si>
  <si>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</si>
  <si>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</si>
  <si>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</si>
  <si>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</si>
  <si>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</si>
  <si>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</si>
  <si>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</si>
  <si>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</si>
  <si>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</si>
  <si>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</si>
  <si>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</si>
  <si>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</si>
  <si>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</si>
  <si>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</si>
  <si>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</si>
  <si>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</si>
  <si>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</si>
  <si>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</si>
  <si>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</si>
  <si>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</si>
  <si>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</si>
  <si>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</si>
  <si>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</si>
  <si>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</si>
  <si>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</si>
  <si>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</si>
  <si>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</si>
  <si>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</si>
  <si>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</si>
  <si>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</si>
  <si>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</si>
  <si>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</si>
  <si>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</si>
  <si>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</si>
  <si>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</si>
  <si>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</si>
  <si>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</si>
  <si>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</si>
  <si>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</si>
  <si>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</si>
  <si>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</si>
  <si>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</si>
  <si>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</si>
  <si>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</si>
  <si>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</si>
  <si>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</si>
  <si>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</si>
  <si>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</si>
  <si>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</si>
  <si>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</si>
  <si>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</si>
  <si>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</si>
  <si>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</si>
  <si>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</si>
  <si>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</si>
  <si>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</si>
  <si>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</si>
  <si>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</si>
  <si>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</si>
  <si>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</si>
  <si>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</si>
  <si>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</si>
  <si>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</si>
  <si>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</si>
  <si>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</si>
  <si>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</si>
  <si>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</si>
  <si>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</si>
  <si>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</si>
  <si>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</si>
  <si>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</si>
  <si>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</si>
  <si>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</si>
  <si>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</si>
  <si>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</si>
  <si>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</si>
  <si>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</si>
  <si>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</si>
  <si>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</si>
  <si>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</si>
  <si>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</si>
  <si>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</si>
  <si>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</si>
  <si>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</si>
  <si>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</si>
  <si>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</si>
  <si>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</si>
  <si>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</si>
  <si>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</si>
  <si>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</si>
  <si>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</si>
  <si>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</si>
  <si>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</si>
  <si>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</si>
  <si>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</si>
  <si>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</si>
  <si>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</si>
  <si>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</si>
  <si>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</si>
  <si>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</si>
  <si>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</si>
  <si>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</si>
  <si>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</si>
  <si>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</si>
  <si>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</si>
  <si>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</si>
  <si>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</si>
  <si>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</si>
  <si>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</si>
  <si>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</si>
  <si>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</si>
  <si>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</si>
  <si>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</si>
  <si>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</si>
  <si>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</si>
  <si>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</si>
  <si>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</si>
  <si>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</si>
  <si>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</si>
  <si>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</si>
  <si>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</si>
  <si>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</si>
  <si>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</si>
  <si>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</si>
  <si>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</si>
  <si>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</si>
  <si>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</si>
  <si>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</si>
  <si>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</si>
  <si>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</si>
  <si>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</si>
  <si>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</si>
  <si>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</si>
  <si>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</si>
  <si>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</si>
  <si>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</si>
  <si>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</si>
  <si>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</si>
  <si>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</si>
  <si>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</si>
  <si>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</si>
  <si>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</si>
  <si>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</si>
  <si>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</si>
  <si>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</si>
  <si>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</si>
  <si>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</si>
  <si>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</si>
  <si>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</si>
  <si>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</si>
  <si>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</si>
  <si>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</si>
  <si>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</si>
  <si>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</si>
  <si>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</si>
  <si>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</si>
  <si>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</si>
  <si>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</si>
  <si>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</si>
  <si>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</si>
  <si>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</si>
  <si>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</si>
  <si>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</si>
  <si>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</si>
  <si>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</si>
  <si>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</si>
  <si>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</si>
  <si>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</si>
  <si>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</si>
  <si>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</si>
  <si>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</si>
  <si>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</si>
  <si>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</si>
  <si>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</si>
  <si>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</si>
  <si>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</si>
  <si>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</si>
  <si>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</si>
  <si>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</si>
  <si>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</si>
  <si>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</si>
  <si>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</si>
  <si>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</si>
  <si>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</si>
  <si>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</si>
  <si>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</si>
  <si>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</si>
  <si>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</si>
  <si>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</si>
  <si>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</si>
  <si>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</si>
  <si>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</si>
  <si>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</si>
  <si>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</si>
  <si>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</si>
  <si>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</si>
  <si>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</si>
  <si>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</si>
  <si>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</si>
  <si>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</si>
  <si>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</si>
  <si>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</si>
  <si>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</si>
  <si>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</si>
  <si>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</si>
  <si>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</si>
  <si>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</si>
  <si>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</si>
  <si>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</si>
  <si>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</si>
  <si>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</si>
  <si>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</si>
  <si>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</si>
  <si>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</si>
  <si>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</si>
  <si>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</si>
  <si>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</si>
  <si>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</si>
  <si>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</si>
  <si>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</si>
  <si>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</si>
  <si>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</si>
  <si>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</si>
  <si>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</si>
  <si>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</si>
  <si>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</si>
  <si>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</si>
  <si>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</si>
  <si>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</si>
  <si>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</si>
  <si>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</si>
  <si>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</si>
  <si>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</si>
  <si>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</si>
  <si>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</si>
  <si>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</si>
  <si>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</si>
  <si>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</si>
  <si>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</si>
  <si>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</si>
  <si>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</si>
  <si>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</si>
  <si>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</si>
  <si>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</si>
  <si>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</si>
  <si>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</si>
  <si>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</si>
  <si>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</si>
  <si>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</si>
  <si>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</si>
  <si>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</si>
  <si>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</si>
  <si>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</si>
  <si>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</si>
  <si>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</si>
  <si>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</si>
  <si>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</si>
  <si>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</si>
  <si>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</si>
  <si>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</si>
  <si>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</si>
  <si>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</si>
  <si>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</si>
  <si>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</si>
  <si>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</si>
  <si>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</si>
  <si>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</si>
  <si>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</si>
  <si>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</si>
  <si>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</si>
  <si>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</si>
  <si>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</si>
  <si>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</si>
  <si>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</si>
  <si>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</si>
  <si>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</si>
  <si>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</si>
  <si>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</si>
  <si>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</si>
  <si>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</si>
  <si>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</si>
  <si>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</si>
  <si>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</si>
  <si>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</si>
  <si>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</si>
  <si>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</si>
  <si>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</si>
  <si>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</si>
  <si>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</si>
  <si>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</si>
  <si>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</si>
  <si>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</si>
  <si>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</si>
  <si>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</si>
  <si>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</si>
  <si>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</si>
  <si>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</si>
  <si>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</si>
  <si>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</si>
  <si>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</si>
  <si>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</si>
  <si>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</si>
  <si>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</si>
  <si>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</si>
  <si>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</si>
  <si>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</si>
  <si>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</si>
  <si>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</si>
  <si>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</si>
  <si>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</si>
  <si>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</si>
  <si>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</si>
  <si>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</si>
  <si>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</si>
  <si>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</si>
  <si>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</si>
  <si>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</si>
  <si>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</si>
  <si>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</si>
  <si>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</si>
  <si>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</si>
  <si>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</si>
  <si>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</si>
  <si>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</si>
  <si>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</si>
  <si>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</si>
  <si>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</si>
  <si>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</si>
  <si>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</si>
  <si>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</si>
  <si>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</si>
  <si>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</si>
  <si>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</si>
  <si>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</si>
  <si>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</si>
  <si>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</si>
  <si>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</si>
  <si>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</si>
  <si>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</si>
  <si>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</si>
  <si>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</si>
  <si>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</si>
  <si>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</si>
  <si>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</si>
  <si>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</si>
  <si>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dfm-1992</t>
  </si>
  <si>
    <t>IW7780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</si>
  <si>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</si>
  <si>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</si>
  <si>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</si>
  <si>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</si>
  <si>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</si>
  <si>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</si>
  <si>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</si>
  <si>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</si>
  <si>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</si>
  <si>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</si>
  <si>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</si>
  <si>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</si>
  <si>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</si>
  <si>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</si>
  <si>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</si>
  <si>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</si>
  <si>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</si>
  <si>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</si>
  <si>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</si>
  <si>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</si>
  <si>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</si>
  <si>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</si>
  <si>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dfm-2013</t>
  </si>
  <si>
    <t>dfm-2014</t>
  </si>
  <si>
    <t>dfm-2015</t>
  </si>
  <si>
    <t>dfm-2016</t>
  </si>
  <si>
    <t>dfm-2017</t>
  </si>
  <si>
    <t>IR6168</t>
  </si>
  <si>
    <t>dfm-2018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</si>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</sst>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033" totalsRowShown="0" headerRowDxfId="26" dataDxfId="25" tableBorderDxfId="24">
  <autoFilter ref="A2:K203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9"/>
  <sheetViews>
    <sheetView tabSelected="1" zoomScale="106" zoomScaleNormal="100" workbookViewId="0">
      <pane ySplit="2" topLeftCell="A2027" activePane="bottomLeft" state="frozen"/>
      <selection pane="bottomLeft" activeCell="G2036" sqref="G2036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IF(COUNTIFS($E$3:E2033,E910)=1,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IF(COUNTIFS($E$3:E2033,E911)=1,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IF(COUNTIFS($E$3:E2033,E912)=1,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IF(COUNTIFS($E$3:E2033,E913)=1,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IF(COUNTIFS($E$3:E2033,E914)=1,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IF(COUNTIFS($E$3:E2033,E915)=1,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IF(COUNTIFS($E$3:E2033,E916)=1,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IF(COUNTIFS($E$3:E2033,E917)=1,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IF(COUNTIFS($E$3:E2033,E918)=1,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IF(COUNTIFS($E$3:E2033,E919)=1,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IF(COUNTIFS($E$3:E2033,E920)=1,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IF(COUNTIFS($E$3:E2033,E925)=1,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IF(COUNTIFS($E$3:E2033,E926)=1,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IF(COUNTIFS($E$3:E2033,E927)=1,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IF(COUNTIFS($E$3:E2033,E928)=1,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IF(COUNTIFS($E$3:E2033,E929)=1,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IF(COUNTIFS($E$3:E2033,E939)=1,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IF(COUNTIFS($E$3:E2033,E944)=1,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IF(COUNTIFS($E$3:E2033,E945)=1,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IF(COUNTIFS($E$3:E2033,E946)=1,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IF(COUNTIFS($E$3:E2033,E947)=1,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IF(COUNTIFS($E$3:E2033,E948)=1,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IF(COUNTIFS($E$3:E2033,E955)=1,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IF(COUNTIFS($E$3:E2033,E956)=1,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IF(COUNTIFS($E$3:E2033,E957)=1,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IF(COUNTIFS($E$3:E2033,E959)=1,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IF(COUNTIFS($E$3:E2033,E972)=1,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IF(COUNTIFS($E$3:E2033,E973)=1,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IF(COUNTIFS($E$3:E2033,E974)=1,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IF(COUNTIFS($E$3:E2033,E975)=1,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IF(COUNTIFS($E$3:E2033,E976)=1,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IF(COUNTIFS($E$3:E2033,E977)=1,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IF(COUNTIFS($E$3:E2033,E992)=1,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IF(COUNTIFS($E$3:E2033,E999)=1,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IF(COUNTIFS($E$3:E2033,E1004)=1,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IF(COUNTIFS($E$3:E2033,E1005)=1,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IF(COUNTIFS($E$3:E2033,E1010)=1,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IF(COUNTIFS($E$3:E2033,E1015)=1,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IF(COUNTIFS($E$3:E2033,E1016)=1,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IF(COUNTIFS($E$3:E2033,E1026)=1,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IF(COUNTIFS($E$3:E2033,E1027)=1,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IF(COUNTIFS($E$3:E2033,E1028)=1,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IF(COUNTIFS($E$3:E2033,E1029)=1,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IF(COUNTIFS($E$3:E2033,E1030)=1,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IF(COUNTIFS($E$3:E2033,E1031)=1,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IF(COUNTIFS($E$3:E2033,E1032)=1,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IF(COUNTIFS($E$3:E2033,E1033)=1,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IF(COUNTIFS($E$3:E2033,E1034)=1,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IF(COUNTIFS($E$3:E2033,E1035)=1,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IF(COUNTIFS($E$3:E2033,E1036)=1,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IF(COUNTIFS($E$3:E2033,E1038)=1,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IF(COUNTIFS($E$3:E2033,E1039)=1,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IF(COUNTIFS($E$3:E2033,E1040)=1,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IF(COUNTIFS($E$3:E2033,E1041)=1,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IF(COUNTIFS($E$3:E2033,E1042)=1,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IF(COUNTIFS($E$3:E2033,E1043)=1,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IF(COUNTIFS($E$3:E2033,E1044)=1,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IF(COUNTIFS($E$3:E2033,E1045)=1,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IF(COUNTIFS($E$3:E2033,E1046)=1,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IF(COUNTIFS($E$3:E2033,E1047)=1,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IF(COUNTIFS($E$3:E2033,E1048)=1,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IF(COUNTIFS($E$3:E2033,E1049)=1,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IF(COUNTIFS($E$3:E2033,E1050)=1,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IF(COUNTIFS($E$3:E2033,E1051)=1,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IF(COUNTIFS($E$3:E2033,E1054)=1,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IF(COUNTIFS($E$3:E2033,E1055)=1,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IF(COUNTIFS($E$3:E2033,E1056)=1,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IF(COUNTIFS($E$3:E2033,E1061)=1,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IF(COUNTIFS($E$3:E2033,E1062)=1,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IF(COUNTIFS($E$3:E2033,E1063)=1,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IF(COUNTIFS($E$3:E2033,E1066)=1,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IF(COUNTIFS($E$3:E2033,E1067)=1,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IF(COUNTIFS($E$3:E2033,E1071)=1,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IF(COUNTIFS($E$3:E2033,E1072)=1,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IF(COUNTIFS($E$3:E2033,E1073)=1,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IF(COUNTIFS($E$3:E2033,E1074)=1,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IF(COUNTIFS($E$3:E2033,E1075)=1,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IF(COUNTIFS($E$3:E2033,E1076)=1,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IF(COUNTIFS($E$3:E2033,E1077)=1,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IF(COUNTIFS($E$3:E2033,E1078)=1,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IF(COUNTIFS($E$3:E2033,E1084)=1,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IF(COUNTIFS($E$3:E2033,E1085)=1,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IF(COUNTIFS($E$3:E2033,E1086)=1,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IF(COUNTIFS($E$3:E2033,E1088)=1,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IF(COUNTIFS($E$3:E2033,E1089)=1,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IF(COUNTIFS($E$3:E2033,E1098)=1,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IF(COUNTIFS($E$3:E2033,E1099)=1,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IF(COUNTIFS($E$3:E2033,E1100)=1,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IF(COUNTIFS($E$3:E2033,E1101)=1,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IF(COUNTIFS($E$3:E2033,E1102)=1,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IF(COUNTIFS($E$3:E2033,E1103)=1,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IF(COUNTIFS($E$3:E2033,E1104)=1,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IF(COUNTIFS($E$3:E2033,E1105)=1,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IF(COUNTIFS($E$3:E2033,E1106)=1,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IF(COUNTIFS($E$3:E2033,E1107)=1,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IF(COUNTIFS($E$3:E2033,E1108)=1,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IF(COUNTIFS($E$3:E2033,E1109)=1,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IF(COUNTIFS($E$3:E2033,E1110)=1,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IF(COUNTIFS($E$3:E2033,E1111)=1,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IF(COUNTIFS($E$3:E2033,E1118)=1,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IF(COUNTIFS($E$3:E2033,E1119)=1,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IF(COUNTIFS($E$3:E2033,E1120)=1,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IF(COUNTIFS($E$3:E2033,E1121)=1,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IF(COUNTIFS($E$3:E2033,E1122)=1,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IF(COUNTIFS($E$3:E2033,E1123)=1,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IF(COUNTIFS($E$3:E2033,E1124)=1,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IF(COUNTIFS($E$3:E2033,E1125)=1,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IF(COUNTIFS($E$3:E2033,E1126)=1,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IF(COUNTIFS($E$3:E2033,E1127)=1,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IF(COUNTIFS($E$3:E2033,E1128)=1,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IF(COUNTIFS($E$3:E2033,E1129)=1,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IF(COUNTIFS($E$3:E2033,E1130)=1,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IF(COUNTIFS($E$3:E2033,E1131)=1,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IF(COUNTIFS($E$3:E2033,E1132)=1,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IF(COUNTIFS($E$3:E2033,E1133)=1,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IF(COUNTIFS($E$3:E2033,E1134)=1,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IF(COUNTIFS($E$3:E2033,E1135)=1,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IF(COUNTIFS($E$3:E2033,E1136)=1,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IF(COUNTIFS($E$3:E2033,E1137)=1,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IF(COUNTIFS($E$3:E2033,E1138)=1,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IF(COUNTIFS($E$3:E2033,E1139)=1,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IF(COUNTIFS($E$3:E2033,E1140)=1,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IF(COUNTIFS($E$3:E2033,E1141)=1,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IF(COUNTIFS($E$3:E2033,E1142)=1,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IF(COUNTIFS($E$3:E2033,E1143)=1,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IF(COUNTIFS($E$3:E2033,E1144)=1,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IF(COUNTIFS($E$3:E2033,E1145)=1,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IF(COUNTIFS($E$3:E2033,E1146)=1,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IF(COUNTIFS($E$3:E2033,E1147)=1,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IF(COUNTIFS($E$3:E2033,E1148)=1,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IF(COUNTIFS($E$3:E2033,E1149)=1,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IF(COUNTIFS($E$3:E2033,E1150)=1,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IF(COUNTIFS($E$3:E2033,E1151)=1,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IF(COUNTIFS($E$3:E2033,E1152)=1,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IF(COUNTIFS($E$3:E2033,E1153)=1,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IF(COUNTIFS($E$3:E2033,E1154)=1,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IF(COUNTIFS($E$3:E2033,E1155)=1,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IF(COUNTIFS($E$3:E2033,E1156)=1,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IF(COUNTIFS($E$3:E2033,E1157)=1,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IF(COUNTIFS($E$3:E2033,E1158)=1,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IF(COUNTIFS($E$3:E2033,E1159)=1,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IF(COUNTIFS($E$3:E2033,E1160)=1,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IF(COUNTIFS($E$3:E2033,E1161)=1,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IF(COUNTIFS($E$3:E2033,E1162)=1,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IF(COUNTIFS($E$3:E2033,E1163)=1,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IF(COUNTIFS($E$3:E2033,E1164)=1,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IF(COUNTIFS($E$3:E2033,E1165)=1,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IF(COUNTIFS($E$3:E2033,E1166)=1,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IF(COUNTIFS($E$3:E2033,E1167)=1,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IF(COUNTIFS($E$3:E2033,E1168)=1,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IF(COUNTIFS($E$3:E2033,E1169)=1,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IF(COUNTIFS($E$3:E2033,E1170)=1,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IF(COUNTIFS($E$3:E2033,E1171)=1,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IF(COUNTIFS($E$3:E2033,E1172)=1,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IF(COUNTIFS($E$3:E2033,E1173)=1,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IF(COUNTIFS($E$3:E2033,E1174)=1,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IF(COUNTIFS($E$3:E2033,E1175)=1,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IF(COUNTIFS($E$3:E2033,E1176)=1,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IF(COUNTIFS($E$3:E2033,E1177)=1,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IF(COUNTIFS($E$3:E2033,E1178)=1,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IF(COUNTIFS($E$3:E2033,E1179)=1,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IF(COUNTIFS($E$3:E2033,E1180)=1,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IF(COUNTIFS($E$3:E2033,E1181)=1,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IF(COUNTIFS($E$3:E2033,E1182)=1,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IF(COUNTIFS($E$3:E2033,E1183)=1,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IF(COUNTIFS($E$3:E2033,E1184)=1,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IF(COUNTIFS($E$3:E2033,E1185)=1,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IF(COUNTIFS($E$3:E2033,E1186)=1,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IF(COUNTIFS($E$3:E2033,E1187)=1,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IF(COUNTIFS($E$3:E2033,E1188)=1,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IF(COUNTIFS($E$3:E2033,E1189)=1,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IF(COUNTIFS($E$3:E2033,E1190)=1,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IF(COUNTIFS($E$3:E2033,E1191)=1,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IF(COUNTIFS($E$3:E2033,E1192)=1,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IF(COUNTIFS($E$3:E2033,E1193)=1,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IF(COUNTIFS($E$3:E2033,E1194)=1,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IF(COUNTIFS($E$3:E2033,E1195)=1,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IF(COUNTIFS($E$3:E2033,E1196)=1,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IF(COUNTIFS($E$3:E2033,E1197)=1,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IF(COUNTIFS($E$3:E2033,E1198)=1,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IF(COUNTIFS($E$3:E2033,E1199)=1,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IF(COUNTIFS($E$3:E2033,E1200)=1,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IF(COUNTIFS($E$3:E2033,E1201)=1,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IF(COUNTIFS($E$3:E2033,E1202)=1,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IF(COUNTIFS($E$3:E2033,E1203)=1,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IF(COUNTIFS($E$3:E2033,E1204)=1,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IF(COUNTIFS($E$3:E2033,E1205)=1,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IF(COUNTIFS($E$3:E2033,E1206)=1,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IF(COUNTIFS($E$3:E2033,E1207)=1,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IF(COUNTIFS($E$3:E2033,E1208)=1,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IF(COUNTIFS($E$3:E2033,E1209)=1,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IF(COUNTIFS($E$3:E2033,E1210)=1,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IF(COUNTIFS($E$3:E2033,E1211)=1,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IF(COUNTIFS($E$3:E2033,E1212)=1,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IF(COUNTIFS($E$3:E2033,E1213)=1,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IF(COUNTIFS($E$3:E2033,E1214)=1,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IF(COUNTIFS($E$3:E2033,E1215)=1,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IF(COUNTIFS($E$3:E2033,E1216)=1,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IF(COUNTIFS($E$3:E2033,E1217)=1,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IF(COUNTIFS($E$3:E2033,E1218)=1,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IF(COUNTIFS($E$3:E2033,E1219)=1,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IF(COUNTIFS($E$3:E2033,E1220)=1,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IF(COUNTIFS($E$3:E2033,E1221)=1,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IF(COUNTIFS($E$3:E2033,E1222)=1,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IF(COUNTIFS($E$3:E2033,E1223)=1,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IF(COUNTIFS($E$3:E2033,E1224)=1,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IF(COUNTIFS($E$3:E2033,E1225)=1,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IF(COUNTIFS($E$3:E2033,E1226)=1,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IF(COUNTIFS($E$3:E2033,E1227)=1,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IF(COUNTIFS($E$3:E2033,E1228)=1,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IF(COUNTIFS($E$3:E2033,E1229)=1,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IF(COUNTIFS($E$3:E2033,E1230)=1,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IF(COUNTIFS($E$3:E2033,E1231)=1,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IF(COUNTIFS($E$3:E2033,E1232)=1,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IF(COUNTIFS($E$3:E2033,E1233)=1,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IF(COUNTIFS($E$3:E2033,E1234)=1,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IF(COUNTIFS($E$3:E2033,E1235)=1,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IF(COUNTIFS($E$3:E2033,E1236)=1,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IF(COUNTIFS($E$3:E2033,E1237)=1,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IF(COUNTIFS($E$3:E2033,E1238)=1,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IF(COUNTIFS($E$3:E2033,E1239)=1,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IF(COUNTIFS($E$3:E2033,E1240)=1,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IF(COUNTIFS($E$3:E2033,E1241)=1,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IF(COUNTIFS($E$3:E2033,E1242)=1,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IF(COUNTIFS($E$3:E2033,E1243)=1,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IF(COUNTIFS($E$3:E2033,E1244)=1,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IF(COUNTIFS($E$3:E2033,E1245)=1,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IF(COUNTIFS($E$3:E2033,E1246)=1,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IF(COUNTIFS($E$3:E2033,E1247)=1,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IF(COUNTIFS($E$3:E2033,E1248)=1,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IF(COUNTIFS($E$3:E2033,E1249)=1,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IF(COUNTIFS($E$3:E2033,E1250)=1,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IF(COUNTIFS($E$3:E2033,E1251)=1,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IF(COUNTIFS($E$3:E2033,E1252)=1,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IF(COUNTIFS($E$3:E2033,E1253)=1,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IF(COUNTIFS($E$3:E2033,E1254)=1,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IF(COUNTIFS($E$3:E2033,E1255)=1,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IF(COUNTIFS($E$3:E2033,E1256)=1,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IF(COUNTIFS($E$3:E2033,E1257)=1,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IF(COUNTIFS($E$3:E2033,E1258)=1,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IF(COUNTIFS($E$3:E2033,E1259)=1,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IF(COUNTIFS($E$3:E2033,E1260)=1,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IF(COUNTIFS($E$3:E2033,E1261)=1,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IF(COUNTIFS($E$3:E2033,E1262)=1,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IF(COUNTIFS($E$3:E2033,E1263)=1,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IF(COUNTIFS($E$3:E2033,E1264)=1,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IF(COUNTIFS($E$3:E2033,E1265)=1,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IF(COUNTIFS($E$3:E2033,E1266)=1,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IF(COUNTIFS($E$3:E2033,E1267)=1,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IF(COUNTIFS($E$3:E2033,E1268)=1,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IF(COUNTIFS($E$3:E2033,E1269)=1,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IF(COUNTIFS($E$3:E2033,E1270)=1,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IF(COUNTIFS($E$3:E2033,E1271)=1,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IF(COUNTIFS($E$3:E2033,E1272)=1,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IF(COUNTIFS($E$3:E2033,E1273)=1,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IF(COUNTIFS($E$3:E2033,E1274)=1,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IF(COUNTIFS($E$3:E2033,E1275)=1,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IF(COUNTIFS($E$3:E2033,E1276)=1,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IF(COUNTIFS($E$3:E2033,E1277)=1,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IF(COUNTIFS($E$3:E2033,E1278)=1,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IF(COUNTIFS($E$3:E2033,E1279)=1,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IF(COUNTIFS($E$3:E2033,E1280)=1,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IF(COUNTIFS($E$3:E2033,E1281)=1,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IF(COUNTIFS($E$3:E2033,E1282)=1,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IF(COUNTIFS($E$3:E2033,E1283)=1,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IF(COUNTIFS($E$3:E2033,E1284)=1,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IF(COUNTIFS($E$3:E2033,E1285)=1,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IF(COUNTIFS($E$3:E2033,E1286)=1,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IF(COUNTIFS($E$3:E2033,E1287)=1,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IF(COUNTIFS($E$3:E2033,E1288)=1,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IF(COUNTIFS($E$3:E2033,E1289)=1,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IF(COUNTIFS($E$3:E2033,E1290)=1,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IF(COUNTIFS($E$3:E2033,E1291)=1,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IF(COUNTIFS($E$3:E2033,E1292)=1,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IF(COUNTIFS($E$3:E2033,E1293)=1,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IF(COUNTIFS($E$3:E2033,E1294)=1,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IF(COUNTIFS($E$3:E2033,E1295)=1,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IF(COUNTIFS($E$3:E2033,E1296)=1,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IF(COUNTIFS($E$3:E2033,E1297)=1,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IF(COUNTIFS($E$3:E2033,E1298)=1,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IF(COUNTIFS($E$3:E2033,E1299)=1,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IF(COUNTIFS($E$3:E2033,E1300)=1,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IF(COUNTIFS($E$3:E2033,E1301)=1,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IF(COUNTIFS($E$3:E2033,E1302)=1,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IF(COUNTIFS($E$3:E2033,E1303)=1,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IF(COUNTIFS($E$3:E2033,E1304)=1,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IF(COUNTIFS($E$3:E2033,E1306)=1,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IF(COUNTIFS($E$3:E2033,E1307)=1,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IF(COUNTIFS($E$3:E2033,E1308)=1,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IF(COUNTIFS($E$3:E2033,E1309)=1,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IF(COUNTIFS($E$3:E2033,E1311)=1,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IF(COUNTIFS($E$3:E2033,E1323)=1,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IF(COUNTIFS($E$3:E2033,E1324)=1,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IF(COUNTIFS($E$3:E2033,E1325)=1,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IF(COUNTIFS($E$3:E2033,E1326)=1,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IF(COUNTIFS($E$3:E2033,E1329)=1,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IF(COUNTIFS($E$3:E2033,E1330)=1,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IF(COUNTIFS($E$3:E2033,E1331)=1,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IF(COUNTIFS($E$3:E2033,E1332)=1,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IF(COUNTIFS($E$3:E2033,E1333)=1,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IF(COUNTIFS($E$3:E2033,E1334)=1,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IF(COUNTIFS($E$3:E2033,E1335)=1,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IF(COUNTIFS($E$3:E2033,E1336)=1,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IF(COUNTIFS($E$3:E2033,E1338)=1,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IF(COUNTIFS($E$3:E2033,E1339)=1,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IF(COUNTIFS($E$3:E2033,E1341)=1,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IF(COUNTIFS($E$3:E2033,E1344)=1,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IF(COUNTIFS($E$3:E2033,E1345)=1,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IF(COUNTIFS($E$3:E2033,E1347)=1,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IF(COUNTIFS($E$3:E2033,E1349)=1,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IF(COUNTIFS($E$3:E2033,E1350)=1,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IF(COUNTIFS($E$3:E2033,E1351)=1,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IF(COUNTIFS($E$3:E2033,E1353)=1,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IF(COUNTIFS($E$3:E2033,E1354)=1,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IF(COUNTIFS($E$3:E2033,E1355)=1,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IF(COUNTIFS($E$3:E2033,E1356)=1,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IF(COUNTIFS($E$3:E2033,E1357)=1,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IF(COUNTIFS($E$3:E2033,E1358)=1,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IF(COUNTIFS($E$3:E2033,E1359)=1,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IF(COUNTIFS($E$3:E2033,E1360)=1,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IF(COUNTIFS($E$3:E2033,E1361)=1,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IF(COUNTIFS($E$3:E2033,E1362)=1,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IF(COUNTIFS($E$3:E2033,E1363)=1,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IF(COUNTIFS($E$3:E2033,E1364)=1,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IF(COUNTIFS($E$3:E2033,E1365)=1,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IF(COUNTIFS($E$3:E2033,E1366)=1,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IF(COUNTIFS($E$3:E2033,E1367)=1,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IF(COUNTIFS($E$3:E2033,E1368)=1,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IF(COUNTIFS($E$3:E2033,E1369)=1,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IF(COUNTIFS($E$3:E2033,E1370)=1,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IF(COUNTIFS($E$3:E2033,E1371)=1,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IF(COUNTIFS($E$3:E2033,E1372)=1,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IF(COUNTIFS($E$3:E2033,E1373)=1,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IF(COUNTIFS($E$3:E2033,E1374)=1,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IF(COUNTIFS($E$3:E2033,E1375)=1,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IF(COUNTIFS($E$3:E2033,E1376)=1,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IF(COUNTIFS($E$3:E2033,E1377)=1,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IF(COUNTIFS($E$3:E2033,E1378)=1,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IF(COUNTIFS($E$3:E2033,E1379)=1,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IF(COUNTIFS($E$3:E2033,E1380)=1,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IF(COUNTIFS($E$3:E2033,E1381)=1,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IF(COUNTIFS($E$3:E2033,E1382)=1,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IF(COUNTIFS($E$3:E2033,E1383)=1,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IF(COUNTIFS($E$3:E2033,E1384)=1,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IF(COUNTIFS($E$3:E2033,E1385)=1,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IF(COUNTIFS($E$3:E2033,E1386)=1,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IF(COUNTIFS($E$3:E2033,E1387)=1,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IF(COUNTIFS($E$3:E2033,E1388)=1,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IF(COUNTIFS($E$3:E2033,E1389)=1,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IF(COUNTIFS($E$3:E2033,E1390)=1,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IF(COUNTIFS($E$3:E2033,E1391)=1,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IF(COUNTIFS($E$3:E2033,E1392)=1,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IF(COUNTIFS($E$3:E2033,E1393)=1,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IF(COUNTIFS($E$3:E2033,E1394)=1,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IF(COUNTIFS($E$3:E2033,E1395)=1,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IF(COUNTIFS($E$3:E2033,E1396)=1,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IF(COUNTIFS($E$3:E2033,E1397)=1,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IF(COUNTIFS($E$3:E2033,E1398)=1,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IF(COUNTIFS($E$3:E2033,E1399)=1,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IF(COUNTIFS($E$3:E2033,E1400)=1,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IF(COUNTIFS($E$3:E2033,E1401)=1,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IF(COUNTIFS($E$3:E2033,E1402)=1,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IF(COUNTIFS($E$3:E2033,E1403)=1,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IF(COUNTIFS($E$3:E2033,E1404)=1,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IF(COUNTIFS($E$3:E2033,E1405)=1,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IF(COUNTIFS($E$3:E2033,E1406)=1,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IF(COUNTIFS($E$3:E2033,E1407)=1,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IF(COUNTIFS($E$3:E2033,E1408)=1,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IF(COUNTIFS($E$3:E2033,E1409)=1,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IF(COUNTIFS($E$3:E2033,E1410)=1,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IF(COUNTIFS($E$3:E2033,E1411)=1,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IF(COUNTIFS($E$3:E2033,E1415)=1,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IF(COUNTIFS($E$3:E2033,E1416)=1,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IF(COUNTIFS($E$3:E2033,E1417)=1,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IF(COUNTIFS($E$3:E2033,E1418)=1,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IF(COUNTIFS($E$3:E2033,E1419)=1,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IF(COUNTIFS($E$3:E2033,E1420)=1,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IF(COUNTIFS($E$3:E2033,E1421)=1,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IF(COUNTIFS($E$3:E2033,E1422)=1,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IF(COUNTIFS($E$3:E2033,E1423)=1,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IF(COUNTIFS($E$3:E2033,E1424)=1,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IF(COUNTIFS($E$3:E2033,E1425)=1,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IF(COUNTIFS($E$3:E2033,E1426)=1,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IF(COUNTIFS($E$3:E2033,E1427)=1,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IF(COUNTIFS($E$3:E2033,E1428)=1,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IF(COUNTIFS($E$3:E2033,E1429)=1,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IF(COUNTIFS($E$3:E2033,E1430)=1,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IF(COUNTIFS($E$3:E2033,E1431)=1,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IF(COUNTIFS($E$3:E2033,E1432)=1,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IF(COUNTIFS($E$3:E2033,E1433)=1,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IF(COUNTIFS($E$3:E2033,E1434)=1,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IF(COUNTIFS($E$3:E2033,E1435)=1,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IF(COUNTIFS($E$3:E2033,E1436)=1,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IF(COUNTIFS($E$3:E2033,E1437)=1,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IF(COUNTIFS($E$3:E2033,E1438)=1,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IF(COUNTIFS($E$3:E2033,E1439)=1,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IF(COUNTIFS($E$3:E2033,E1440)=1,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IF(COUNTIFS($E$3:E2033,E1441)=1,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IF(COUNTIFS($E$3:E2033,E1442)=1,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IF(COUNTIFS($E$3:E2033,E1443)=1,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IF(COUNTIFS($E$3:E2033,E1444)=1,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IF(COUNTIFS($E$3:E2033,E1445)=1,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IF(COUNTIFS($E$3:E2033,E1446)=1,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IF(COUNTIFS($E$3:E2033,E1447)=1,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IF(COUNTIFS($E$3:E2033,E1448)=1,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IF(COUNTIFS($E$3:E2033,E1449)=1,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IF(COUNTIFS($E$3:E2033,E1450)=1,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IF(COUNTIFS($E$3:E2033,E1451)=1,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IF(COUNTIFS($E$3:E2033,E1452)=1,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IF(COUNTIFS($E$3:E2033,E1453)=1,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IF(COUNTIFS($E$3:E2033,E1454)=1,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IF(COUNTIFS($E$3:E2033,E1455)=1,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IF(COUNTIFS($E$3:E2033,E1456)=1,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IF(COUNTIFS($E$3:E2033,E1457)=1,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IF(COUNTIFS($E$3:E2033,E1458)=1,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IF(COUNTIFS($E$3:E2033,E1459)=1,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IF(COUNTIFS($E$3:E2033,E1460)=1,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IF(COUNTIFS($E$3:E2033,E1461)=1,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IF(COUNTIFS($E$3:E2033,E1462)=1,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IF(COUNTIFS($E$3:E2033,E1463)=1,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IF(COUNTIFS($E$3:E2033,E1464)=1,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IF(COUNTIFS($E$3:E2033,E1465)=1,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IF(COUNTIFS($E$3:E2033,E1466)=1,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IF(COUNTIFS($E$3:E2033,E1467)=1,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IF(COUNTIFS($E$3:E2033,E1468)=1,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IF(COUNTIFS($E$3:E2033,E1469)=1,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IF(COUNTIFS($E$3:E2033,E1470)=1,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IF(COUNTIFS($E$3:E2033,E1471)=1,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IF(COUNTIFS($E$3:E2033,E1472)=1,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IF(COUNTIFS($E$3:E2033,E1473)=1,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IF(COUNTIFS($E$3:E2033,E1474)=1,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IF(COUNTIFS($E$3:E2033,E1475)=1,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IF(COUNTIFS($E$3:E2033,E1476)=1,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IF(COUNTIFS($E$3:E2033,E1477)=1,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IF(COUNTIFS($E$3:E2033,E1478)=1,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IF(COUNTIFS($E$3:E2033,E1479)=1,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IF(COUNTIFS($E$3:E2033,E1480)=1,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IF(COUNTIFS($E$3:E2033,E1481)=1,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IF(COUNTIFS($E$3:E2033,E1482)=1,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IF(COUNTIFS($E$3:E2034,E1483)=1,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IF(COUNTIFS($E$3:E2035,E1484)=1,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IF(COUNTIFS($E$3:E2036,E1485)=1,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IF(COUNTIFS($E$3:E2037,E1486)=1,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IF(COUNTIFS($E$3:E2038,E1487)=1,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IF(COUNTIFS($E$3:E2039,E1488)=1,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IF(COUNTIFS($E$3:E2040,E1489)=1,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IF(COUNTIFS($E$3:E2041,E1490)=1,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IF(COUNTIFS($E$3:E2042,E1491)=1,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IF(COUNTIFS($E$3:E2043,E1492)=1,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IF(COUNTIFS($E$3:E2044,E1493)=1,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IF(COUNTIFS($E$3:E2045,E1494)=1,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IF(COUNTIFS($E$3:E2046,E1495)=1,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IF(COUNTIFS($E$3:E2047,E1496)=1,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IF(COUNTIFS($E$3:E2048,E1497)=1,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IF(COUNTIFS($E$3:E2049,E1498)=1,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IF(COUNTIFS($E$3:E2050,E1499)=1,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IF(COUNTIFS($E$3:E2051,E1500)=1,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IF(COUNTIFS($E$3:E2052,E1501)=1,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IF(COUNTIFS($E$3:E2053,E1502)=1,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IF(COUNTIFS($E$3:E2054,E1503)=1,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IF(COUNTIFS($E$3:E2055,E1504)=1,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IF(COUNTIFS($E$3:E2056,E1505)=1,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IF(COUNTIFS($E$3:E2057,E1506)=1,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IF(COUNTIFS($E$3:E2058,E1507)=1,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IF(COUNTIFS($E$3:E2059,E1508)=1,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IF(COUNTIFS($E$3:E2060,E1509)=1,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IF(COUNTIFS($E$3:E2061,E1510)=1,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IF(COUNTIFS($E$3:E2062,E1511)=1,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IF(COUNTIFS($E$3:E2063,E1512)=1,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IF(COUNTIFS($E$3:E2064,E1513)=1,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IF(COUNTIFS($E$3:E2065,E1514)=1,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IF(COUNTIFS($E$3:E2066,E1515)=1,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IF(COUNTIFS($E$3:E2067,E1516)=1,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IF(COUNTIFS($E$3:E2068,E1517)=1,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IF(COUNTIFS($E$3:E2069,E1518)=1,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IF(COUNTIFS($E$3:E2070,E1519)=1,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IF(COUNTIFS($E$3:E2071,E1520)=1,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IF(COUNTIFS($E$3:E2072,E1521)=1,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IF(COUNTIFS($E$3:E2073,E1522)=1,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IF(COUNTIFS($E$3:E2074,E1523)=1,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IF(COUNTIFS($E$3:E2075,E1524)=1,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IF(COUNTIFS($E$3:E2076,E1525)=1,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IF(COUNTIFS($E$3:E2077,E1526)=1,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IF(COUNTIFS($E$3:E2078,E1527)=1,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IF(COUNTIFS($E$3:E2079,E1528)=1,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IF(COUNTIFS($E$3:E2080,E1529)=1,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IF(COUNTIFS($E$3:E2081,E1530)=1,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IF(COUNTIFS($E$3:E2082,E1531)=1,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IF(COUNTIFS($E$3:E2083,E1532)=1,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IF(COUNTIFS($E$3:E2084,E1533)=1,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IF(COUNTIFS($E$3:E2085,E1534)=1,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IF(COUNTIFS($E$3:E2086,E1535)=1,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IF(COUNTIFS($E$3:E2087,E1536)=1,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IF(COUNTIFS($E$3:E2088,E1537)=1,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IF(COUNTIFS($E$3:E2089,E1538)=1,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IF(COUNTIFS($E$3:E2090,E1539)=1,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IF(COUNTIFS($E$3:E2091,E1540)=1,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IF(COUNTIFS($E$3:E2092,E1541)=1,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IF(COUNTIFS($E$3:E2093,E1542)=1,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IF(COUNTIFS($E$3:E2094,E1543)=1,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IF(COUNTIFS($E$3:E2095,E1544)=1,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IF(COUNTIFS($E$3:E2096,E1545)=1,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IF(COUNTIFS($E$3:E2097,E1546)=1,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IF(COUNTIFS($E$3:E2098,E1547)=1,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IF(COUNTIFS($E$3:E2099,E1548)=1,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IF(COUNTIFS($E$3:E2100,E1549)=1,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IF(COUNTIFS($E$3:E2101,E1550)=1,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IF(COUNTIFS($E$3:E2102,E1551)=1,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IF(COUNTIFS($E$3:E2103,E1552)=1,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IF(COUNTIFS($E$3:E2104,E1553)=1,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IF(COUNTIFS($E$3:E2105,E1554)=1,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IF(COUNTIFS($E$3:E2106,E1555)=1,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IF(COUNTIFS($E$3:E2107,E1556)=1,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IF(COUNTIFS($E$3:E2108,E1557)=1,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IF(COUNTIFS($E$3:E2109,E1558)=1,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IF(COUNTIFS($E$3:E2110,E1559)=1,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IF(COUNTIFS($E$3:E2134,E1583)=1,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IF(COUNTIFS($E$3:E2135,E1584)=1,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IF(COUNTIFS($E$3:E2136,E1585)=1,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IF(COUNTIFS($E$3:E2137,E1586)=1,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IF(COUNTIFS($E$3:E2138,E1587)=1,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IF(COUNTIFS($E$3:E2139,E1588)=1,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IF(COUNTIFS($E$3:E2140,E1589)=1,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IF(COUNTIFS($E$3:E2141,E1590)=1,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IF(COUNTIFS($E$3:E2142,E1591)=1,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IF(COUNTIFS($E$3:E2143,E1592)=1,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IF(COUNTIFS($E$3:E2144,E1593)=1,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IF(COUNTIFS($E$3:E2145,E1594)=1,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IF(COUNTIFS($E$3:E2173,E1622)=1,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IF(COUNTIFS($E$3:E2174,E1623)=1,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IF(COUNTIFS($E$3:E2175,E1624)=1,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IF(COUNTIFS($E$3:E2176,E1625)=1,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IF(COUNTIFS($E$3:E2177,E1626)=1,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IF(COUNTIFS($E$3:E2178,E1627)=1,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IF(COUNTIFS($E$3:E2179,E1628)=1,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IF(COUNTIFS($E$3:E2180,E1629)=1,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IF(COUNTIFS($E$3:E2181,E1630)=1,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IF(COUNTIFS($E$3:E2182,E1631)=1,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IF(COUNTIFS($E$3:E2183,E1632)=1,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IF(COUNTIFS($E$3:E2184,E1633)=1,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IF(COUNTIFS($E$3:E2185,E1634)=1,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IF(COUNTIFS($E$3:E2186,E1635)=1,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IF(COUNTIFS($E$3:E2187,E1636)=1,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IF(COUNTIFS($E$3:E2188,E1637)=1,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IF(COUNTIFS($E$3:E2189,E1638)=1,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IF(COUNTIFS($E$3:E2190,E1639)=1,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IF(COUNTIFS($E$3:E2191,E1640)=1,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IF(COUNTIFS($E$3:E2192,E1641)=1,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IF(COUNTIFS($E$3:E2193,E1642)=1,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IF(COUNTIFS($E$3:E2194,E1643)=1,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IF(COUNTIFS($E$3:E2195,E1644)=1,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IF(COUNTIFS($E$3:E2196,E1645)=1,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IF(COUNTIFS($E$3:E2197,E1646)=1,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IF(COUNTIFS($E$3:E2198,E1647)=1,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IF(COUNTIFS($E$3:E2199,E1648)=1,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IF(COUNTIFS($E$3:E2200,E1649)=1,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IF(COUNTIFS($E$3:E2201,E1650)=1,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IF(COUNTIFS($E$3:E2202,E1651)=1,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IF(COUNTIFS($E$3:E2203,E1652)=1,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IF(COUNTIFS($E$3:E2204,E1653)=1,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IF(COUNTIFS($E$3:E2205,E1654)=1,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IF(COUNTIFS($E$3:E2206,E1655)=1,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IF(COUNTIFS($E$3:E2207,E1656)=1,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IF(COUNTIFS($E$3:E2208,E1657)=1,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IF(COUNTIFS($E$3:E2209,E1658)=1,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IF(COUNTIFS($E$3:E2210,E1659)=1,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IF(COUNTIFS($E$3:E2211,E1660)=1,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IF(COUNTIFS($E$3:E2212,E1661)=1,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IF(COUNTIFS($E$3:E2213,E1662)=1,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IF(COUNTIFS($E$3:E2214,E1663)=1,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IF(COUNTIFS($E$3:E2215,E1664)=1,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IF(COUNTIFS($E$3:E2216,E1665)=1,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IF(COUNTIFS($E$3:E2217,E1666)=1,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IF(COUNTIFS($E$3:E2218,E1667)=1,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IF(COUNTIFS($E$3:E2219,E1668)=1,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IF(COUNTIFS($E$3:E2220,E1669)=1,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IF(COUNTIFS($E$3:E2221,E1670)=1,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IF(COUNTIFS($E$3:E2222,E1671)=1,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IF(COUNTIFS($E$3:E2223,E1672)=1,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IF(COUNTIFS($E$3:E2224,E1673)=1,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IF(COUNTIFS($E$3:E2225,E1674)=1,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IF(COUNTIFS($E$3:E2226,E1675)=1,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IF(COUNTIFS($E$3:E2227,E1676)=1,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IF(COUNTIFS($E$3:E2228,E1677)=1,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IF(COUNTIFS($E$3:E2229,E1678)=1,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IF(COUNTIFS($E$3:E2230,E1679)=1,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IF(COUNTIFS($E$3:E2231,E1680)=1,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IF(COUNTIFS($E$3:E2232,E1681)=1,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IF(COUNTIFS($E$3:E2233,E1682)=1,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IF(COUNTIFS($E$3:E2234,E1683)=1,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IF(COUNTIFS($E$3:E2235,E1684)=1,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IF(COUNTIFS($E$3:E2236,E1685)=1,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IF(COUNTIFS($E$3:E2237,E1686)=1,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IF(COUNTIFS($E$3:E2238,E1687)=1,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IF(COUNTIFS($E$3:E2239,E1688)=1,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IF(COUNTIFS($E$3:E2240,E1689)=1,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IF(COUNTIFS($E$3:E2241,E1690)=1,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IF(COUNTIFS($E$3:E2242,E1691)=1,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IF(COUNTIFS($E$3:E2243,E1692)=1,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IF(COUNTIFS($E$3:E2244,E1693)=1,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IF(COUNTIFS($E$3:E2245,E1694)=1,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IF(COUNTIFS($E$3:E2246,E1695)=1,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IF(COUNTIFS($E$3:E2247,E1696)=1,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IF(COUNTIFS($E$3:E2248,E1697)=1,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IF(COUNTIFS($E$3:E2249,E1698)=1,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IF(COUNTIFS($E$3:E2250,E1699)=1,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IF(COUNTIFS($E$3:E2251,E1700)=1,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IF(COUNTIFS($E$3:E2252,E1701)=1,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IF(COUNTIFS($E$3:E2253,E1702)=1,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IF(COUNTIFS($E$3:E2254,E1703)=1,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IF(COUNTIFS($E$3:E2255,E1704)=1,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IF(COUNTIFS($E$3:E2256,E1705)=1,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IF(COUNTIFS($E$3:E2257,E1706)=1,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IF(COUNTIFS($E$3:E2258,E1707)=1,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IF(COUNTIFS($E$3:E2259,E1708)=1,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IF(COUNTIFS($E$3:E2260,E1709)=1,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IF(COUNTIFS($E$3:E2261,E1710)=1,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IF(COUNTIFS($E$3:E2262,E1711)=1,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IF(COUNTIFS($E$3:E2263,E1712)=1,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1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1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1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2015</v>
      </c>
      <c r="H1992" s="57" t="str">
        <f t="shared" si="211"/>
        <v>JS123</v>
      </c>
      <c r="I1992" s="57" t="str">
        <f t="shared" si="212"/>
        <v>Non-M</v>
      </c>
      <c r="J1992" s="58"/>
      <c r="K1992" s="79"/>
    </row>
    <row r="1993" spans="1:11" ht="41.25" customHeight="1">
      <c r="A1993" s="18" t="s">
        <v>2755</v>
      </c>
      <c r="B1993" s="35" t="s">
        <v>1308</v>
      </c>
      <c r="C1993" s="35" t="s">
        <v>1199</v>
      </c>
      <c r="D1993" s="60" t="s">
        <v>1447</v>
      </c>
      <c r="E1993" s="35" t="s">
        <v>2751</v>
      </c>
      <c r="F1993" s="48"/>
      <c r="G1993" s="35" t="s">
        <v>1325</v>
      </c>
      <c r="H1993" s="57" t="str">
        <f t="shared" ref="H1993:H1996" si="213">IF(RIGHT(G1993,1)="M", LEFT(G1993,LEN(G1993)-1), G1993)</f>
        <v>GT211</v>
      </c>
      <c r="I1993" s="57" t="str">
        <f t="shared" ref="I1993:I1996" si="214">IF(RIGHT(G1993,1)="M","M","Non-M")</f>
        <v>Non-M</v>
      </c>
      <c r="J1993" s="58"/>
      <c r="K1993" s="79"/>
    </row>
    <row r="1994" spans="1:11" ht="41.25" customHeight="1">
      <c r="A1994" s="18" t="s">
        <v>2756</v>
      </c>
      <c r="B1994" s="35" t="s">
        <v>1308</v>
      </c>
      <c r="C1994" s="35" t="s">
        <v>1199</v>
      </c>
      <c r="D1994" s="60" t="s">
        <v>1447</v>
      </c>
      <c r="E1994" s="35" t="s">
        <v>2757</v>
      </c>
      <c r="F1994" s="48"/>
      <c r="G1994" s="35" t="s">
        <v>123</v>
      </c>
      <c r="H1994" s="57" t="str">
        <f t="shared" si="213"/>
        <v>HD104</v>
      </c>
      <c r="I1994" s="57" t="str">
        <f t="shared" si="214"/>
        <v>M</v>
      </c>
      <c r="J1994" s="59" t="s">
        <v>2521</v>
      </c>
      <c r="K1994" s="79"/>
    </row>
    <row r="1995" spans="1:11" ht="41.25" customHeight="1">
      <c r="A1995" s="18" t="s">
        <v>2758</v>
      </c>
      <c r="B1995" s="35" t="s">
        <v>1308</v>
      </c>
      <c r="C1995" s="35" t="s">
        <v>1199</v>
      </c>
      <c r="D1995" s="60" t="s">
        <v>1447</v>
      </c>
      <c r="E1995" s="35" t="s">
        <v>2757</v>
      </c>
      <c r="F1995" s="48"/>
      <c r="G1995" s="35" t="s">
        <v>282</v>
      </c>
      <c r="H1995" s="57" t="str">
        <f t="shared" si="213"/>
        <v>NK510</v>
      </c>
      <c r="I1995" s="57" t="str">
        <f t="shared" si="214"/>
        <v>Non-M</v>
      </c>
      <c r="J1995" s="58"/>
      <c r="K1995" s="79"/>
    </row>
    <row r="1996" spans="1:11" ht="41.25" customHeight="1">
      <c r="A1996" s="18" t="s">
        <v>2759</v>
      </c>
      <c r="B1996" s="35" t="s">
        <v>1308</v>
      </c>
      <c r="C1996" s="35" t="s">
        <v>1199</v>
      </c>
      <c r="D1996" s="60" t="s">
        <v>1447</v>
      </c>
      <c r="E1996" s="35" t="s">
        <v>2757</v>
      </c>
      <c r="F1996" s="48"/>
      <c r="G1996" s="35" t="s">
        <v>16</v>
      </c>
      <c r="H1996" s="57" t="str">
        <f t="shared" si="213"/>
        <v>ZP200</v>
      </c>
      <c r="I1996" s="57" t="str">
        <f t="shared" si="214"/>
        <v>Non-M</v>
      </c>
      <c r="J1996" s="58"/>
      <c r="K1996" s="79"/>
    </row>
    <row r="1997" spans="1:11" ht="41.25" customHeight="1">
      <c r="A1997" s="18" t="s">
        <v>2760</v>
      </c>
      <c r="B1997" s="35" t="s">
        <v>1308</v>
      </c>
      <c r="C1997" s="35" t="s">
        <v>1199</v>
      </c>
      <c r="D1997" s="60" t="s">
        <v>1447</v>
      </c>
      <c r="E1997" s="35" t="s">
        <v>2757</v>
      </c>
      <c r="F1997" s="48"/>
      <c r="G1997" s="35" t="s">
        <v>286</v>
      </c>
      <c r="H1997" s="57" t="str">
        <f t="shared" ref="H1997:H1998" si="215">IF(RIGHT(G1997,1)="M", LEFT(G1997,LEN(G1997)-1), G1997)</f>
        <v>ZP101</v>
      </c>
      <c r="I1997" s="57" t="str">
        <f t="shared" ref="I1997:I1998" si="216">IF(RIGHT(G1997,1)="M","M","Non-M")</f>
        <v>Non-M</v>
      </c>
      <c r="J1997" s="58"/>
      <c r="K1997" s="79"/>
    </row>
    <row r="1998" spans="1:11" ht="41.25" customHeight="1">
      <c r="A1998" s="18" t="s">
        <v>2761</v>
      </c>
      <c r="B1998" s="35" t="s">
        <v>1308</v>
      </c>
      <c r="C1998" s="35" t="s">
        <v>1199</v>
      </c>
      <c r="D1998" s="60" t="s">
        <v>1447</v>
      </c>
      <c r="E1998" s="35" t="s">
        <v>2757</v>
      </c>
      <c r="F1998" s="48"/>
      <c r="G1998" s="35" t="s">
        <v>1056</v>
      </c>
      <c r="H1998" s="57" t="str">
        <f t="shared" si="215"/>
        <v>JS111</v>
      </c>
      <c r="I1998" s="57" t="str">
        <f t="shared" si="216"/>
        <v>Non-M</v>
      </c>
      <c r="J1998" s="58"/>
      <c r="K1998" s="79"/>
    </row>
    <row r="1999" spans="1:11" ht="41.25" customHeight="1">
      <c r="A1999" s="18" t="s">
        <v>2762</v>
      </c>
      <c r="B1999" s="35" t="s">
        <v>1308</v>
      </c>
      <c r="C1999" s="35" t="s">
        <v>1199</v>
      </c>
      <c r="D1999" s="60" t="s">
        <v>1447</v>
      </c>
      <c r="E1999" s="35" t="s">
        <v>2757</v>
      </c>
      <c r="F1999" s="48"/>
      <c r="G1999" s="35" t="s">
        <v>1190</v>
      </c>
      <c r="H1999" s="57" t="str">
        <f t="shared" ref="H1999:H2002" si="217">IF(RIGHT(G1999,1)="M", LEFT(G1999,LEN(G1999)-1), G1999)</f>
        <v>JS105</v>
      </c>
      <c r="I1999" s="57" t="str">
        <f t="shared" ref="I1999:I2002" si="218">IF(RIGHT(G1999,1)="M","M","Non-M")</f>
        <v>M</v>
      </c>
      <c r="J1999" s="58" t="s">
        <v>1290</v>
      </c>
      <c r="K1999" s="79"/>
    </row>
    <row r="2000" spans="1:11" ht="41.25" customHeight="1">
      <c r="A2000" s="18" t="s">
        <v>2763</v>
      </c>
      <c r="B2000" s="35" t="s">
        <v>1308</v>
      </c>
      <c r="C2000" s="35" t="s">
        <v>1199</v>
      </c>
      <c r="D2000" s="60" t="s">
        <v>1447</v>
      </c>
      <c r="E2000" s="35" t="s">
        <v>2757</v>
      </c>
      <c r="F2000" s="48"/>
      <c r="G2000" s="35" t="s">
        <v>2126</v>
      </c>
      <c r="H2000" s="57" t="str">
        <f t="shared" si="217"/>
        <v>JS122</v>
      </c>
      <c r="I2000" s="57" t="str">
        <f t="shared" si="218"/>
        <v>Non-M</v>
      </c>
      <c r="J2000" s="58"/>
      <c r="K2000" s="79"/>
    </row>
    <row r="2001" spans="1:11" ht="41.25" customHeight="1">
      <c r="A2001" s="18" t="s">
        <v>2764</v>
      </c>
      <c r="B2001" s="35" t="s">
        <v>1308</v>
      </c>
      <c r="C2001" s="35" t="s">
        <v>1199</v>
      </c>
      <c r="D2001" s="60" t="s">
        <v>1447</v>
      </c>
      <c r="E2001" s="35" t="s">
        <v>2757</v>
      </c>
      <c r="F2001" s="48"/>
      <c r="G2001" s="35" t="s">
        <v>284</v>
      </c>
      <c r="H2001" s="57" t="str">
        <f t="shared" si="217"/>
        <v>PK208</v>
      </c>
      <c r="I2001" s="57" t="str">
        <f t="shared" si="218"/>
        <v>Non-M</v>
      </c>
      <c r="J2001" s="58"/>
      <c r="K2001" s="79"/>
    </row>
    <row r="2002" spans="1:11" ht="41.25" customHeight="1">
      <c r="A2002" s="18" t="s">
        <v>2765</v>
      </c>
      <c r="B2002" s="35" t="s">
        <v>1308</v>
      </c>
      <c r="C2002" s="35" t="s">
        <v>1199</v>
      </c>
      <c r="D2002" s="60" t="s">
        <v>1447</v>
      </c>
      <c r="E2002" s="35" t="s">
        <v>2757</v>
      </c>
      <c r="F2002" s="48"/>
      <c r="G2002" s="35" t="s">
        <v>1054</v>
      </c>
      <c r="H2002" s="57" t="str">
        <f t="shared" si="217"/>
        <v>PB206</v>
      </c>
      <c r="I2002" s="57" t="str">
        <f t="shared" si="218"/>
        <v>M</v>
      </c>
      <c r="J2002" s="58"/>
      <c r="K2002" s="79"/>
    </row>
    <row r="2003" spans="1:11" ht="41.25" customHeight="1">
      <c r="A2003" s="18" t="s">
        <v>2766</v>
      </c>
      <c r="B2003" s="35" t="s">
        <v>1308</v>
      </c>
      <c r="C2003" s="35" t="s">
        <v>1199</v>
      </c>
      <c r="D2003" s="60" t="s">
        <v>1447</v>
      </c>
      <c r="E2003" s="35" t="s">
        <v>2757</v>
      </c>
      <c r="F2003" s="48"/>
      <c r="G2003" s="35" t="s">
        <v>71</v>
      </c>
      <c r="H2003" s="57" t="str">
        <f t="shared" ref="H2003:H2007" si="219">IF(RIGHT(G2003,1)="M", LEFT(G2003,LEN(G2003)-1), G2003)</f>
        <v>HM500</v>
      </c>
      <c r="I2003" s="57" t="str">
        <f t="shared" ref="I2003:I2007" si="220">IF(RIGHT(G2003,1)="M","M","Non-M")</f>
        <v>Non-M</v>
      </c>
      <c r="J2003" s="58"/>
      <c r="K2003" s="79"/>
    </row>
    <row r="2004" spans="1:11" ht="41.25" customHeight="1">
      <c r="A2004" s="18" t="s">
        <v>2767</v>
      </c>
      <c r="B2004" s="35" t="s">
        <v>1308</v>
      </c>
      <c r="C2004" s="35" t="s">
        <v>1199</v>
      </c>
      <c r="D2004" s="60" t="s">
        <v>1447</v>
      </c>
      <c r="E2004" s="35" t="s">
        <v>2757</v>
      </c>
      <c r="F2004" s="48"/>
      <c r="G2004" s="35" t="s">
        <v>157</v>
      </c>
      <c r="H2004" s="57" t="str">
        <f t="shared" si="219"/>
        <v>HM504</v>
      </c>
      <c r="I2004" s="57" t="str">
        <f t="shared" si="220"/>
        <v>Non-M</v>
      </c>
      <c r="J2004" s="58"/>
      <c r="K2004" s="79"/>
    </row>
    <row r="2005" spans="1:11" ht="41.25" customHeight="1">
      <c r="A2005" s="18" t="s">
        <v>2768</v>
      </c>
      <c r="B2005" s="35" t="s">
        <v>1308</v>
      </c>
      <c r="C2005" s="35" t="s">
        <v>741</v>
      </c>
      <c r="D2005" s="60" t="s">
        <v>1447</v>
      </c>
      <c r="E2005" s="35" t="s">
        <v>2769</v>
      </c>
      <c r="F2005" s="48"/>
      <c r="G2005" s="35" t="s">
        <v>924</v>
      </c>
      <c r="H2005" s="57" t="str">
        <f t="shared" si="219"/>
        <v>WB503</v>
      </c>
      <c r="I2005" s="57" t="str">
        <f t="shared" si="220"/>
        <v>Non-M</v>
      </c>
      <c r="J2005" s="58"/>
      <c r="K2005" s="79"/>
    </row>
    <row r="2006" spans="1:11" ht="41.25" customHeight="1">
      <c r="A2006" s="18" t="s">
        <v>2770</v>
      </c>
      <c r="B2006" s="35" t="s">
        <v>1308</v>
      </c>
      <c r="C2006" s="35" t="s">
        <v>741</v>
      </c>
      <c r="D2006" s="60" t="s">
        <v>1447</v>
      </c>
      <c r="E2006" s="35" t="s">
        <v>2769</v>
      </c>
      <c r="F2006" s="48"/>
      <c r="G2006" s="35" t="s">
        <v>61</v>
      </c>
      <c r="H2006" s="57" t="str">
        <f t="shared" si="219"/>
        <v>DC101</v>
      </c>
      <c r="I2006" s="57" t="str">
        <f t="shared" si="220"/>
        <v>Non-M</v>
      </c>
      <c r="J2006" s="58"/>
      <c r="K2006" s="79"/>
    </row>
    <row r="2007" spans="1:11" ht="41.25" customHeight="1">
      <c r="A2007" s="18" t="s">
        <v>2771</v>
      </c>
      <c r="B2007" s="35" t="s">
        <v>1308</v>
      </c>
      <c r="C2007" s="35" t="s">
        <v>741</v>
      </c>
      <c r="D2007" s="60" t="s">
        <v>1447</v>
      </c>
      <c r="E2007" s="35" t="s">
        <v>2769</v>
      </c>
      <c r="F2007" s="48"/>
      <c r="G2007" s="35" t="s">
        <v>94</v>
      </c>
      <c r="H2007" s="57" t="str">
        <f t="shared" si="219"/>
        <v>DC202</v>
      </c>
      <c r="I2007" s="57" t="str">
        <f t="shared" si="220"/>
        <v>Non-M</v>
      </c>
      <c r="J2007" s="58"/>
      <c r="K2007" s="79"/>
    </row>
    <row r="2008" spans="1:11" ht="41.25" customHeight="1">
      <c r="A2008" s="18" t="s">
        <v>2772</v>
      </c>
      <c r="B2008" s="35" t="s">
        <v>1308</v>
      </c>
      <c r="C2008" s="35" t="s">
        <v>741</v>
      </c>
      <c r="D2008" s="60" t="s">
        <v>1447</v>
      </c>
      <c r="E2008" s="35" t="s">
        <v>2769</v>
      </c>
      <c r="F2008" s="48"/>
      <c r="G2008" s="35" t="s">
        <v>96</v>
      </c>
      <c r="H2008" s="57" t="str">
        <f t="shared" ref="H2008:H2013" si="221">IF(RIGHT(G2008,1)="M", LEFT(G2008,LEN(G2008)-1), G2008)</f>
        <v>DC300</v>
      </c>
      <c r="I2008" s="57" t="str">
        <f t="shared" ref="I2008:I2013" si="222">IF(RIGHT(G2008,1)="M","M","Non-M")</f>
        <v>Non-M</v>
      </c>
      <c r="J2008" s="58"/>
      <c r="K2008" s="79"/>
    </row>
    <row r="2009" spans="1:11" ht="41.25" customHeight="1">
      <c r="A2009" s="18" t="s">
        <v>2773</v>
      </c>
      <c r="B2009" s="35" t="s">
        <v>1308</v>
      </c>
      <c r="C2009" s="35" t="s">
        <v>741</v>
      </c>
      <c r="D2009" s="60" t="s">
        <v>1447</v>
      </c>
      <c r="E2009" s="35" t="s">
        <v>2769</v>
      </c>
      <c r="F2009" s="48"/>
      <c r="G2009" s="35" t="s">
        <v>145</v>
      </c>
      <c r="H2009" s="57" t="str">
        <f t="shared" si="221"/>
        <v>DC402</v>
      </c>
      <c r="I2009" s="57" t="str">
        <f t="shared" si="222"/>
        <v>Non-M</v>
      </c>
      <c r="J2009" s="58"/>
      <c r="K2009" s="79"/>
    </row>
    <row r="2010" spans="1:11" ht="41.25" customHeight="1">
      <c r="A2010" s="18" t="s">
        <v>2774</v>
      </c>
      <c r="B2010" s="35" t="s">
        <v>1308</v>
      </c>
      <c r="C2010" s="35" t="s">
        <v>741</v>
      </c>
      <c r="D2010" s="60" t="s">
        <v>1447</v>
      </c>
      <c r="E2010" s="35" t="s">
        <v>2769</v>
      </c>
      <c r="F2010" s="48"/>
      <c r="G2010" s="35" t="s">
        <v>99</v>
      </c>
      <c r="H2010" s="57" t="str">
        <f t="shared" si="221"/>
        <v>PK201</v>
      </c>
      <c r="I2010" s="57" t="str">
        <f t="shared" si="222"/>
        <v>Non-M</v>
      </c>
      <c r="J2010" s="58"/>
      <c r="K2010" s="79"/>
    </row>
    <row r="2011" spans="1:11" ht="41.25" customHeight="1">
      <c r="A2011" s="18" t="s">
        <v>2775</v>
      </c>
      <c r="B2011" s="35" t="s">
        <v>1308</v>
      </c>
      <c r="C2011" s="35" t="s">
        <v>741</v>
      </c>
      <c r="D2011" s="60" t="s">
        <v>1447</v>
      </c>
      <c r="E2011" s="35" t="s">
        <v>2769</v>
      </c>
      <c r="F2011" s="48"/>
      <c r="G2011" s="35" t="s">
        <v>155</v>
      </c>
      <c r="H2011" s="57" t="str">
        <f t="shared" si="221"/>
        <v>PB204</v>
      </c>
      <c r="I2011" s="57" t="str">
        <f t="shared" si="222"/>
        <v>Non-M</v>
      </c>
      <c r="J2011" s="58"/>
      <c r="K2011" s="79"/>
    </row>
    <row r="2012" spans="1:11" ht="41.25" customHeight="1">
      <c r="A2012" s="18" t="s">
        <v>2776</v>
      </c>
      <c r="B2012" s="35" t="s">
        <v>1308</v>
      </c>
      <c r="C2012" s="35" t="s">
        <v>741</v>
      </c>
      <c r="D2012" s="60" t="s">
        <v>1447</v>
      </c>
      <c r="E2012" s="35" t="s">
        <v>2769</v>
      </c>
      <c r="F2012" s="48"/>
      <c r="G2012" s="35" t="s">
        <v>1344</v>
      </c>
      <c r="H2012" s="57" t="str">
        <f t="shared" si="221"/>
        <v>JS105</v>
      </c>
      <c r="I2012" s="57" t="str">
        <f t="shared" si="222"/>
        <v>Non-M</v>
      </c>
      <c r="J2012" s="58"/>
      <c r="K2012" s="79"/>
    </row>
    <row r="2013" spans="1:11" ht="41.25" customHeight="1">
      <c r="A2013" s="18" t="s">
        <v>2777</v>
      </c>
      <c r="B2013" s="35" t="s">
        <v>1308</v>
      </c>
      <c r="C2013" s="35" t="s">
        <v>741</v>
      </c>
      <c r="D2013" s="60" t="s">
        <v>1447</v>
      </c>
      <c r="E2013" s="35" t="s">
        <v>2769</v>
      </c>
      <c r="F2013" s="48"/>
      <c r="G2013" s="35" t="s">
        <v>1398</v>
      </c>
      <c r="H2013" s="57" t="str">
        <f t="shared" si="221"/>
        <v>JS121</v>
      </c>
      <c r="I2013" s="57" t="str">
        <f t="shared" si="222"/>
        <v>Non-M</v>
      </c>
      <c r="J2013" s="58"/>
      <c r="K2013" s="79"/>
    </row>
    <row r="2014" spans="1:11" ht="41.25" customHeight="1">
      <c r="A2014" s="18" t="s">
        <v>2778</v>
      </c>
      <c r="B2014" s="35" t="s">
        <v>1308</v>
      </c>
      <c r="C2014" s="35" t="s">
        <v>741</v>
      </c>
      <c r="D2014" s="60" t="s">
        <v>1447</v>
      </c>
      <c r="E2014" s="35" t="s">
        <v>2769</v>
      </c>
      <c r="F2014" s="48"/>
      <c r="G2014" s="35" t="s">
        <v>2779</v>
      </c>
      <c r="H2014" s="57" t="str">
        <f t="shared" ref="H2014:H2018" si="223">IF(RIGHT(G2014,1)="M", LEFT(G2014,LEN(G2014)-1), G2014)</f>
        <v>GT205</v>
      </c>
      <c r="I2014" s="57" t="str">
        <f t="shared" ref="I2014:I2018" si="224">IF(RIGHT(G2014,1)="M","M","Non-M")</f>
        <v>M</v>
      </c>
      <c r="J2014" s="58"/>
      <c r="K2014" s="79"/>
    </row>
    <row r="2015" spans="1:11" ht="41.25" customHeight="1">
      <c r="A2015" s="18" t="s">
        <v>2780</v>
      </c>
      <c r="B2015" s="35" t="s">
        <v>1308</v>
      </c>
      <c r="C2015" s="35" t="s">
        <v>741</v>
      </c>
      <c r="D2015" s="60" t="s">
        <v>1447</v>
      </c>
      <c r="E2015" s="35" t="s">
        <v>2769</v>
      </c>
      <c r="F2015" s="48"/>
      <c r="G2015" s="35" t="s">
        <v>2126</v>
      </c>
      <c r="H2015" s="57" t="str">
        <f t="shared" si="223"/>
        <v>JS122</v>
      </c>
      <c r="I2015" s="57" t="str">
        <f t="shared" si="224"/>
        <v>Non-M</v>
      </c>
      <c r="J2015" s="58"/>
      <c r="K2015" s="79"/>
    </row>
    <row r="2016" spans="1:11" ht="41.25" customHeight="1">
      <c r="A2016" s="18" t="s">
        <v>2781</v>
      </c>
      <c r="B2016" s="35" t="s">
        <v>1308</v>
      </c>
      <c r="C2016" s="35" t="s">
        <v>741</v>
      </c>
      <c r="D2016" s="60" t="s">
        <v>1447</v>
      </c>
      <c r="E2016" s="35" t="s">
        <v>2769</v>
      </c>
      <c r="F2016" s="48"/>
      <c r="G2016" s="35" t="s">
        <v>401</v>
      </c>
      <c r="H2016" s="57" t="str">
        <f t="shared" si="223"/>
        <v>VT805</v>
      </c>
      <c r="I2016" s="57" t="str">
        <f t="shared" si="224"/>
        <v>Non-M</v>
      </c>
      <c r="J2016" s="58"/>
      <c r="K2016" s="79"/>
    </row>
    <row r="2017" spans="1:11" ht="41.25" customHeight="1">
      <c r="A2017" s="18" t="s">
        <v>2782</v>
      </c>
      <c r="B2017" s="35" t="s">
        <v>1308</v>
      </c>
      <c r="C2017" s="35" t="s">
        <v>741</v>
      </c>
      <c r="D2017" s="60" t="s">
        <v>1447</v>
      </c>
      <c r="E2017" s="35" t="s">
        <v>2769</v>
      </c>
      <c r="F2017" s="48"/>
      <c r="G2017" s="35" t="s">
        <v>1981</v>
      </c>
      <c r="H2017" s="57" t="str">
        <f t="shared" si="223"/>
        <v>PK806</v>
      </c>
      <c r="I2017" s="57" t="str">
        <f t="shared" si="224"/>
        <v>Non-M</v>
      </c>
      <c r="J2017" s="58"/>
      <c r="K2017" s="79"/>
    </row>
    <row r="2018" spans="1:11" ht="41.25" customHeight="1">
      <c r="A2018" s="18" t="s">
        <v>2783</v>
      </c>
      <c r="B2018" s="35" t="s">
        <v>1308</v>
      </c>
      <c r="C2018" s="35" t="s">
        <v>741</v>
      </c>
      <c r="D2018" s="60" t="s">
        <v>1447</v>
      </c>
      <c r="E2018" s="35" t="s">
        <v>2769</v>
      </c>
      <c r="F2018" s="48"/>
      <c r="G2018" s="35" t="s">
        <v>827</v>
      </c>
      <c r="H2018" s="57" t="str">
        <f t="shared" si="223"/>
        <v>HM422</v>
      </c>
      <c r="I2018" s="57" t="str">
        <f t="shared" si="224"/>
        <v>Non-M</v>
      </c>
      <c r="J2018" s="58"/>
      <c r="K2018" s="79"/>
    </row>
    <row r="2019" spans="1:11" ht="41.25" customHeight="1">
      <c r="A2019" s="18" t="s">
        <v>2784</v>
      </c>
      <c r="B2019" s="35" t="s">
        <v>1308</v>
      </c>
      <c r="C2019" s="35" t="s">
        <v>1199</v>
      </c>
      <c r="D2019" s="60" t="s">
        <v>1447</v>
      </c>
      <c r="E2019" s="35" t="s">
        <v>2785</v>
      </c>
      <c r="F2019" s="48"/>
      <c r="G2019" s="35" t="s">
        <v>774</v>
      </c>
      <c r="H2019" s="35" t="s">
        <v>774</v>
      </c>
      <c r="I2019" s="57" t="str">
        <f t="shared" ref="I2019:I2030" si="225">IF(RIGHT(G2019,1)="M","M","Non-M")</f>
        <v>Non-M</v>
      </c>
      <c r="J2019" s="58"/>
      <c r="K2019" s="79"/>
    </row>
    <row r="2020" spans="1:11" ht="41.25" customHeight="1">
      <c r="A2020" s="18" t="s">
        <v>2786</v>
      </c>
      <c r="B2020" s="35" t="s">
        <v>1308</v>
      </c>
      <c r="C2020" s="35" t="s">
        <v>1199</v>
      </c>
      <c r="D2020" s="60" t="s">
        <v>1447</v>
      </c>
      <c r="E2020" s="35" t="s">
        <v>2785</v>
      </c>
      <c r="F2020" s="48"/>
      <c r="G2020" s="35" t="s">
        <v>914</v>
      </c>
      <c r="H2020" s="57" t="str">
        <f t="shared" ref="H2019:H2030" si="226">IF(RIGHT(G2020,1)="M", LEFT(G2020,LEN(G2020)-1), G2020)</f>
        <v>CL504</v>
      </c>
      <c r="I2020" s="57" t="str">
        <f t="shared" si="225"/>
        <v>Non-M</v>
      </c>
      <c r="J2020" s="58"/>
      <c r="K2020" s="79"/>
    </row>
    <row r="2021" spans="1:11" ht="41.25" customHeight="1">
      <c r="A2021" s="18" t="s">
        <v>2787</v>
      </c>
      <c r="B2021" s="35" t="s">
        <v>1308</v>
      </c>
      <c r="C2021" s="35" t="s">
        <v>1199</v>
      </c>
      <c r="D2021" s="60" t="s">
        <v>1447</v>
      </c>
      <c r="E2021" s="35" t="s">
        <v>2785</v>
      </c>
      <c r="F2021" s="48"/>
      <c r="G2021" s="35" t="s">
        <v>220</v>
      </c>
      <c r="H2021" s="57" t="str">
        <f t="shared" si="226"/>
        <v>ZP106</v>
      </c>
      <c r="I2021" s="57" t="str">
        <f t="shared" si="225"/>
        <v>Non-M</v>
      </c>
      <c r="J2021" s="58"/>
      <c r="K2021" s="79"/>
    </row>
    <row r="2022" spans="1:11" ht="41.25" customHeight="1">
      <c r="A2022" s="18" t="s">
        <v>2788</v>
      </c>
      <c r="B2022" s="35" t="s">
        <v>1308</v>
      </c>
      <c r="C2022" s="35" t="s">
        <v>1199</v>
      </c>
      <c r="D2022" s="60" t="s">
        <v>1447</v>
      </c>
      <c r="E2022" s="35" t="s">
        <v>2785</v>
      </c>
      <c r="F2022" s="48"/>
      <c r="G2022" s="35" t="s">
        <v>343</v>
      </c>
      <c r="H2022" s="57" t="str">
        <f t="shared" si="226"/>
        <v>ZP202</v>
      </c>
      <c r="I2022" s="57" t="str">
        <f t="shared" si="225"/>
        <v>Non-M</v>
      </c>
      <c r="J2022" s="58"/>
      <c r="K2022" s="79"/>
    </row>
    <row r="2023" spans="1:11" ht="41.25" customHeight="1">
      <c r="A2023" s="18" t="s">
        <v>2789</v>
      </c>
      <c r="B2023" s="35" t="s">
        <v>1308</v>
      </c>
      <c r="C2023" s="35" t="s">
        <v>1199</v>
      </c>
      <c r="D2023" s="60" t="s">
        <v>1447</v>
      </c>
      <c r="E2023" s="35" t="s">
        <v>2785</v>
      </c>
      <c r="F2023" s="48"/>
      <c r="G2023" s="35" t="s">
        <v>1190</v>
      </c>
      <c r="H2023" s="57" t="str">
        <f t="shared" si="226"/>
        <v>JS105</v>
      </c>
      <c r="I2023" s="57" t="str">
        <f t="shared" si="225"/>
        <v>M</v>
      </c>
      <c r="J2023" s="58" t="s">
        <v>1290</v>
      </c>
      <c r="K2023" s="79"/>
    </row>
    <row r="2024" spans="1:11" ht="41.25" customHeight="1">
      <c r="A2024" s="18" t="s">
        <v>2790</v>
      </c>
      <c r="B2024" s="35" t="s">
        <v>1308</v>
      </c>
      <c r="C2024" s="35" t="s">
        <v>1199</v>
      </c>
      <c r="D2024" s="60" t="s">
        <v>1447</v>
      </c>
      <c r="E2024" s="35" t="s">
        <v>2785</v>
      </c>
      <c r="F2024" s="48"/>
      <c r="G2024" s="35" t="s">
        <v>2791</v>
      </c>
      <c r="H2024" s="57" t="str">
        <f t="shared" si="226"/>
        <v>PK204</v>
      </c>
      <c r="I2024" s="57" t="str">
        <f t="shared" si="225"/>
        <v>M</v>
      </c>
      <c r="J2024" s="58" t="s">
        <v>1968</v>
      </c>
      <c r="K2024" s="79"/>
    </row>
    <row r="2025" spans="1:11" ht="41.25" customHeight="1">
      <c r="A2025" s="18" t="s">
        <v>2792</v>
      </c>
      <c r="B2025" s="35" t="s">
        <v>1308</v>
      </c>
      <c r="C2025" s="35" t="s">
        <v>1199</v>
      </c>
      <c r="D2025" s="60" t="s">
        <v>1447</v>
      </c>
      <c r="E2025" s="35" t="s">
        <v>2785</v>
      </c>
      <c r="F2025" s="48"/>
      <c r="G2025" s="35" t="s">
        <v>656</v>
      </c>
      <c r="H2025" s="57" t="str">
        <f t="shared" si="226"/>
        <v>HM507</v>
      </c>
      <c r="I2025" s="57" t="str">
        <f t="shared" si="225"/>
        <v>Non-M</v>
      </c>
      <c r="J2025" s="58"/>
      <c r="K2025" s="79"/>
    </row>
    <row r="2026" spans="1:11" ht="41.25" customHeight="1">
      <c r="A2026" s="18" t="s">
        <v>2793</v>
      </c>
      <c r="B2026" s="35" t="s">
        <v>1308</v>
      </c>
      <c r="C2026" s="35" t="s">
        <v>1199</v>
      </c>
      <c r="D2026" s="60" t="s">
        <v>1447</v>
      </c>
      <c r="E2026" s="35" t="s">
        <v>2785</v>
      </c>
      <c r="F2026" s="48"/>
      <c r="G2026" s="35" t="s">
        <v>729</v>
      </c>
      <c r="H2026" s="57" t="str">
        <f t="shared" si="226"/>
        <v>HM512</v>
      </c>
      <c r="I2026" s="57" t="str">
        <f t="shared" si="225"/>
        <v>Non-M</v>
      </c>
      <c r="J2026" s="58" t="s">
        <v>2794</v>
      </c>
      <c r="K2026" s="79"/>
    </row>
    <row r="2027" spans="1:11" ht="41.25" customHeight="1">
      <c r="A2027" s="18" t="s">
        <v>2795</v>
      </c>
      <c r="B2027" s="19" t="s">
        <v>1308</v>
      </c>
      <c r="C2027" s="19" t="s">
        <v>302</v>
      </c>
      <c r="D2027" s="89" t="s">
        <v>1447</v>
      </c>
      <c r="E2027" s="19" t="s">
        <v>2796</v>
      </c>
      <c r="F2027" s="21"/>
      <c r="G2027" s="19" t="s">
        <v>412</v>
      </c>
      <c r="H2027" s="25" t="str">
        <f t="shared" si="226"/>
        <v>WB306</v>
      </c>
      <c r="I2027" s="25" t="str">
        <f t="shared" si="225"/>
        <v>Non-M</v>
      </c>
      <c r="J2027" s="90"/>
      <c r="K2027" s="79"/>
    </row>
    <row r="2028" spans="1:11" ht="41.25" customHeight="1">
      <c r="A2028" s="18" t="s">
        <v>2797</v>
      </c>
      <c r="B2028" s="19"/>
      <c r="C2028" s="19"/>
      <c r="D2028" s="89"/>
      <c r="E2028" s="19"/>
      <c r="F2028" s="21"/>
      <c r="G2028" s="19" t="s">
        <v>2532</v>
      </c>
      <c r="H2028" s="25" t="str">
        <f t="shared" si="226"/>
        <v>DC105</v>
      </c>
      <c r="I2028" s="25" t="str">
        <f t="shared" si="225"/>
        <v>Non-M</v>
      </c>
      <c r="J2028" s="90"/>
      <c r="K2028" s="79"/>
    </row>
    <row r="2029" spans="1:11" ht="41.25" customHeight="1">
      <c r="A2029" s="18" t="s">
        <v>2798</v>
      </c>
      <c r="B2029" s="19"/>
      <c r="C2029" s="19"/>
      <c r="D2029" s="89"/>
      <c r="E2029" s="19"/>
      <c r="F2029" s="21"/>
      <c r="G2029" s="19" t="s">
        <v>135</v>
      </c>
      <c r="H2029" s="25" t="str">
        <f t="shared" si="226"/>
        <v>DC200</v>
      </c>
      <c r="I2029" s="25" t="str">
        <f t="shared" si="225"/>
        <v>Non-M</v>
      </c>
      <c r="J2029" s="90"/>
      <c r="K2029" s="79"/>
    </row>
    <row r="2030" spans="1:11" ht="41.25" customHeight="1">
      <c r="A2030" s="18" t="s">
        <v>2799</v>
      </c>
      <c r="B2030" s="19"/>
      <c r="C2030" s="19"/>
      <c r="D2030" s="89"/>
      <c r="E2030" s="19"/>
      <c r="F2030" s="21"/>
      <c r="G2030" s="19" t="s">
        <v>152</v>
      </c>
      <c r="H2030" s="25" t="str">
        <f t="shared" si="226"/>
        <v>DC400</v>
      </c>
      <c r="I2030" s="25" t="str">
        <f t="shared" si="225"/>
        <v>Non-M</v>
      </c>
      <c r="J2030" s="90"/>
      <c r="K2030" s="79"/>
    </row>
    <row r="2031" spans="1:11" ht="41.25" customHeight="1">
      <c r="A2031" s="18" t="s">
        <v>2800</v>
      </c>
      <c r="B2031" s="19"/>
      <c r="C2031" s="19"/>
      <c r="D2031" s="60"/>
      <c r="E2031" s="19"/>
      <c r="F2031" s="21"/>
      <c r="G2031" s="19" t="s">
        <v>188</v>
      </c>
      <c r="H2031" s="25" t="str">
        <f t="shared" ref="H2031:H2033" si="227">IF(RIGHT(G2031,1)="M", LEFT(G2031,LEN(G2031)-1), G2031)</f>
        <v>PK301</v>
      </c>
      <c r="I2031" s="25" t="str">
        <f t="shared" ref="I2031:I2033" si="228">IF(RIGHT(G2031,1)="M","M","Non-M")</f>
        <v>M</v>
      </c>
      <c r="J2031" s="90"/>
      <c r="K2031" s="79"/>
    </row>
    <row r="2032" spans="1:11" ht="41.25" customHeight="1">
      <c r="A2032" s="18" t="s">
        <v>2801</v>
      </c>
      <c r="B2032" s="19"/>
      <c r="C2032" s="19"/>
      <c r="D2032" s="60"/>
      <c r="E2032" s="19"/>
      <c r="F2032" s="21"/>
      <c r="G2032" s="19"/>
      <c r="H2032" s="25">
        <f t="shared" si="227"/>
        <v>0</v>
      </c>
      <c r="I2032" s="25" t="str">
        <f t="shared" si="228"/>
        <v>Non-M</v>
      </c>
      <c r="J2032" s="90"/>
      <c r="K2032" s="79"/>
    </row>
    <row r="2033" spans="1:11" ht="41.25" customHeight="1">
      <c r="A2033" s="18" t="s">
        <v>2802</v>
      </c>
      <c r="B2033" s="19"/>
      <c r="C2033" s="19"/>
      <c r="D2033" s="60"/>
      <c r="E2033" s="19"/>
      <c r="F2033" s="21"/>
      <c r="G2033" s="19"/>
      <c r="H2033" s="25">
        <f t="shared" si="227"/>
        <v>0</v>
      </c>
      <c r="I2033" s="25" t="str">
        <f t="shared" si="228"/>
        <v>Non-M</v>
      </c>
      <c r="J2033" s="90"/>
      <c r="K2033" s="79"/>
    </row>
    <row r="2034" spans="1:11" ht="41.25" customHeight="1">
      <c r="H2034" s="18" t="s">
        <v>2803</v>
      </c>
    </row>
    <row r="2035" spans="1:11" ht="41.25" customHeight="1"/>
    <row r="2036" spans="1:11" ht="41.25" customHeight="1"/>
    <row r="2037" spans="1:11" ht="41.25" customHeight="1"/>
    <row r="2038" spans="1:11" ht="41.25" customHeight="1"/>
    <row r="2039" spans="1:11" ht="41.25" customHeight="1"/>
    <row r="2040" spans="1:11" ht="41.25" customHeight="1"/>
    <row r="2041" spans="1:11" ht="41.25" customHeight="1"/>
    <row r="2042" spans="1:11" ht="41.25" customHeight="1"/>
    <row r="2043" spans="1:11" ht="41.25" customHeight="1"/>
    <row r="2044" spans="1:11" ht="41.25" customHeight="1"/>
    <row r="2045" spans="1:11" ht="41.25" customHeight="1"/>
    <row r="2046" spans="1:11" ht="41.25" customHeight="1"/>
    <row r="2047" spans="1:11" ht="41.25" customHeight="1"/>
    <row r="2048" spans="1:11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2804</v>
      </c>
      <c r="B2" s="8" t="s">
        <v>2805</v>
      </c>
      <c r="C2" s="8" t="s">
        <v>2806</v>
      </c>
      <c r="D2" s="8" t="s">
        <v>2807</v>
      </c>
      <c r="E2" s="8" t="s">
        <v>2808</v>
      </c>
      <c r="F2" s="8" t="s">
        <v>2809</v>
      </c>
      <c r="G2" s="80" t="s">
        <v>2810</v>
      </c>
      <c r="H2" s="8" t="s">
        <v>2811</v>
      </c>
      <c r="I2" s="8" t="s">
        <v>2812</v>
      </c>
      <c r="J2" s="75" t="s">
        <v>2813</v>
      </c>
      <c r="R2" s="83" t="s">
        <v>2814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2815</v>
      </c>
      <c r="E3" s="10">
        <v>0.1234</v>
      </c>
      <c r="F3" s="10" t="s">
        <v>2816</v>
      </c>
      <c r="G3" s="81">
        <f>Table2[[#This Row],[Current Total FG QTY]]*Table2[[#This Row],[SAM Improvement]]*$S$7</f>
        <v>22089.830484330483</v>
      </c>
      <c r="H3" s="10" t="s">
        <v>2817</v>
      </c>
      <c r="I3" s="10" t="s">
        <v>2818</v>
      </c>
      <c r="J3" s="76">
        <v>46140.696493055599</v>
      </c>
      <c r="R3" s="85" t="s">
        <v>2819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2815</v>
      </c>
      <c r="E4" s="10"/>
      <c r="F4" s="10" t="s">
        <v>2820</v>
      </c>
      <c r="G4" s="81">
        <f>Table2[[#This Row],[Current Total FG QTY]]*Table2[[#This Row],[SAM Improvement]]*$S$7</f>
        <v>0</v>
      </c>
      <c r="H4" s="10"/>
      <c r="I4" s="10" t="s">
        <v>2818</v>
      </c>
      <c r="J4" s="76">
        <v>46149.4283796296</v>
      </c>
      <c r="R4" s="85" t="s">
        <v>2821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2815</v>
      </c>
      <c r="E5" s="10"/>
      <c r="F5" s="10" t="s">
        <v>2820</v>
      </c>
      <c r="G5" s="81">
        <f>Table2[[#This Row],[Current Total FG QTY]]*Table2[[#This Row],[SAM Improvement]]*$S$7</f>
        <v>0</v>
      </c>
      <c r="H5" s="10"/>
      <c r="I5" s="10" t="s">
        <v>2818</v>
      </c>
      <c r="J5" s="76">
        <v>46149.428298611099</v>
      </c>
      <c r="R5" s="85" t="s">
        <v>2822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2815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2815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2818</v>
      </c>
      <c r="J7" s="76">
        <v>46149.4286111111</v>
      </c>
      <c r="R7" s="87" t="s">
        <v>2823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2815</v>
      </c>
      <c r="E8" s="10">
        <v>0.1401</v>
      </c>
      <c r="F8" s="10" t="s">
        <v>2824</v>
      </c>
      <c r="G8" s="81">
        <f>Table2[[#This Row],[Current Total FG QTY]]*Table2[[#This Row],[SAM Improvement]]*$S$7</f>
        <v>11703.17965811966</v>
      </c>
      <c r="H8" s="10" t="s">
        <v>2817</v>
      </c>
      <c r="I8" s="10" t="s">
        <v>2818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2815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2815</v>
      </c>
      <c r="E10" s="10">
        <v>0.1177</v>
      </c>
      <c r="F10" s="10" t="s">
        <v>2824</v>
      </c>
      <c r="G10" s="81">
        <f>Table2[[#This Row],[Current Total FG QTY]]*Table2[[#This Row],[SAM Improvement]]*$S$7</f>
        <v>8856.7573361823361</v>
      </c>
      <c r="H10" s="10"/>
      <c r="I10" s="10" t="s">
        <v>2818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2815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2815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2815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2815</v>
      </c>
      <c r="E14" s="10">
        <v>0</v>
      </c>
      <c r="F14" s="10" t="s">
        <v>2825</v>
      </c>
      <c r="G14" s="81">
        <f>Table2[[#This Row],[Current Total FG QTY]]*Table2[[#This Row],[SAM Improvement]]*$S$7</f>
        <v>0</v>
      </c>
      <c r="H14" s="10" t="s">
        <v>2817</v>
      </c>
      <c r="I14" s="10" t="s">
        <v>2818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2815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2815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2818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2815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2815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2815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2815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2815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2815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2826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2827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2828</v>
      </c>
      <c r="D76">
        <v>163</v>
      </c>
    </row>
    <row r="77" spans="2:4">
      <c r="B77" t="s">
        <v>2829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2830</v>
      </c>
      <c r="D167">
        <v>499</v>
      </c>
    </row>
    <row r="168" spans="2:4">
      <c r="B168" t="s">
        <v>2831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2832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2833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2834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2835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2836</v>
      </c>
      <c r="D210">
        <v>10</v>
      </c>
    </row>
    <row r="211" spans="2:4">
      <c r="B211" t="s">
        <v>2837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2838</v>
      </c>
      <c r="D218">
        <v>69</v>
      </c>
    </row>
    <row r="219" spans="2:4">
      <c r="B219" t="s">
        <v>2839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2840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2839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2841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2842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2843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2844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2845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2846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2847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2848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2849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2850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2851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2852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2853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2854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2855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2856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2857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2858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2859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2860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2861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2862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2863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2864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2865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2866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2867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2868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2869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2870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2871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2872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2873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2874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2875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2876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2877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2878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2879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2880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2881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2882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2883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2884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2885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2886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2887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2888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2889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2890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2891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2892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2026-05-18T14:15:09Z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