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4" documentId="13_ncr:1_{7EF57DF4-89AE-8C42-9C9C-3682908C3E34}" xr6:coauthVersionLast="47" xr6:coauthVersionMax="47" xr10:uidLastSave="{CF15C868-7B31-4651-A5B1-9A7856DB2CA4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81" i="5" l="1"/>
  <c r="H1482" i="5"/>
  <c r="H1483" i="5"/>
  <c r="H1484" i="5"/>
  <c r="H1485" i="5"/>
  <c r="H1486" i="5"/>
  <c r="H1487" i="5"/>
  <c r="H1488" i="5"/>
  <c r="H1489" i="5"/>
  <c r="I1481" i="5"/>
  <c r="I1482" i="5"/>
  <c r="I1483" i="5"/>
  <c r="I1484" i="5"/>
  <c r="I1485" i="5"/>
  <c r="I1486" i="5"/>
  <c r="I1487" i="5"/>
  <c r="I1488" i="5"/>
  <c r="I148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80" i="5"/>
  <c r="I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<sst xmlns="http://schemas.openxmlformats.org/spreadsheetml/2006/main" count="8751" uniqueCount="2232">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</sst>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4" dataDxfId="23" tableBorderDxfId="22">
  <autoFilter ref="A2:K148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85" activePane="bottomLeft" state="frozen"/>
      <selection pane="bottomLeft" activeCell="B1481" sqref="B1481:E148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 t="shared" si="138"/>
        <v>PK111</v>
      </c>
      <c r="I1454" s="25" t="str">
        <f t="shared" si="139"/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 t="shared" si="140"/>
        <v>HM105</v>
      </c>
      <c r="I1457" s="25" t="str">
        <f t="shared" si="141"/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2121</v>
      </c>
      <c r="K1463" s="79"/>
      <c r="L1463" s="78">
        <f>IF(COUNTIFS($E$3:E1502,E1463)=1, K1463, 0)</f>
        <v>0</v>
      </c>
    </row>
    <row r="1464" spans="1:12" ht="41.25" customHeight="1">
      <c r="A1464" s="18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 t="shared" si="144"/>
        <v>JF117</v>
      </c>
      <c r="I1466" s="25" t="str">
        <f t="shared" si="145"/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79"/>
      <c r="L1469" s="78">
        <f>IF(COUNTIFS($E$3:E1508,E1469)=1, K1469, 0)</f>
        <v>0</v>
      </c>
    </row>
    <row r="1470" spans="1:12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2143</v>
      </c>
      <c r="B1480" s="19" t="s">
        <v>2103</v>
      </c>
      <c r="C1480" s="19"/>
      <c r="D1480" s="60" t="s">
        <v>2104</v>
      </c>
      <c r="E1480" s="19" t="s">
        <v>2144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2145</v>
      </c>
      <c r="B1481" s="19" t="s">
        <v>2103</v>
      </c>
      <c r="C1481" s="19"/>
      <c r="D1481" s="60" t="s">
        <v>2104</v>
      </c>
      <c r="E1481" s="19" t="s">
        <v>2144</v>
      </c>
      <c r="F1481" s="21"/>
      <c r="G1481" s="19" t="s">
        <v>61</v>
      </c>
      <c r="H1481" s="25" t="str">
        <f t="shared" ref="H1481:H1489" si="150">IF(RIGHT(G1481,1)="M", LEFT(G1481,LEN(G1481)-1), G1481)</f>
        <v>DC101</v>
      </c>
      <c r="I1481" s="25" t="str">
        <f t="shared" ref="I1481:I1489" si="151">IF(RIGHT(G1481,1)="M","M","Non-M")</f>
        <v>Non-M</v>
      </c>
      <c r="J1481" s="34"/>
      <c r="K1481" s="79"/>
      <c r="L1481" s="78">
        <f>IF(COUNTIFS($E$3:E1520,E1490)=1, K1490, 0)</f>
        <v>0</v>
      </c>
    </row>
    <row r="1482" spans="1:12" ht="41.25" customHeight="1">
      <c r="A1482" s="18" t="s">
        <v>2146</v>
      </c>
      <c r="B1482" s="19" t="s">
        <v>2103</v>
      </c>
      <c r="C1482" s="19"/>
      <c r="D1482" s="60" t="s">
        <v>2104</v>
      </c>
      <c r="E1482" s="19" t="s">
        <v>2144</v>
      </c>
      <c r="F1482" s="21"/>
      <c r="G1482" s="19" t="s">
        <v>96</v>
      </c>
      <c r="H1482" s="25" t="str">
        <f t="shared" si="150"/>
        <v>DC300</v>
      </c>
      <c r="I1482" s="25" t="str">
        <f t="shared" si="151"/>
        <v>Non-M</v>
      </c>
      <c r="J1482" s="34"/>
      <c r="K1482" s="79"/>
      <c r="L1482" s="78">
        <f>IF(COUNTIFS($E$3:E1521,E1491)=1, K1491, 0)</f>
        <v>0</v>
      </c>
    </row>
    <row r="1483" spans="1:12" ht="41.25" customHeight="1">
      <c r="A1483" s="18" t="s">
        <v>2147</v>
      </c>
      <c r="B1483" s="19" t="s">
        <v>2103</v>
      </c>
      <c r="C1483" s="19"/>
      <c r="D1483" s="60" t="s">
        <v>2104</v>
      </c>
      <c r="E1483" s="19" t="s">
        <v>2144</v>
      </c>
      <c r="F1483" s="21"/>
      <c r="G1483" s="19" t="s">
        <v>152</v>
      </c>
      <c r="H1483" s="25" t="str">
        <f t="shared" si="150"/>
        <v>DC400</v>
      </c>
      <c r="I1483" s="25" t="str">
        <f t="shared" si="151"/>
        <v>Non-M</v>
      </c>
      <c r="J1483" s="34"/>
      <c r="K1483" s="79"/>
      <c r="L1483" s="78">
        <f>IF(COUNTIFS($E$3:E1522,E1492)=1, K1492, 0)</f>
        <v>0</v>
      </c>
    </row>
    <row r="1484" spans="1:12" ht="41.25" customHeight="1">
      <c r="A1484" s="18" t="s">
        <v>2148</v>
      </c>
      <c r="B1484" s="19" t="s">
        <v>2103</v>
      </c>
      <c r="C1484" s="19"/>
      <c r="D1484" s="60" t="s">
        <v>2104</v>
      </c>
      <c r="E1484" s="19" t="s">
        <v>2144</v>
      </c>
      <c r="F1484" s="21"/>
      <c r="G1484" s="19" t="s">
        <v>135</v>
      </c>
      <c r="H1484" s="25" t="str">
        <f t="shared" si="150"/>
        <v>DC200</v>
      </c>
      <c r="I1484" s="25" t="str">
        <f t="shared" si="151"/>
        <v>Non-M</v>
      </c>
      <c r="J1484" s="34"/>
      <c r="K1484" s="79"/>
      <c r="L1484" s="78">
        <f>IF(COUNTIFS($E$3:E1523,E1493)=1, K1493, 0)</f>
        <v>0</v>
      </c>
    </row>
    <row r="1485" spans="1:12" ht="41.25" customHeight="1">
      <c r="A1485" s="18" t="s">
        <v>2149</v>
      </c>
      <c r="B1485" s="19" t="s">
        <v>2103</v>
      </c>
      <c r="C1485" s="19"/>
      <c r="D1485" s="60" t="s">
        <v>2104</v>
      </c>
      <c r="E1485" s="19" t="s">
        <v>2144</v>
      </c>
      <c r="F1485" s="21"/>
      <c r="G1485" s="19" t="s">
        <v>1344</v>
      </c>
      <c r="H1485" s="25" t="str">
        <f t="shared" si="150"/>
        <v>JS105</v>
      </c>
      <c r="I1485" s="25" t="str">
        <f t="shared" si="151"/>
        <v>Non-M</v>
      </c>
      <c r="J1485" s="34"/>
      <c r="K1485" s="79"/>
      <c r="L1485" s="78">
        <f>IF(COUNTIFS($E$3:E1524,E1494)=1, K1494, 0)</f>
        <v>0</v>
      </c>
    </row>
    <row r="1486" spans="1:12" ht="41.25" customHeight="1">
      <c r="A1486" s="18" t="s">
        <v>2150</v>
      </c>
      <c r="B1486" s="19" t="s">
        <v>2103</v>
      </c>
      <c r="C1486" s="19"/>
      <c r="D1486" s="60" t="s">
        <v>2104</v>
      </c>
      <c r="E1486" s="19" t="s">
        <v>2144</v>
      </c>
      <c r="F1486" s="21"/>
      <c r="G1486" s="19" t="s">
        <v>120</v>
      </c>
      <c r="H1486" s="25" t="str">
        <f t="shared" si="150"/>
        <v>JS124</v>
      </c>
      <c r="I1486" s="25" t="str">
        <f t="shared" si="151"/>
        <v>Non-M</v>
      </c>
      <c r="J1486" s="34"/>
      <c r="K1486" s="79"/>
      <c r="L1486" s="78">
        <f>IF(COUNTIFS($E$3:E1525,E1495)=1, K1495, 0)</f>
        <v>0</v>
      </c>
    </row>
    <row r="1487" spans="1:12" ht="41.25" customHeight="1">
      <c r="A1487" s="18" t="s">
        <v>2151</v>
      </c>
      <c r="B1487" s="19" t="s">
        <v>2103</v>
      </c>
      <c r="C1487" s="19"/>
      <c r="D1487" s="60" t="s">
        <v>2104</v>
      </c>
      <c r="E1487" s="19" t="s">
        <v>2144</v>
      </c>
      <c r="F1487" s="21"/>
      <c r="G1487" s="19" t="s">
        <v>322</v>
      </c>
      <c r="H1487" s="25" t="str">
        <f t="shared" si="150"/>
        <v>GT207</v>
      </c>
      <c r="I1487" s="25" t="str">
        <f t="shared" si="151"/>
        <v>Non-M</v>
      </c>
      <c r="J1487" s="34"/>
      <c r="K1487" s="79"/>
      <c r="L1487" s="78">
        <f>IF(COUNTIFS($E$3:E1526,E1496)=1, K1496, 0)</f>
        <v>0</v>
      </c>
    </row>
    <row r="1488" spans="1:12" ht="41.25" customHeight="1">
      <c r="A1488" s="18" t="s">
        <v>2152</v>
      </c>
      <c r="B1488" s="19" t="s">
        <v>2103</v>
      </c>
      <c r="C1488" s="19"/>
      <c r="D1488" s="60" t="s">
        <v>2104</v>
      </c>
      <c r="E1488" s="19" t="s">
        <v>2144</v>
      </c>
      <c r="F1488" s="21"/>
      <c r="G1488" s="19" t="s">
        <v>2141</v>
      </c>
      <c r="H1488" s="25" t="str">
        <f t="shared" si="150"/>
        <v>PK305</v>
      </c>
      <c r="I1488" s="25" t="str">
        <f t="shared" si="151"/>
        <v>M</v>
      </c>
      <c r="J1488" s="34"/>
      <c r="K1488" s="79"/>
    </row>
    <row r="1489" spans="1:11" ht="41.25" customHeight="1">
      <c r="A1489" s="18" t="s">
        <v>2153</v>
      </c>
      <c r="B1489" s="19" t="s">
        <v>2103</v>
      </c>
      <c r="C1489" s="19"/>
      <c r="D1489" s="60" t="s">
        <v>2104</v>
      </c>
      <c r="E1489" s="19" t="s">
        <v>2144</v>
      </c>
      <c r="F1489" s="21"/>
      <c r="G1489" s="19" t="s">
        <v>71</v>
      </c>
      <c r="H1489" s="25" t="str">
        <f t="shared" si="150"/>
        <v>HM500</v>
      </c>
      <c r="I1489" s="25" t="str">
        <f t="shared" si="151"/>
        <v>Non-M</v>
      </c>
      <c r="J1489" s="34"/>
      <c r="K1489" s="79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2154</v>
      </c>
      <c r="B2" s="8" t="s">
        <v>2155</v>
      </c>
      <c r="C2" s="8" t="s">
        <v>2156</v>
      </c>
      <c r="D2" s="8" t="s">
        <v>2157</v>
      </c>
      <c r="E2" s="8" t="s">
        <v>2158</v>
      </c>
      <c r="F2" s="8" t="s">
        <v>2159</v>
      </c>
      <c r="G2" s="8" t="s">
        <v>2160</v>
      </c>
      <c r="H2" s="75" t="s">
        <v>2161</v>
      </c>
    </row>
    <row r="3" spans="1:8">
      <c r="A3" s="10" t="s">
        <v>152</v>
      </c>
      <c r="B3" s="10">
        <v>1108798</v>
      </c>
      <c r="C3" s="10">
        <v>1</v>
      </c>
      <c r="D3" s="10" t="s">
        <v>2162</v>
      </c>
      <c r="E3" s="10">
        <v>2</v>
      </c>
      <c r="F3" s="10" t="s">
        <v>2162</v>
      </c>
      <c r="G3" s="10" t="s">
        <v>2163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2162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2162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2162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2162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2162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2162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2162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2162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2162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2162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2162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2162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2162</v>
      </c>
      <c r="E16" s="10"/>
      <c r="F16" s="10"/>
      <c r="G16" s="10"/>
      <c r="H16" s="76"/>
    </row>
    <row r="17" spans="1:8">
      <c r="A17" s="10" t="s">
        <v>2061</v>
      </c>
      <c r="B17" s="10">
        <v>310119</v>
      </c>
      <c r="C17" s="10">
        <v>15</v>
      </c>
      <c r="D17" s="10" t="s">
        <v>2162</v>
      </c>
      <c r="E17" s="10"/>
      <c r="F17" s="10"/>
      <c r="G17" s="10"/>
      <c r="H17" s="76"/>
    </row>
    <row r="18" spans="1:8">
      <c r="A18" s="10" t="s">
        <v>2069</v>
      </c>
      <c r="B18" s="10">
        <v>310119</v>
      </c>
      <c r="C18" s="10">
        <v>16</v>
      </c>
      <c r="D18" s="10" t="s">
        <v>2162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2162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2162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2162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2162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2166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2167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2169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2170</v>
      </c>
      <c r="D218">
        <v>69</v>
      </c>
    </row>
    <row r="219" spans="2:4">
      <c r="B219" t="s">
        <v>2171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2172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2171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2173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2174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2175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2177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2193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2194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2195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2196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2198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2201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2202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2203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2215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2227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