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741" documentId="13_ncr:1_{7EF57DF4-89AE-8C42-9C9C-3682908C3E34}" xr6:coauthVersionLast="47" xr6:coauthVersionMax="47" xr10:uidLastSave="{8BAE0463-393C-4BC6-8E9D-727F42BD1D9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<sst xmlns="http://schemas.openxmlformats.org/spreadsheetml/2006/main" count="11254" uniqueCount="2702">
  <si>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</si>
  <si>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</si>
  <si>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</si>
  <si>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</si>
  <si>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</si>
  <si>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</si>
  <si>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</si>
  <si>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</si>
  <si>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</si>
  <si>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</si>
  <si>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</si>
  <si>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</si>
  <si>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</si>
  <si>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</si>
  <si>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</si>
  <si>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</si>
  <si>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</si>
  <si>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</si>
  <si>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</si>
  <si>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</si>
  <si>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</si>
  <si>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</si>
  <si>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</si>
  <si>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</si>
  <si>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</si>
  <si>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</si>
  <si>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</si>
  <si>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</si>
  <si>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</si>
  <si>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</si>
  <si>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</si>
  <si>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</si>
  <si>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</si>
  <si>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</si>
  <si>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</si>
  <si>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</si>
  <si>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</si>
  <si>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</si>
  <si>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</si>
  <si>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</si>
  <si>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</si>
  <si>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</si>
  <si>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</si>
  <si>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</si>
  <si>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</si>
  <si>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</si>
  <si>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</si>
  <si>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</si>
  <si>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</si>
  <si>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</si>
  <si>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</si>
  <si>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</si>
  <si>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</si>
  <si>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</si>
  <si>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</si>
  <si>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</si>
  <si>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</si>
  <si>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</si>
  <si>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</si>
  <si>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</si>
  <si>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</si>
  <si>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</si>
  <si>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</si>
  <si>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</si>
  <si>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</si>
  <si>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</si>
  <si>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</si>
  <si>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</si>
  <si>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</si>
  <si>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</si>
  <si>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</si>
  <si>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</si>
  <si>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</si>
  <si>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</si>
  <si>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</si>
  <si>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</si>
  <si>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</si>
  <si>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</si>
  <si>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</si>
  <si>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</si>
  <si>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</si>
  <si>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</si>
  <si>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</si>
  <si>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</si>
  <si>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</si>
  <si>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</si>
  <si>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</si>
  <si>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</si>
  <si>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</si>
  <si>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</si>
  <si>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</si>
  <si>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</si>
  <si>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</si>
  <si>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</si>
  <si>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</si>
  <si>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</si>
  <si>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</si>
  <si>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</si>
  <si>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</si>
  <si>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</si>
  <si>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</si>
  <si>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</si>
  <si>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</si>
  <si>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</si>
  <si>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</si>
  <si>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</si>
  <si>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</si>
  <si>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</si>
  <si>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</si>
  <si>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</si>
  <si>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</si>
  <si>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</si>
  <si>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</si>
  <si>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</si>
  <si>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</si>
  <si>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</si>
  <si>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</si>
  <si>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</si>
  <si>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</si>
  <si>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</si>
  <si>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</si>
  <si>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</si>
  <si>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</si>
  <si>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</si>
  <si>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</si>
  <si>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</si>
  <si>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</si>
  <si>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</si>
  <si>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</si>
  <si>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</si>
  <si>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</si>
  <si>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</si>
  <si>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</si>
  <si>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</si>
  <si>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</si>
  <si>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</si>
  <si>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</si>
  <si>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</si>
  <si>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</si>
  <si>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</si>
  <si>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</si>
  <si>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</si>
  <si>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</si>
  <si>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</si>
  <si>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</si>
  <si>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</si>
  <si>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</si>
  <si>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</si>
  <si>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</si>
  <si>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</si>
  <si>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</si>
  <si>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</si>
  <si>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</si>
  <si>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</si>
  <si>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</si>
  <si>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</si>
  <si>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</si>
  <si>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</si>
  <si>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</si>
  <si>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</si>
  <si>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</si>
  <si>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</si>
  <si>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</si>
  <si>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</si>
  <si>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</si>
  <si>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</si>
  <si>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</si>
  <si>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</si>
  <si>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</si>
  <si>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</si>
  <si>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</si>
  <si>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</si>
  <si>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</si>
  <si>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</si>
  <si>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</si>
  <si>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</si>
  <si>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</si>
  <si>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</si>
  <si>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</si>
  <si>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</si>
  <si>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</si>
  <si>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</si>
  <si>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</si>
  <si>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</si>
  <si>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</si>
  <si>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</si>
  <si>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</si>
  <si>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</si>
  <si>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</si>
  <si>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</si>
  <si>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</si>
  <si>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</si>
  <si>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</si>
  <si>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</si>
  <si>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</si>
  <si>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</si>
  <si>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</si>
  <si>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</si>
  <si>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</si>
  <si>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</si>
  <si>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</si>
  <si>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</si>
  <si>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</si>
  <si>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</si>
  <si>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</si>
  <si>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</si>
  <si>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</si>
  <si>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</si>
  <si>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</si>
  <si>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</si>
  <si>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</si>
  <si>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</si>
  <si>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</si>
  <si>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</si>
  <si>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</si>
  <si>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</si>
  <si>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</si>
  <si>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</si>
  <si>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</si>
  <si>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</si>
  <si>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</si>
  <si>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</si>
  <si>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</si>
  <si>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</si>
  <si>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</si>
  <si>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</si>
  <si>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</si>
  <si>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</si>
  <si>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</si>
  <si>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</si>
  <si>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</si>
  <si>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</si>
  <si>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</si>
  <si>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</si>
  <si>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</si>
  <si>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</si>
  <si>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</si>
  <si>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</si>
  <si>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</si>
  <si>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</si>
  <si>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</si>
  <si>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</si>
  <si>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</si>
  <si>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</si>
  <si>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</si>
  <si>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</si>
  <si>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</si>
  <si>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</si>
  <si>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</si>
  <si>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</si>
  <si>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</si>
  <si>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</si>
  <si>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</si>
  <si>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</si>
  <si>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</si>
  <si>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</si>
  <si>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</si>
  <si>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</si>
  <si>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</si>
  <si>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</si>
  <si>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</si>
  <si>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</si>
  <si>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</si>
  <si>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</si>
  <si>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</si>
  <si>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</si>
  <si>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</si>
  <si>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</si>
  <si>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</si>
  <si>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</si>
  <si>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</si>
  <si>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</si>
  <si>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</si>
  <si>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</si>
  <si>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</si>
  <si>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</si>
  <si>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</si>
  <si>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</si>
  <si>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</si>
  <si>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</si>
  <si>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</si>
  <si>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</si>
  <si>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</si>
  <si>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</si>
  <si>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</si>
  <si>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</si>
  <si>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</si>
  <si>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</si>
  <si>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</si>
  <si>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</si>
  <si>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</si>
  <si>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</si>
  <si>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</si>
  <si>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</si>
  <si>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</si>
  <si>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</si>
  <si>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</si>
  <si>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</si>
  <si>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</si>
  <si>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</si>
  <si>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</si>
  <si>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</si>
  <si>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</si>
  <si>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</si>
  <si>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</si>
  <si>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</si>
  <si>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</si>
  <si>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</si>
  <si>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</si>
  <si>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</si>
  <si>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</si>
  <si>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</si>
  <si>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</si>
  <si>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</si>
  <si>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</si>
  <si>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</si>
  <si>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</si>
  <si>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</si>
  <si>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</si>
  <si>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</si>
  <si>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</si>
  <si>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</si>
  <si>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</si>
  <si>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</si>
  <si>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</si>
  <si>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</si>
  <si>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</si>
  <si>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</si>
  <si>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</si>
  <si>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</si>
  <si>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</si>
  <si>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</si>
  <si>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</si>
  <si>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</si>
  <si>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</si>
  <si>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</si>
  <si>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</si>
  <si>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</si>
  <si>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</si>
  <si>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</si>
  <si>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</si>
  <si>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</si>
  <si>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</si>
  <si>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</si>
  <si>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</si>
  <si>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</si>
  <si>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</si>
  <si>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</si>
  <si>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</si>
  <si>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</si>
  <si>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</si>
  <si>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</si>
  <si>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</si>
  <si>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</si>
  <si>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</si>
  <si>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</si>
  <si>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</si>
  <si>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</si>
  <si>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</si>
  <si>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</si>
  <si>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</si>
  <si>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</si>
  <si>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</si>
  <si>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</si>
  <si>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</si>
  <si>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</si>
  <si>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</si>
  <si>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</si>
  <si>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</si>
  <si>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</si>
  <si>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</si>
  <si>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</si>
  <si>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</si>
  <si>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</si>
  <si>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</si>
  <si>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</si>
  <si>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</si>
  <si>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</si>
  <si>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</si>
  <si>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</si>
  <si>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</si>
  <si>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</si>
  <si>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</si>
  <si>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</si>
  <si>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</si>
  <si>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</si>
  <si>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</si>
  <si>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</si>
  <si>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</si>
  <si>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</si>
  <si>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</si>
  <si>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</si>
  <si>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</si>
  <si>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</si>
  <si>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</si>
  <si>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</si>
  <si>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</si>
  <si>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</si>
  <si>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</si>
  <si>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</si>
  <si>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</si>
  <si>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</si>
  <si>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</si>
  <si>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</si>
  <si>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</si>
  <si>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</si>
  <si>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</si>
  <si>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</si>
  <si>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</si>
  <si>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</si>
  <si>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</si>
  <si>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</si>
  <si>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</si>
  <si>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</si>
  <si>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</si>
  <si>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</si>
  <si>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</si>
  <si>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</si>
  <si>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</si>
  <si>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</si>
  <si>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</si>
  <si>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</si>
  <si>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</si>
  <si>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</si>
  <si>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</si>
  <si>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</si>
  <si>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</si>
  <si>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</si>
  <si>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</si>
  <si>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</si>
  <si>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</si>
  <si>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</si>
  <si>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</si>
  <si>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</si>
  <si>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</si>
  <si>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</si>
  <si>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</si>
  <si>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</si>
  <si>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</si>
  <si>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</si>
  <si>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</si>
  <si>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</si>
  <si>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</si>
  <si>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</si>
  <si>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</si>
  <si>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</si>
  <si>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</si>
  <si>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</si>
  <si>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</si>
  <si>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</si>
  <si>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</si>
  <si>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</si>
  <si>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</si>
  <si>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</si>
  <si>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</si>
  <si>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</si>
  <si>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</si>
  <si>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</si>
  <si>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</si>
  <si>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</si>
  <si>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</si>
  <si>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</si>
  <si>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</si>
  <si>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</si>
  <si>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</si>
  <si>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</si>
  <si>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</si>
  <si>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</si>
  <si>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</si>
  <si>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</si>
  <si>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</si>
  <si>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</si>
  <si>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</si>
  <si>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</si>
  <si>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</si>
  <si>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</si>
  <si>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</si>
  <si>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</si>
  <si>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</si>
  <si>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</si>
  <si>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</si>
  <si>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</si>
  <si>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</si>
  <si>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</si>
  <si>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</si>
  <si>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</si>
  <si>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</si>
  <si>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</si>
  <si>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</si>
  <si>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</si>
  <si>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</si>
  <si>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</si>
  <si>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</si>
  <si>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</si>
  <si>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</si>
  <si>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</si>
  <si>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</si>
  <si>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</si>
  <si>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</si>
  <si>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</si>
  <si>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</si>
  <si>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</si>
  <si>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</si>
  <si>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</si>
  <si>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</si>
  <si>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</si>
  <si>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</si>
  <si>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</si>
  <si>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</si>
  <si>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</si>
  <si>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</si>
  <si>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</si>
  <si>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</si>
  <si>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</si>
  <si>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</si>
  <si>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</si>
  <si>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</si>
  <si>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</si>
  <si>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</si>
  <si>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</si>
  <si>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</si>
  <si>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</si>
  <si>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</si>
  <si>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</si>
  <si>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</si>
  <si>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</si>
  <si>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</si>
  <si>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</si>
  <si>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</si>
  <si>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</si>
  <si>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</si>
  <si>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</si>
  <si>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</si>
  <si>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</si>
  <si>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</si>
  <si>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</si>
  <si>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</si>
  <si>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</si>
  <si>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</si>
  <si>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</si>
  <si>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</si>
  <si>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</si>
  <si>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</si>
  <si>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</si>
  <si>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</si>
  <si>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</si>
  <si>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</si>
  <si>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</si>
  <si>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</si>
  <si>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</si>
  <si>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</si>
  <si>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</si>
  <si>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</si>
  <si>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</si>
  <si>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</si>
  <si>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</si>
  <si>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</si>
  <si>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</si>
  <si>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</si>
  <si>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</si>
  <si>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</si>
  <si>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</si>
  <si>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</si>
  <si>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</si>
  <si>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</si>
  <si>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</si>
  <si>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</si>
  <si>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</si>
  <si>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</si>
  <si>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</si>
  <si>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</si>
  <si>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</si>
  <si>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</si>
  <si>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</si>
  <si>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</si>
  <si>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</si>
  <si>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</si>
  <si>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</si>
  <si>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</si>
  <si>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</si>
  <si>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</si>
  <si>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</si>
  <si>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</si>
  <si>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</si>
  <si>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</si>
  <si>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</si>
  <si>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</si>
  <si>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</si>
  <si>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</si>
  <si>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</si>
  <si>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</si>
  <si>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</si>
  <si>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</si>
  <si>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</si>
  <si>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</si>
  <si>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</si>
  <si>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</si>
  <si>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</si>
  <si>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</si>
  <si>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</si>
  <si>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</si>
  <si>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</si>
  <si>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</si>
  <si>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</si>
  <si>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</si>
  <si>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</si>
  <si>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</si>
  <si>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</si>
  <si>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</si>
  <si>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</si>
  <si>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</si>
  <si>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</si>
  <si>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</si>
  <si>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</si>
  <si>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</si>
  <si>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</si>
  <si>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</si>
  <si>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</si>
  <si>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</si>
  <si>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</si>
  <si>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</si>
  <si>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</si>
  <si>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</si>
  <si>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</si>
  <si>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</si>
  <si>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</si>
  <si>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</si>
  <si>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</si>
  <si>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</si>
  <si>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</si>
  <si>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</si>
  <si>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</si>
  <si>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</si>
  <si>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</si>
  <si>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</si>
  <si>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</si>
  <si>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</si>
  <si>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</si>
  <si>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</si>
  <si>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</si>
  <si>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</si>
  <si>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</si>
  <si>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</si>
  <si>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</si>
  <si>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</si>
  <si>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</si>
  <si>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</si>
  <si>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</si>
  <si>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</si>
  <si>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</si>
  <si>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</si>
  <si>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</si>
  <si>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</si>
  <si>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</si>
  <si>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</si>
  <si>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</si>
  <si>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</si>
  <si>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</si>
  <si>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</si>
  <si>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</si>
  <si>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</si>
  <si>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</si>
  <si>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</si>
  <si>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</si>
  <si>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</si>
  <si>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</si>
  <si>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</si>
  <si>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</si>
  <si>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</si>
  <si>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</si>
  <si>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</si>
  <si>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</si>
  <si>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</si>
  <si>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</si>
  <si>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</si>
  <si>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</si>
  <si>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</si>
  <si>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</si>
  <si>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</si>
  <si>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</si>
  <si>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</si>
  <si>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</si>
  <si>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</si>
  <si>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</si>
  <si>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</si>
  <si>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</si>
  <si>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</si>
  <si>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</si>
  <si>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</si>
  <si>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</si>
  <si>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</si>
  <si>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</si>
  <si>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</si>
  <si>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</si>
  <si>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</si>
  <si>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</si>
  <si>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</si>
  <si>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</si>
  <si>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</si>
  <si>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</si>
  <si>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</si>
  <si>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</si>
  <si>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</si>
  <si>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</si>
  <si>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</si>
  <si>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</si>
  <si>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</si>
  <si>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</si>
  <si>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</si>
  <si>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</si>
  <si>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</si>
  <si>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</si>
  <si>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</si>
  <si>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</si>
  <si>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</si>
  <si>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</si>
  <si>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</si>
  <si>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</si>
  <si>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</si>
  <si>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</si>
  <si>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</si>
  <si>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</si>
  <si>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</si>
  <si>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</si>
  <si>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</si>
  <si>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</si>
  <si>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</si>
  <si>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</si>
  <si>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</si>
  <si>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</si>
  <si>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</si>
  <si>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</si>
  <si>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</si>
  <si>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</si>
  <si>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</si>
  <si>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</si>
  <si>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</si>
  <si>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</si>
  <si>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</si>
  <si>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</si>
  <si>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</si>
  <si>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</si>
  <si>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</si>
  <si>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</si>
  <si>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</si>
  <si>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</si>
  <si>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</si>
  <si>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</si>
  <si>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</si>
  <si>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</si>
  <si>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</si>
  <si>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</si>
  <si>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</si>
  <si>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</si>
  <si>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</si>
  <si>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</si>
  <si>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</si>
  <si>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</si>
  <si>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</si>
  <si>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</si>
  <si>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</si>
  <si>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</si>
  <si>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</si>
  <si>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</si>
  <si>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</si>
  <si>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</si>
  <si>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</si>
  <si>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</si>
  <si>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</si>
  <si>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</si>
  <si>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</si>
  <si>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</si>
  <si>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</si>
  <si>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</si>
  <si>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</si>
  <si>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</si>
  <si>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</si>
  <si>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</si>
  <si>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</si>
  <si>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</si>
  <si>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</si>
  <si>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</si>
  <si>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</si>
  <si>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</si>
  <si>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</si>
  <si>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</si>
  <si>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</si>
  <si>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</si>
  <si>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</si>
  <si>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</si>
  <si>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</si>
  <si>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</si>
  <si>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</si>
  <si>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</si>
  <si>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</si>
  <si>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</si>
  <si>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</si>
  <si>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</si>
  <si>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</si>
  <si>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</si>
  <si>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</si>
  <si>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</si>
  <si>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</si>
  <si>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</si>
  <si>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</si>
  <si>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</si>
  <si>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</si>
  <si>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</si>
  <si>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</si>
  <si>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</si>
  <si>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</si>
  <si>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</si>
  <si>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</si>
  <si>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</si>
  <si>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</si>
  <si>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</si>
  <si>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</si>
  <si>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</si>
  <si>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</si>
  <si>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</si>
  <si>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</si>
  <si>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</si>
  <si>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</si>
  <si>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</si>
  <si>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</si>
  <si>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</si>
  <si>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</si>
  <si>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</si>
  <si>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</si>
  <si>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</si>
  <si>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</si>
  <si>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</si>
  <si>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</si>
  <si>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</si>
  <si>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</si>
  <si>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</si>
  <si>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</si>
  <si>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</si>
  <si>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</si>
  <si>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</si>
  <si>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</si>
  <si>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</si>
  <si>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</si>
  <si>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</si>
  <si>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</si>
  <si>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</si>
  <si>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</si>
  <si>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</si>
  <si>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</si>
  <si>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</si>
  <si>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</si>
  <si>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</si>
  <si>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</si>
  <si>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</si>
  <si>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</si>
  <si>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</si>
  <si>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</si>
  <si>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</si>
  <si>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</si>
  <si>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</si>
  <si>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</si>
  <si>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</si>
  <si>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</si>
  <si>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</si>
  <si>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</si>
  <si>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</si>
  <si>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</si>
  <si>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</si>
  <si>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</si>
  <si>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</si>
  <si>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</si>
  <si>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</si>
  <si>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</si>
  <si>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</si>
  <si>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</si>
  <si>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</si>
  <si>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</si>
  <si>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</si>
  <si>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</si>
  <si>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</si>
  <si>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</si>
  <si>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</si>
  <si>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</si>
  <si>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</si>
  <si>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</si>
  <si>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</si>
  <si>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</si>
  <si>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</si>
  <si>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</si>
  <si>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</si>
  <si>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</si>
  <si>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</si>
  <si>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</si>
  <si>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</si>
  <si>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</si>
  <si>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</si>
  <si>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</si>
  <si>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</si>
  <si>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</si>
  <si>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</si>
  <si>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</si>
  <si>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</si>
  <si>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</si>
  <si>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</si>
  <si>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</si>
  <si>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</si>
  <si>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</si>
  <si>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</si>
  <si>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</si>
  <si>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</si>
  <si>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</si>
  <si>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</si>
  <si>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</si>
  <si>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</si>
  <si>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</si>
  <si>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</si>
  <si>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</si>
  <si>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</si>
  <si>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</si>
  <si>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</si>
  <si>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</si>
  <si>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</si>
  <si>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</si>
  <si>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</si>
  <si>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</si>
  <si>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</si>
  <si>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</si>
  <si>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</si>
  <si>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</si>
  <si>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</si>
  <si>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</si>
  <si>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</si>
  <si>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</si>
  <si>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</si>
  <si>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</si>
  <si>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</si>
  <si>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</si>
  <si>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</si>
  <si>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</si>
  <si>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</si>
  <si>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</si>
  <si>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</si>
  <si>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</si>
  <si>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</si>
  <si>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</si>
  <si>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</si>
  <si>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</si>
  <si>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</si>
  <si>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</si>
  <si>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</si>
  <si>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</si>
  <si>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</si>
  <si>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</si>
  <si>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</si>
  <si>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</si>
  <si>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</si>
  <si>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</si>
  <si>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</si>
  <si>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</si>
  <si>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</si>
  <si>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</si>
  <si>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</si>
  <si>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</si>
  <si>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</si>
  <si>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</si>
  <si>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</si>
  <si>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</si>
  <si>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</si>
  <si>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</si>
  <si>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</si>
  <si>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</si>
  <si>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</si>
  <si>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</si>
  <si>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</si>
  <si>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</si>
  <si>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</si>
  <si>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</si>
  <si>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</si>
  <si>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</si>
  <si>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</si>
  <si>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</si>
  <si>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</si>
  <si>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</si>
  <si>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</si>
  <si>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</si>
  <si>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</si>
  <si>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</si>
  <si>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</si>
  <si>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</si>
  <si>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</si>
  <si>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</si>
  <si>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</si>
  <si>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</si>
  <si>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</si>
  <si>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</si>
  <si>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</si>
  <si>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</si>
  <si>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</si>
  <si>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</si>
  <si>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</si>
  <si>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</si>
  <si>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</si>
  <si>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</si>
  <si>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</si>
  <si>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</si>
  <si>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</si>
  <si>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</si>
  <si>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</si>
  <si>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</si>
  <si>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</si>
  <si>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</si>
  <si>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</si>
  <si>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</si>
  <si>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</si>
  <si>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</si>
  <si>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</si>
  <si>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</si>
  <si>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</si>
  <si>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</si>
  <si>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</si>
  <si>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</si>
  <si>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</si>
  <si>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</si>
  <si>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</si>
  <si>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</si>
  <si>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</si>
  <si>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</si>
  <si>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</si>
  <si>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</si>
  <si>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</si>
  <si>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</si>
  <si>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</si>
  <si>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</si>
  <si>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</si>
  <si>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</si>
  <si>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</si>
  <si>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</si>
  <si>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</si>
  <si>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</si>
  <si>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</si>
  <si>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</si>
  <si>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</si>
  <si>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</si>
  <si>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</si>
  <si>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</si>
  <si>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</si>
  <si>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</si>
  <si>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</si>
  <si>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</si>
  <si>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</si>
  <si>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</si>
  <si>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</si>
  <si>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</si>
  <si>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</si>
  <si>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</si>
  <si>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</si>
  <si>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</si>
  <si>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</si>
  <si>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</si>
  <si>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</si>
  <si>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</si>
  <si>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</si>
  <si>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</si>
  <si>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</si>
  <si>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</si>
  <si>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</si>
  <si>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</si>
  <si>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</si>
  <si>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</si>
  <si>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</si>
  <si>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</si>
  <si>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</si>
  <si>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</si>
  <si>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</si>
  <si>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</si>
  <si>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</si>
  <si>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</si>
  <si>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</si>
  <si>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</si>
  <si>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</si>
  <si>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</si>
  <si>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</si>
  <si>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</si>
  <si>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</si>
  <si>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</si>
  <si>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</si>
  <si>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</si>
  <si>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</si>
  <si>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</si>
  <si>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</si>
  <si>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</si>
  <si>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</si>
  <si>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</si>
  <si>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</si>
  <si>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</si>
  <si>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</si>
  <si>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</si>
  <si>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</si>
  <si>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</si>
  <si>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</si>
  <si>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</si>
  <si>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</si>
  <si>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</si>
  <si>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</si>
  <si>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</si>
  <si>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</si>
  <si>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</si>
  <si>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</si>
  <si>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</si>
  <si>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</si>
  <si>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</si>
  <si>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</si>
  <si>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</si>
  <si>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</si>
  <si>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</si>
  <si>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</si>
  <si>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</si>
  <si>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</si>
  <si>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</si>
  <si>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</si>
  <si>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</si>
  <si>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</si>
  <si>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</si>
  <si>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</si>
  <si>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</si>
  <si>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</si>
  <si>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</si>
  <si>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</si>
  <si>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</si>
  <si>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</si>
  <si>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</si>
  <si>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</si>
  <si>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</si>
  <si>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</si>
  <si>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</si>
  <si>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</si>
  <si>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</si>
  <si>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</si>
  <si>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</si>
  <si>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</si>
  <si>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</si>
  <si>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</si>
  <si>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</si>
  <si>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</si>
  <si>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</si>
  <si>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</si>
  <si>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</si>
  <si>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</si>
  <si>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</si>
  <si>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</si>
  <si>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</si>
  <si>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</si>
  <si>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</si>
  <si>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</si>
  <si>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</si>
  <si>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</si>
  <si>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</si>
  <si>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</si>
  <si>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</si>
  <si>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</si>
  <si>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</si>
  <si>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</si>
  <si>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</si>
  <si>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</si>
  <si>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</si>
  <si>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</si>
  <si>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</si>
  <si>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</si>
  <si>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</si>
  <si>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</si>
  <si>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</si>
  <si>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</si>
  <si>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</si>
  <si>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</si>
  <si>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</si>
  <si>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</si>
  <si>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</si>
  <si>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</si>
  <si>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</si>
  <si>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</si>
  <si>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</si>
  <si>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</si>
  <si>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</si>
  <si>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</si>
  <si>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</si>
  <si>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</si>
  <si>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</si>
  <si>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</si>
  <si>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</si>
  <si>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</si>
  <si>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</si>
  <si>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</si>
  <si>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</si>
  <si>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</si>
  <si>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</si>
  <si>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</si>
  <si>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</si>
  <si>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</si>
  <si>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</si>
  <si>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</si>
  <si>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</si>
  <si>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</si>
  <si>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</si>
  <si>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</si>
  <si>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</si>
  <si>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</si>
  <si>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</si>
  <si>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</si>
  <si>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</si>
  <si>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</si>
  <si>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</si>
  <si>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</si>
  <si>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</si>
  <si>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</si>
  <si>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</si>
  <si>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</si>
  <si>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</si>
  <si>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</si>
  <si>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</si>
  <si>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</si>
  <si>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</si>
  <si>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</si>
  <si>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</si>
  <si>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</si>
  <si>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</si>
  <si>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</si>
  <si>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</si>
  <si>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</si>
  <si>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</si>
  <si>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</si>
  <si>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</si>
  <si>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</si>
  <si>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</si>
  <si>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</si>
  <si>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</si>
  <si>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</si>
  <si>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</si>
  <si>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</si>
  <si>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</si>
  <si>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</si>
  <si>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</si>
  <si>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</si>
  <si>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</si>
  <si>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</si>
  <si>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</si>
  <si>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</si>
  <si>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</si>
  <si>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</si>
  <si>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</si>
  <si>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</si>
  <si>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</si>
  <si>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</si>
  <si>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</si>
  <si>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</si>
  <si>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</si>
  <si>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</si>
  <si>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</si>
  <si>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</si>
  <si>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</si>
  <si>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</si>
  <si>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</si>
  <si>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</si>
  <si>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</si>
  <si>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</si>
  <si>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</si>
  <si>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</si>
  <si>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</si>
  <si>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</si>
  <si>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</si>
  <si>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</si>
  <si>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</si>
  <si>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</si>
  <si>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</si>
  <si>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</si>
  <si>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</si>
  <si>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</si>
  <si>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</si>
  <si>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</si>
  <si>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</si>
  <si>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</si>
  <si>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</si>
  <si>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</si>
  <si>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</si>
  <si>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</si>
  <si>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</si>
  <si>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</si>
  <si>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</si>
  <si>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</si>
  <si>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</si>
  <si>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</si>
  <si>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</si>
  <si>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</si>
  <si>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</si>
  <si>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</si>
  <si>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</si>
  <si>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</si>
  <si>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</si>
  <si>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</si>
  <si>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</si>
  <si>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</si>
  <si>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</si>
  <si>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</si>
  <si>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</si>
  <si>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</si>
  <si>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</si>
  <si>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</si>
  <si>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</si>
  <si>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</si>
  <si>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</si>
  <si>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</si>
  <si>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</si>
  <si>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</si>
  <si>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</si>
  <si>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</si>
  <si>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</si>
  <si>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</si>
  <si>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</si>
  <si>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</si>
  <si>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</si>
  <si>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</si>
  <si>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</si>
  <si>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</si>
  <si>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</si>
  <si>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</si>
  <si>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</si>
  <si>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</si>
  <si>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</si>
  <si>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</si>
  <si>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</si>
  <si>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</si>
  <si>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</si>
  <si>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</si>
  <si>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</si>
  <si>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</si>
  <si>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</si>
  <si>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</si>
  <si>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</si>
  <si>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</si>
  <si>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</si>
  <si>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</si>
  <si>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</si>
  <si>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</si>
  <si>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</si>
  <si>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</si>
  <si>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</si>
  <si>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</si>
  <si>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</si>
  <si>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</si>
  <si>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</si>
  <si>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</si>
  <si>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</si>
  <si>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</si>
  <si>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</si>
  <si>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</si>
  <si>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</si>
  <si>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</si>
  <si>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</si>
  <si>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</si>
  <si>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</si>
  <si>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</si>
  <si>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</si>
  <si>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</si>
  <si>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</si>
  <si>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</si>
  <si>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</si>
  <si>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</si>
  <si>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</si>
  <si>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</si>
  <si>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</si>
  <si>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</si>
  <si>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</si>
  <si>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</si>
  <si>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</si>
  <si>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</si>
  <si>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</si>
  <si>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</si>
  <si>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</si>
  <si>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</si>
  <si>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</si>
  <si>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</si>
  <si>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</si>
  <si>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</si>
  <si>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</si>
  <si>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</si>
  <si>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</si>
  <si>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</si>
  <si>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</si>
  <si>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</si>
  <si>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</si>
  <si>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</si>
  <si>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</si>
  <si>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</si>
  <si>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</si>
  <si>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</si>
  <si>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</si>
  <si>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</si>
  <si>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</si>
  <si>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</si>
  <si>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</si>
  <si>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</si>
  <si>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</si>
  <si>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</si>
  <si>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</si>
  <si>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</si>
  <si>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</si>
  <si>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</si>
  <si>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</si>
  <si>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</si>
  <si>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</si>
  <si>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</si>
  <si>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</si>
  <si>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</si>
  <si>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</si>
  <si>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</si>
  <si>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</si>
  <si>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</si>
  <si>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</si>
  <si>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</si>
  <si>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</si>
  <si>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</si>
  <si>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</si>
  <si>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</si>
  <si>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</si>
  <si>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</si>
  <si>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</si>
  <si>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</si>
  <si>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</si>
  <si>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</si>
  <si>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</si>
  <si>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</si>
  <si>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</si>
  <si>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</si>
  <si>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</si>
  <si>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</si>
  <si>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</si>
  <si>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</si>
  <si>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</si>
  <si>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</si>
  <si>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</si>
  <si>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</si>
  <si>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</si>
  <si>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</si>
  <si>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</si>
  <si>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</si>
  <si>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</si>
  <si>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</si>
  <si>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</si>
  <si>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</si>
  <si>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</si>
  <si>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</si>
  <si>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</si>
  <si>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</si>
  <si>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</si>
  <si>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</si>
  <si>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</si>
  <si>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</si>
  <si>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</si>
  <si>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</si>
  <si>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</si>
  <si>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</si>
  <si>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</si>
  <si>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</si>
  <si>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</si>
  <si>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</si>
  <si>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</si>
  <si>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</si>
  <si>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</si>
  <si>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</si>
  <si>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</si>
  <si>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</si>
  <si>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</si>
  <si>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</si>
  <si>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</si>
  <si>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</si>
  <si>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</si>
  <si>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</si>
  <si>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</si>
  <si>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</si>
  <si>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</si>
  <si>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</si>
  <si>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</si>
  <si>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</si>
  <si>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</si>
  <si>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</si>
  <si>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</si>
  <si>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</si>
  <si>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</si>
  <si>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</si>
  <si>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</si>
  <si>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</si>
  <si>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</si>
  <si>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</si>
  <si>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</si>
  <si>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</si>
  <si>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</si>
  <si>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</si>
  <si>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</si>
  <si>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</si>
  <si>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</si>
  <si>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</si>
  <si>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</si>
  <si>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</si>
  <si>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</si>
  <si>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</si>
  <si>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</si>
  <si>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</si>
  <si>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</si>
  <si>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</si>
  <si>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</si>
  <si>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</si>
  <si>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</si>
  <si>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</si>
  <si>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</si>
  <si>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</si>
  <si>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</si>
  <si>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</si>
  <si>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</si>
  <si>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</si>
  <si>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</si>
  <si>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</si>
  <si>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</si>
  <si>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</si>
  <si>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</si>
  <si>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</si>
  <si>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</si>
  <si>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</si>
  <si>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</si>
  <si>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</si>
  <si>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</si>
  <si>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</si>
  <si>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</si>
  <si>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</si>
  <si>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</si>
  <si>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</si>
  <si>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</si>
  <si>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</si>
  <si>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</si>
  <si>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</si>
  <si>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</si>
  <si>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</si>
  <si>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</si>
  <si>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</si>
  <si>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</si>
  <si>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</si>
  <si>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</si>
  <si>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</si>
  <si>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</si>
  <si>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</si>
  <si>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</si>
  <si>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</si>
  <si>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</si>
  <si>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</si>
  <si>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</si>
  <si>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</si>
  <si>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</si>
  <si>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</si>
  <si>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</si>
  <si>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</si>
  <si>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</si>
  <si>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</si>
  <si>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</si>
  <si>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</si>
  <si>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</si>
  <si>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</si>
  <si>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</si>
  <si>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</si>
  <si>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</si>
  <si>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</si>
  <si>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</si>
  <si>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</si>
  <si>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</si>
  <si>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</si>
  <si>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</si>
  <si>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</si>
  <si>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</si>
  <si>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</si>
  <si>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</si>
  <si>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</si>
  <si>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</si>
  <si>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</si>
  <si>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</si>
  <si>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</si>
  <si>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</si>
  <si>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</si>
  <si>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</si>
  <si>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</si>
  <si>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</si>
  <si>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</si>
  <si>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</si>
  <si>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</si>
  <si>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</si>
  <si>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</si>
  <si>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</si>
  <si>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</si>
  <si>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</si>
  <si>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</si>
  <si>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</si>
  <si>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</si>
  <si>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</si>
  <si>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</si>
  <si>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</si>
  <si>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</si>
  <si>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</si>
  <si>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</si>
  <si>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</si>
  <si>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</si>
  <si>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</si>
  <si>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</si>
  <si>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</si>
  <si>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</si>
  <si>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</si>
  <si>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</si>
  <si>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</si>
  <si>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</si>
  <si>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</si>
  <si>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</si>
  <si>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</si>
  <si>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</si>
  <si>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</si>
  <si>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</si>
  <si>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</si>
  <si>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</si>
  <si>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</si>
  <si>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</si>
  <si>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</si>
  <si>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</si>
  <si>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</si>
  <si>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</si>
  <si>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</si>
  <si>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</si>
  <si>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</si>
  <si>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</si>
  <si>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</si>
  <si>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</si>
  <si>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</si>
  <si>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</si>
  <si>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</si>
  <si>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</si>
  <si>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</si>
  <si>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</si>
  <si>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</si>
  <si>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</si>
  <si>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</si>
  <si>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</si>
  <si>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</si>
  <si>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</si>
  <si>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</si>
  <si>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</si>
  <si>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</si>
  <si>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</si>
  <si>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</si>
  <si>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</si>
  <si>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</si>
  <si>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</si>
  <si>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</si>
  <si>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</si>
  <si>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</si>
  <si>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</si>
  <si>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</si>
  <si>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</si>
  <si>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</si>
  <si>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</si>
  <si>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</si>
  <si>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</si>
  <si>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</si>
  <si>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</si>
  <si>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</si>
  <si>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</si>
  <si>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</si>
  <si>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</si>
  <si>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</si>
  <si>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</si>
  <si>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</si>
  <si>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</si>
  <si>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</si>
  <si>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</si>
  <si>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</si>
  <si>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</si>
  <si>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</si>
  <si>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</si>
  <si>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</si>
  <si>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</si>
  <si>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</si>
  <si>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</si>
  <si>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</si>
  <si>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</si>
  <si>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</si>
  <si>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</si>
  <si>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</si>
  <si>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</si>
  <si>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</si>
  <si>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</si>
  <si>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</si>
  <si>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</si>
  <si>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</si>
  <si>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</si>
  <si>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</si>
  <si>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</si>
  <si>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</si>
  <si>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</si>
  <si>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</si>
  <si>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</si>
  <si>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</si>
  <si>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</si>
  <si>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</si>
  <si>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</si>
  <si>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</si>
  <si>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</si>
  <si>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</si>
  <si>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</si>
  <si>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</si>
  <si>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</si>
  <si>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</si>
  <si>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</si>
  <si>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</si>
  <si>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</si>
  <si>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</si>
  <si>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</si>
  <si>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</si>
  <si>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</si>
  <si>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</si>
  <si>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</si>
  <si>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</si>
  <si>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</si>
  <si>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</si>
  <si>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</si>
  <si>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</si>
  <si>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</si>
  <si>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</si>
  <si>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</si>
  <si>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</si>
  <si>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</si>
  <si>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</si>
  <si>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</si>
  <si>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</si>
  <si>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</si>
  <si>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</si>
  <si>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</si>
  <si>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</si>
  <si>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</si>
  <si>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</si>
  <si>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</si>
  <si>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</si>
  <si>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</si>
  <si>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</si>
  <si>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</si>
  <si>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</si>
  <si>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</si>
  <si>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</si>
  <si>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</si>
  <si>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</si>
  <si>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</si>
  <si>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</si>
  <si>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</si>
  <si>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</si>
  <si>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</si>
  <si>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</si>
  <si>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</si>
  <si>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</si>
  <si>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</si>
  <si>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</si>
  <si>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</si>
  <si>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</si>
  <si>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</si>
  <si>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</si>
  <si>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</si>
  <si>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</si>
  <si>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</si>
  <si>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</si>
  <si>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</si>
  <si>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</si>
  <si>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</si>
  <si>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</si>
  <si>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</si>
  <si>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</si>
  <si>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</si>
  <si>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</si>
  <si>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</si>
  <si>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</si>
  <si>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</si>
  <si>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</si>
  <si>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</si>
  <si>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</si>
  <si>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</si>
  <si>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</si>
  <si>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</si>
  <si>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</si>
  <si>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</si>
  <si>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</si>
  <si>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</si>
  <si>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</si>
  <si>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</si>
  <si>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</si>
  <si>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</si>
  <si>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</si>
  <si>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</si>
  <si>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</si>
  <si>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</si>
  <si>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</si>
  <si>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</si>
  <si>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</si>
  <si>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</si>
  <si>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</si>
  <si>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</si>
  <si>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</si>
  <si>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</si>
  <si>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</si>
  <si>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</si>
  <si>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</si>
  <si>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</si>
  <si>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</si>
  <si>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</si>
  <si>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</si>
  <si>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</si>
  <si>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</si>
  <si>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</si>
  <si>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</si>
  <si>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</si>
  <si>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</si>
  <si>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</si>
  <si>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</si>
  <si>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</si>
  <si>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</si>
  <si>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</si>
  <si>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</si>
  <si>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</si>
  <si>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</si>
  <si>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</si>
  <si>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</si>
  <si>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</si>
  <si>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</si>
  <si>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</si>
  <si>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</si>
  <si>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</si>
  <si>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</si>
  <si>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</si>
  <si>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</si>
  <si>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</si>
  <si>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</si>
  <si>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</si>
  <si>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</si>
  <si>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</si>
  <si>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</si>
  <si>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</si>
  <si>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</si>
  <si>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</si>
  <si>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</si>
  <si>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</si>
  <si>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</si>
  <si>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</si>
  <si>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</si>
  <si>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</si>
  <si>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</si>
  <si>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</si>
  <si>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</si>
  <si>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</si>
  <si>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</si>
  <si>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</si>
  <si>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</si>
  <si>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</si>
  <si>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</si>
  <si>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</si>
  <si>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</si>
  <si>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</si>
  <si>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</si>
  <si>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</si>
  <si>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</si>
  <si>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</si>
  <si>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</si>
  <si>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</si>
  <si>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</si>
  <si>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</si>
  <si>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</si>
  <si>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</si>
  <si>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</si>
  <si>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</si>
  <si>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</si>
  <si>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</si>
  <si>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</si>
  <si>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</si>
  <si>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</si>
  <si>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</si>
  <si>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</si>
  <si>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</si>
  <si>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</si>
  <si>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</si>
  <si>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</si>
  <si>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</si>
  <si>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</si>
  <si>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</si>
  <si>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</si>
  <si>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</si>
  <si>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</si>
  <si>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</si>
  <si>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</si>
  <si>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</si>
  <si>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</si>
  <si>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</si>
  <si>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</si>
  <si>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</si>
  <si>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</si>
  <si>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</si>
  <si>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</si>
  <si>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</si>
  <si>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</si>
  <si>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</si>
  <si>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</si>
  <si>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</si>
  <si>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</si>
  <si>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</si>
  <si>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</si>
  <si>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</si>
  <si>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</si>
  <si>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</si>
  <si>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</si>
  <si>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</si>
  <si>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</si>
  <si>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</si>
  <si>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</si>
  <si>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</si>
  <si>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</si>
  <si>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</si>
  <si>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</si>
  <si>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</si>
  <si>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</si>
  <si>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</si>
  <si>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</si>
  <si>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</si>
  <si>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</si>
  <si>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</si>
  <si>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</si>
  <si>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</si>
  <si>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</si>
  <si>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</si>
  <si>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</si>
  <si>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</si>
  <si>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</si>
  <si>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</si>
  <si>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</si>
  <si>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</si>
  <si>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</si>
  <si>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</si>
  <si>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</si>
  <si>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</si>
  <si>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</si>
  <si>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</si>
  <si>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</si>
  <si>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</si>
  <si>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</si>
  <si>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</si>
  <si>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</si>
  <si>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</si>
  <si>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</si>
  <si>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</si>
  <si>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</si>
  <si>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</si>
  <si>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</si>
  <si>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</si>
  <si>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</si>
  <si>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</si>
  <si>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</si>
  <si>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</si>
  <si>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</si>
  <si>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</si>
  <si>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</si>
  <si>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</si>
  <si>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</si>
  <si>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</si>
  <si>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</si>
  <si>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</si>
  <si>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</si>
  <si>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</si>
  <si>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</si>
  <si>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</si>
  <si>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</si>
  <si>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</si>
  <si>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</si>
  <si>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</si>
  <si>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</si>
  <si>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</si>
  <si>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</si>
  <si>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</si>
  <si>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</si>
  <si>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</si>
  <si>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</si>
  <si>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</si>
  <si>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</si>
  <si>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</si>
  <si>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</si>
  <si>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</si>
  <si>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</si>
  <si>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</si>
  <si>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</si>
  <si>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</si>
  <si>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</si>
  <si>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</si>
  <si>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</si>
  <si>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</si>
  <si>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</si>
  <si>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</si>
  <si>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</si>
  <si>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</si>
  <si>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</si>
  <si>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</si>
  <si>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</si>
  <si>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</si>
  <si>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</si>
  <si>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</si>
  <si>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</si>
  <si>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</si>
  <si>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</si>
  <si>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</si>
  <si>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</si>
  <si>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</si>
  <si>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</si>
  <si>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</si>
  <si>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</si>
  <si>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</si>
  <si>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</si>
  <si>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</si>
  <si>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</si>
  <si>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</si>
  <si>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</si>
  <si>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</si>
  <si>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</si>
  <si>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</si>
  <si>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</si>
  <si>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</si>
  <si>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</si>
  <si>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</si>
  <si>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</si>
  <si>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</si>
  <si>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</si>
  <si>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</si>
  <si>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</si>
  <si>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</si>
  <si>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</si>
  <si>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</si>
  <si>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</si>
  <si>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</si>
  <si>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</si>
  <si>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</si>
  <si>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</si>
  <si>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</si>
  <si>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</si>
  <si>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</si>
  <si>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</si>
  <si>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</si>
  <si>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</si>
  <si>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</si>
  <si>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</si>
  <si>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</si>
  <si>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</si>
  <si>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</si>
  <si>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</si>
  <si>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</si>
  <si>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</si>
  <si>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</si>
  <si>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</si>
  <si>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</si>
  <si>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</si>
  <si>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</si>
  <si>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</si>
  <si>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</si>
  <si>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</si>
  <si>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</si>
  <si>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</si>
  <si>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</si>
  <si>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</si>
  <si>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</si>
  <si>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</si>
  <si>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</si>
  <si>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</si>
  <si>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</si>
  <si>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</si>
  <si>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</si>
  <si>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</si>
  <si>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</si>
  <si>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</si>
  <si>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</si>
  <si>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</si>
  <si>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</si>
  <si>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</si>
  <si>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</si>
  <si>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</si>
  <si>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</si>
  <si>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</si>
  <si>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</si>
  <si>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</si>
  <si>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</si>
  <si>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</si>
  <si>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</si>
  <si>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</si>
  <si>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</si>
  <si>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</si>
  <si>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</si>
  <si>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</si>
  <si>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</si>
  <si>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</si>
  <si>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</si>
  <si>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</si>
  <si>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</si>
  <si>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</si>
  <si>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</si>
  <si>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</si>
  <si>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</si>
  <si>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</si>
  <si>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</si>
  <si>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</si>
  <si>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</si>
  <si>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</si>
  <si>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</si>
  <si>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</si>
  <si>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</si>
  <si>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</si>
  <si>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</si>
  <si>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</si>
  <si>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</si>
  <si>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</si>
  <si>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</si>
  <si>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</si>
  <si>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</si>
  <si>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</si>
  <si>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</si>
  <si>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</si>
  <si>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</si>
  <si>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</si>
  <si>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</si>
  <si>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</si>
  <si>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</si>
  <si>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</si>
  <si>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</si>
  <si>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</si>
  <si>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</si>
  <si>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</si>
  <si>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</si>
  <si>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</si>
  <si>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</si>
  <si>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</si>
  <si>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</si>
  <si>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</si>
  <si>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</si>
  <si>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</si>
  <si>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</si>
  <si>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</si>
  <si>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</si>
  <si>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</si>
  <si>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</si>
  <si>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</si>
  <si>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</si>
  <si>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</si>
  <si>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</si>
  <si>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</si>
  <si>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</si>
  <si>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</si>
  <si>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</si>
  <si>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</si>
  <si>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</si>
  <si>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</si>
  <si>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</si>
  <si>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</si>
  <si>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</si>
  <si>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</si>
  <si>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</si>
  <si>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</si>
  <si>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</si>
  <si>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</si>
  <si>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</si>
  <si>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</si>
  <si>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</si>
  <si>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</si>
  <si>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</si>
  <si>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</si>
  <si>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</si>
  <si>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</si>
  <si>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</si>
  <si>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</si>
  <si>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</si>
  <si>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</si>
  <si>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</si>
  <si>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</si>
  <si>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</si>
  <si>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</si>
  <si>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</si>
  <si>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</si>
  <si>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</si>
  <si>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</si>
  <si>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</si>
  <si>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</si>
  <si>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</si>
  <si>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</si>
  <si>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</si>
  <si>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</si>
  <si>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</si>
  <si>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</si>
  <si>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</si>
  <si>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</si>
  <si>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</si>
  <si>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</si>
  <si>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</si>
  <si>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</si>
  <si>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</si>
  <si>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</si>
  <si>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</si>
  <si>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</si>
  <si>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</si>
  <si>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</si>
  <si>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</si>
  <si>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</si>
  <si>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</si>
  <si>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</si>
  <si>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</si>
  <si>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</si>
  <si>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</si>
  <si>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</si>
  <si>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</si>
  <si>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</si>
  <si>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</si>
  <si>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</si>
  <si>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</si>
  <si>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</si>
  <si>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</si>
  <si>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</si>
  <si>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</si>
  <si>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</si>
  <si>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</si>
  <si>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</si>
  <si>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</si>
  <si>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</si>
  <si>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</si>
  <si>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</si>
  <si>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</si>
  <si>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</si>
  <si>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</si>
  <si>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</si>
  <si>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</si>
  <si>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</si>
  <si>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</si>
  <si>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</si>
  <si>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</si>
  <si>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</si>
  <si>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</si>
  <si>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</si>
  <si>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</si>
  <si>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</si>
  <si>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</si>
  <si>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</si>
  <si>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</si>
  <si>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</si>
  <si>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</si>
  <si>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</si>
  <si>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</si>
  <si>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</si>
  <si>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</si>
  <si>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</si>
  <si>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</si>
  <si>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</si>
  <si>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</si>
  <si>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</si>
  <si>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</si>
  <si>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</si>
  <si>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</si>
  <si>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</si>
  <si>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</si>
  <si>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</si>
  <si>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</si>
  <si>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</si>
  <si>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</si>
  <si>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</si>
  <si>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</si>
  <si>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</si>
  <si>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</si>
  <si>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</si>
  <si>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</si>
  <si>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</si>
  <si>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</si>
  <si>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</si>
  <si>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</si>
  <si>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</si>
  <si>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</si>
  <si>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</si>
  <si>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</si>
  <si>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</si>
  <si>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</si>
  <si>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</si>
  <si>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</si>
  <si>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</si>
  <si>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</si>
  <si>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</si>
  <si>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</si>
  <si>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</si>
  <si>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</si>
  <si>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</si>
  <si>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</si>
  <si>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</si>
  <si>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</si>
  <si>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</si>
  <si>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</si>
  <si>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</si>
  <si>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</si>
  <si>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</si>
  <si>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</si>
  <si>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</si>
  <si>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</si>
  <si>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</si>
  <si>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</si>
  <si>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</si>
  <si>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</si>
  <si>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</si>
  <si>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</si>
  <si>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</si>
  <si>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</si>
  <si>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</si>
  <si>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</si>
  <si>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</si>
  <si>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</si>
  <si>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</si>
  <si>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</si>
  <si>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</si>
  <si>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</si>
  <si>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</si>
  <si>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</si>
  <si>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</si>
  <si>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</si>
  <si>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</si>
  <si>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</si>
  <si>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</si>
  <si>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</si>
  <si>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</si>
  <si>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</si>
  <si>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</si>
  <si>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</si>
  <si>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</si>
  <si>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</si>
  <si>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</si>
  <si>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</si>
  <si>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</si>
  <si>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</si>
  <si>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</si>
  <si>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</si>
  <si>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</si>
  <si>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</si>
  <si>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</si>
  <si>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</si>
  <si>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</si>
  <si>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</si>
  <si>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</si>
  <si>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</si>
  <si>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</si>
  <si>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</si>
  <si>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</si>
  <si>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</si>
  <si>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</si>
  <si>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</si>
  <si>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</si>
  <si>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</si>
  <si>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</si>
  <si>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</si>
  <si>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</si>
  <si>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</si>
  <si>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</si>
  <si>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</si>
  <si>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</si>
  <si>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</si>
  <si>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</si>
  <si>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</si>
  <si>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</si>
  <si>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</si>
  <si>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</si>
  <si>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</si>
  <si>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</si>
  <si>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</si>
  <si>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</si>
  <si>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</si>
  <si>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</si>
  <si>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</si>
  <si>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</si>
  <si>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</si>
  <si>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</si>
  <si>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</si>
  <si>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</si>
  <si>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</si>
  <si>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</si>
  <si>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</si>
  <si>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</si>
  <si>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</si>
  <si>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</si>
  <si>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</si>
  <si>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</si>
  <si>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</si>
  <si>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</si>
  <si>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</si>
  <si>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</si>
  <si>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</si>
  <si>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</si>
  <si>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</si>
  <si>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</si>
  <si>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</si>
  <si>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</si>
  <si>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</si>
  <si>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</si>
  <si>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</si>
  <si>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</si>
  <si>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</si>
  <si>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</si>
  <si>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</si>
  <si>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</si>
  <si>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</si>
  <si>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</si>
  <si>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</si>
  <si>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</si>
  <si>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</si>
  <si>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</si>
  <si>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</si>
  <si>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</si>
  <si>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</si>
  <si>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</si>
  <si>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</si>
  <si>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</si>
  <si>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</si>
  <si>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</si>
  <si>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</si>
  <si>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</si>
  <si>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</si>
  <si>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</si>
  <si>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</si>
  <si>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</si>
  <si>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</si>
  <si>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</si>
  <si>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</si>
  <si>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</si>
  <si>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</si>
  <si>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</si>
  <si>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</si>
  <si>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</si>
  <si>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</si>
  <si>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</si>
  <si>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</si>
  <si>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</si>
  <si>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</si>
  <si>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</si>
  <si>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</si>
  <si>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</si>
  <si>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</si>
  <si>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</si>
  <si>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</si>
  <si>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</si>
  <si>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</si>
  <si>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</si>
  <si>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</si>
  <si>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</si>
  <si>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</si>
  <si>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</si>
  <si>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</si>
  <si>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</si>
  <si>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</si>
  <si>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</si>
  <si>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</si>
  <si>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</si>
  <si>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</si>
  <si>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</si>
  <si>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</si>
  <si>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</si>
  <si>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</si>
  <si>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</si>
  <si>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</si>
  <si>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</si>
  <si>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</si>
  <si>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</si>
  <si>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</si>
  <si>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</si>
  <si>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</si>
  <si>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</si>
  <si>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</si>
  <si>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</si>
  <si>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</si>
  <si>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</si>
  <si>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</si>
  <si>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</si>
  <si>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</si>
  <si>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</si>
  <si>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</si>
  <si>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</si>
  <si>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</si>
  <si>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</si>
  <si>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</si>
  <si>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</si>
  <si>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</si>
  <si>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</si>
  <si>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</si>
  <si>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</si>
  <si>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</si>
  <si>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</si>
  <si>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</si>
  <si>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</si>
  <si>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</si>
  <si>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</si>
  <si>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</si>
  <si>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</si>
  <si>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</si>
  <si>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</si>
  <si>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</si>
  <si>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</si>
  <si>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</si>
  <si>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</si>
  <si>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</si>
  <si>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</si>
  <si>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</si>
  <si>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</si>
  <si>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</si>
  <si>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</si>
  <si>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</si>
  <si>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</si>
  <si>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</si>
  <si>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</si>
  <si>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</si>
  <si>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</si>
  <si>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</si>
  <si>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</si>
  <si>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</si>
  <si>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</si>
  <si>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</si>
  <si>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</si>
  <si>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</si>
  <si>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</si>
  <si>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</si>
  <si>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</si>
  <si>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</si>
  <si>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</si>
  <si>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</si>
  <si>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</si>
  <si>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</si>
  <si>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</si>
  <si>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</si>
  <si>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</si>
  <si>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</si>
  <si>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</si>
  <si>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</si>
  <si>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</si>
  <si>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</si>
  <si>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</si>
  <si>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</si>
  <si>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</si>
  <si>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</si>
  <si>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</si>
  <si>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</si>
  <si>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</si>
  <si>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</si>
  <si>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</si>
  <si>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</si>
  <si>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</si>
  <si>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</si>
  <si>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</si>
  <si>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</si>
  <si>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</si>
  <si>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</si>
  <si>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</si>
  <si>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</si>
  <si>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</si>
  <si>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</si>
  <si>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</si>
  <si>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</si>
  <si>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</si>
  <si>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</si>
  <si>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</si>
  <si>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</si>
  <si>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</si>
  <si>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</si>
  <si>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</si>
  <si>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</si>
  <si>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</si>
  <si>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</si>
  <si>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</si>
  <si>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</si>
  <si>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</si>
  <si>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</si>
  <si>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</si>
  <si>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</si>
  <si>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</si>
  <si>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</si>
  <si>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</si>
  <si>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</si>
  <si>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</si>
  <si>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</si>
  <si>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</si>
  <si>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</si>
  <si>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</si>
  <si>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</si>
  <si>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</si>
  <si>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</si>
  <si>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</si>
  <si>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</si>
  <si>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</si>
  <si>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</si>
  <si>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</si>
  <si>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</si>
  <si>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</si>
  <si>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</si>
  <si>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</si>
  <si>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</si>
  <si>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</si>
  <si>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</si>
  <si>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</si>
  <si>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</si>
  <si>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</si>
  <si>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</si>
  <si>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</si>
  <si>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</si>
  <si>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</si>
  <si>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</si>
  <si>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IR6169</t>
  </si>
  <si>
    <t>VT702M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</si>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</sst>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3" totalsRowShown="0" headerRowDxfId="26" dataDxfId="25" tableBorderDxfId="24">
  <autoFilter ref="A2:K18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88" activePane="bottomLeft" state="frozen"/>
      <selection pane="bottomLeft" activeCell="R1892" sqref="R18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IF(COUNTIFS($E$3:E1893,E1405)=1,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IF(COUNTIFS($E$3:E1893,E1407)=1,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IF(COUNTIFS($E$3:E1893,E1408)=1,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IF(COUNTIFS($E$3:E1893,E1409)=1,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IF(COUNTIFS($E$3:E1893,E1410)=1,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IF(COUNTIFS($E$3:E1893,E1411)=1,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IF(COUNTIFS($E$3:E1893,E1415)=1,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IF(COUNTIFS($E$3:E1893,E1416)=1,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IF(COUNTIFS($E$3:E1893,E1417)=1,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IF(COUNTIFS($E$3:E1893,E1418)=1,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IF(COUNTIFS($E$3:E1893,E1419)=1,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IF(COUNTIFS($E$3:E1893,E1420)=1,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IF(COUNTIFS($E$3:E1893,E1421)=1,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IF(COUNTIFS($E$3:E1893,E1422)=1,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IF(COUNTIFS($E$3:E1893,E1423)=1,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IF(COUNTIFS($E$3:E1893,E1424)=1,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IF(COUNTIFS($E$3:E1893,E1425)=1,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IF(COUNTIFS($E$3:E1893,E1427)=1,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IF(COUNTIFS($E$3:E1893,E1428)=1,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IF(COUNTIFS($E$3:E1893,E1429)=1,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IF(COUNTIFS($E$3:E1893,E1430)=1,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IF(COUNTIFS($E$3:E1893,E1431)=1,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IF(COUNTIFS($E$3:E1893,E1432)=1,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IF(COUNTIFS($E$3:E1893,E1433)=1,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IF(COUNTIFS($E$3:E1893,E1434)=1,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IF(COUNTIFS($E$3:E1893,E1435)=1,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IF(COUNTIFS($E$3:E1893,E1436)=1,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IF(COUNTIFS($E$3:E1893,E1437)=1,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IF(COUNTIFS($E$3:E1893,E1438)=1,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IF(COUNTIFS($E$3:E1893,E1439)=1,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IF(COUNTIFS($E$3:E1893,E1440)=1,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IF(COUNTIFS($E$3:E1893,E1441)=1,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IF(COUNTIFS($E$3:E1893,E1442)=1,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IF(COUNTIFS($E$3:E1893,E1443)=1,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IF(COUNTIFS($E$3:E1893,E1444)=1,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IF(COUNTIFS($E$3:E1893,E1445)=1,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IF(COUNTIFS($E$3:E1893,E1446)=1,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IF(COUNTIFS($E$3:E1893,E1447)=1,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IF(COUNTIFS($E$3:E1893,E1448)=1,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IF(COUNTIFS($E$3:E1893,E1449)=1,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IF(COUNTIFS($E$3:E1893,E1450)=1,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B1883" s="19" t="s">
        <v>1308</v>
      </c>
      <c r="C1883" s="19" t="s">
        <v>202</v>
      </c>
      <c r="D1883" s="60" t="s">
        <v>1447</v>
      </c>
      <c r="E1883" s="19" t="s">
        <v>2610</v>
      </c>
      <c r="F1883" s="21"/>
      <c r="G1883" s="19" t="s">
        <v>881</v>
      </c>
      <c r="H1883" s="25" t="str">
        <f>IF(RIGHT(G1883,1)="M", LEFT(G1883,LEN(G1883)-1), G1883)</f>
        <v>WB501</v>
      </c>
      <c r="I1883" s="25" t="str">
        <f>IF(RIGHT(G1883,1)="M","M","Non-M")</f>
        <v>Non-M</v>
      </c>
      <c r="J1883" s="34"/>
      <c r="K1883" s="79"/>
    </row>
    <row r="1884" spans="1:11" ht="41.25" customHeight="1">
      <c r="B1884" s="19"/>
      <c r="C1884" s="19"/>
      <c r="D1884" s="60"/>
      <c r="E1884" s="19"/>
      <c r="F1884" s="21"/>
      <c r="G1884" s="19" t="s">
        <v>61</v>
      </c>
      <c r="H1884" s="25" t="str">
        <f>IF(RIGHT(G1884,1)="M", LEFT(G1884,LEN(G1884)-1), G1884)</f>
        <v>DC101</v>
      </c>
      <c r="I1884" s="25" t="str">
        <f>IF(RIGHT(G1884,1)="M","M","Non-M")</f>
        <v>Non-M</v>
      </c>
      <c r="J1884" s="34"/>
      <c r="K1884" s="79"/>
    </row>
    <row r="1885" spans="1:11" ht="41.25" customHeight="1">
      <c r="B1885" s="19"/>
      <c r="C1885" s="19"/>
      <c r="D1885" s="60"/>
      <c r="E1885" s="19"/>
      <c r="F1885" s="21"/>
      <c r="G1885" s="19" t="s">
        <v>94</v>
      </c>
      <c r="H1885" s="25" t="str">
        <f>IF(RIGHT(G1885,1)="M", LEFT(G1885,LEN(G1885)-1), G1885)</f>
        <v>DC202</v>
      </c>
      <c r="I1885" s="25" t="str">
        <f>IF(RIGHT(G1885,1)="M","M","Non-M")</f>
        <v>Non-M</v>
      </c>
      <c r="J1885" s="34"/>
      <c r="K1885" s="79"/>
    </row>
    <row r="1886" spans="1:11" ht="41.25" customHeight="1">
      <c r="B1886" s="19"/>
      <c r="C1886" s="19"/>
      <c r="D1886" s="60"/>
      <c r="E1886" s="19"/>
      <c r="F1886" s="21"/>
      <c r="G1886" s="19" t="s">
        <v>96</v>
      </c>
      <c r="H1886" s="25" t="str">
        <f>IF(RIGHT(G1886,1)="M", LEFT(G1886,LEN(G1886)-1), G1886)</f>
        <v>DC300</v>
      </c>
      <c r="I1886" s="25" t="str">
        <f>IF(RIGHT(G1886,1)="M","M","Non-M")</f>
        <v>Non-M</v>
      </c>
      <c r="J1886" s="34"/>
      <c r="K1886" s="79"/>
    </row>
    <row r="1887" spans="1:11" ht="41.25" customHeight="1">
      <c r="B1887" s="19"/>
      <c r="C1887" s="19"/>
      <c r="D1887" s="60"/>
      <c r="E1887" s="19"/>
      <c r="F1887" s="21"/>
      <c r="G1887" s="19" t="s">
        <v>152</v>
      </c>
      <c r="H1887" s="25" t="str">
        <f>IF(RIGHT(G1887,1)="M", LEFT(G1887,LEN(G1887)-1), G1887)</f>
        <v>DC400</v>
      </c>
      <c r="I1887" s="25" t="str">
        <f>IF(RIGHT(G1887,1)="M","M","Non-M")</f>
        <v>Non-M</v>
      </c>
      <c r="J1887" s="34"/>
      <c r="K1887" s="79"/>
    </row>
    <row r="1888" spans="1:11" ht="41.25" customHeight="1">
      <c r="B1888" s="19"/>
      <c r="C1888" s="19"/>
      <c r="D1888" s="60"/>
      <c r="E1888" s="19"/>
      <c r="F1888" s="21"/>
      <c r="G1888" s="19" t="s">
        <v>1398</v>
      </c>
      <c r="H1888" s="25" t="str">
        <f>IF(RIGHT(G1888,1)="M", LEFT(G1888,LEN(G1888)-1), G1888)</f>
        <v>JS121</v>
      </c>
      <c r="I1888" s="25" t="str">
        <f>IF(RIGHT(G1888,1)="M","M","Non-M")</f>
        <v>Non-M</v>
      </c>
      <c r="J1888" s="34"/>
      <c r="K1888" s="79"/>
    </row>
    <row r="1889" spans="2:11" ht="41.25" customHeight="1">
      <c r="B1889" s="19"/>
      <c r="C1889" s="19"/>
      <c r="D1889" s="60"/>
      <c r="E1889" s="19"/>
      <c r="F1889" s="21"/>
      <c r="G1889" s="19" t="s">
        <v>418</v>
      </c>
      <c r="H1889" s="25" t="str">
        <f>IF(RIGHT(G1889,1)="M", LEFT(G1889,LEN(G1889)-1), G1889)</f>
        <v>GT205</v>
      </c>
      <c r="I1889" s="25" t="str">
        <f>IF(RIGHT(G1889,1)="M","M","Non-M")</f>
        <v>Non-M</v>
      </c>
      <c r="J1889" s="34"/>
      <c r="K1889" s="79"/>
    </row>
    <row r="1890" spans="2:11" ht="41.25" customHeight="1">
      <c r="B1890" s="19"/>
      <c r="C1890" s="19"/>
      <c r="D1890" s="60"/>
      <c r="E1890" s="19"/>
      <c r="F1890" s="21"/>
      <c r="G1890" s="19" t="s">
        <v>1344</v>
      </c>
      <c r="H1890" s="25" t="str">
        <f>IF(RIGHT(G1890,1)="M", LEFT(G1890,LEN(G1890)-1), G1890)</f>
        <v>JS105</v>
      </c>
      <c r="I1890" s="25" t="str">
        <f>IF(RIGHT(G1890,1)="M","M","Non-M")</f>
        <v>Non-M</v>
      </c>
      <c r="J1890" s="34"/>
      <c r="K1890" s="79"/>
    </row>
    <row r="1891" spans="2:11" ht="41.25" customHeight="1">
      <c r="B1891" s="19"/>
      <c r="C1891" s="19"/>
      <c r="D1891" s="60"/>
      <c r="E1891" s="19"/>
      <c r="F1891" s="21"/>
      <c r="G1891" s="19" t="s">
        <v>99</v>
      </c>
      <c r="H1891" s="25" t="str">
        <f>IF(RIGHT(G1891,1)="M", LEFT(G1891,LEN(G1891)-1), G1891)</f>
        <v>PK201</v>
      </c>
      <c r="I1891" s="25" t="str">
        <f>IF(RIGHT(G1891,1)="M","M","Non-M")</f>
        <v>Non-M</v>
      </c>
      <c r="J1891" s="34"/>
      <c r="K1891" s="79"/>
    </row>
    <row r="1892" spans="2:11" ht="41.25" customHeight="1">
      <c r="B1892" s="19"/>
      <c r="C1892" s="19"/>
      <c r="D1892" s="60"/>
      <c r="E1892" s="19"/>
      <c r="F1892" s="21"/>
      <c r="G1892" s="19" t="s">
        <v>155</v>
      </c>
      <c r="H1892" s="25" t="str">
        <f>IF(RIGHT(G1892,1)="M", LEFT(G1892,LEN(G1892)-1), G1892)</f>
        <v>PB204</v>
      </c>
      <c r="I1892" s="25" t="str">
        <f>IF(RIGHT(G1892,1)="M","M","Non-M")</f>
        <v>Non-M</v>
      </c>
      <c r="J1892" s="34"/>
      <c r="K1892" s="79"/>
    </row>
    <row r="1893" spans="2:11" ht="41.25" customHeight="1">
      <c r="B1893" s="19"/>
      <c r="C1893" s="19"/>
      <c r="D1893" s="60"/>
      <c r="E1893" s="19"/>
      <c r="F1893" s="21"/>
      <c r="G1893" s="19" t="s">
        <v>2611</v>
      </c>
      <c r="H1893" s="25" t="str">
        <f>IF(RIGHT(G1893,1)="M", LEFT(G1893,LEN(G1893)-1), G1893)</f>
        <v>VT702</v>
      </c>
      <c r="I1893" s="25" t="str">
        <f>IF(RIGHT(G1893,1)="M","M","Non-M")</f>
        <v>M</v>
      </c>
      <c r="J1893" s="34"/>
      <c r="K1893" s="79"/>
    </row>
    <row r="1894" spans="2:11" ht="41.25" customHeight="1"/>
    <row r="1895" spans="2:11" ht="41.25" customHeight="1"/>
    <row r="1896" spans="2:11" ht="41.25" customHeight="1"/>
    <row r="1897" spans="2:11" ht="41.25" customHeight="1"/>
    <row r="1898" spans="2:11" ht="41.25" customHeight="1"/>
    <row r="1899" spans="2:11" ht="41.25" customHeight="1"/>
    <row r="1900" spans="2:11" ht="41.25" customHeight="1"/>
    <row r="1901" spans="2:11" ht="41.25" customHeight="1"/>
    <row r="1902" spans="2:11" ht="41.25" customHeight="1"/>
    <row r="1903" spans="2:11" ht="41.25" customHeight="1"/>
    <row r="1904" spans="2:11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2612</v>
      </c>
      <c r="B2" s="8" t="s">
        <v>2613</v>
      </c>
      <c r="C2" s="8" t="s">
        <v>2614</v>
      </c>
      <c r="D2" s="8" t="s">
        <v>2615</v>
      </c>
      <c r="E2" s="8" t="s">
        <v>2616</v>
      </c>
      <c r="F2" s="8" t="s">
        <v>2617</v>
      </c>
      <c r="G2" s="80" t="s">
        <v>2618</v>
      </c>
      <c r="H2" s="8" t="s">
        <v>2619</v>
      </c>
      <c r="I2" s="8" t="s">
        <v>2620</v>
      </c>
      <c r="J2" s="75" t="s">
        <v>2621</v>
      </c>
      <c r="R2" s="83" t="s">
        <v>2622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2623</v>
      </c>
      <c r="E3" s="10">
        <v>0.1234</v>
      </c>
      <c r="F3" s="10" t="s">
        <v>2624</v>
      </c>
      <c r="G3" s="81">
        <f>Table2[[#This Row],[Current Total FG QTY]]*Table2[[#This Row],[SAM Improvement]]*$S$7</f>
        <v>22089.830484330483</v>
      </c>
      <c r="H3" s="10" t="s">
        <v>2625</v>
      </c>
      <c r="I3" s="10" t="s">
        <v>2626</v>
      </c>
      <c r="J3" s="76">
        <v>46140.696493055599</v>
      </c>
      <c r="R3" s="85" t="s">
        <v>2627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2623</v>
      </c>
      <c r="E4" s="10"/>
      <c r="F4" s="10" t="s">
        <v>2628</v>
      </c>
      <c r="G4" s="81">
        <f>Table2[[#This Row],[Current Total FG QTY]]*Table2[[#This Row],[SAM Improvement]]*$S$7</f>
        <v>0</v>
      </c>
      <c r="H4" s="10"/>
      <c r="I4" s="10" t="s">
        <v>2626</v>
      </c>
      <c r="J4" s="76">
        <v>46149.4283796296</v>
      </c>
      <c r="R4" s="85" t="s">
        <v>2629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2623</v>
      </c>
      <c r="E5" s="10"/>
      <c r="F5" s="10" t="s">
        <v>2628</v>
      </c>
      <c r="G5" s="81">
        <f>Table2[[#This Row],[Current Total FG QTY]]*Table2[[#This Row],[SAM Improvement]]*$S$7</f>
        <v>0</v>
      </c>
      <c r="H5" s="10"/>
      <c r="I5" s="10" t="s">
        <v>2626</v>
      </c>
      <c r="J5" s="76">
        <v>46149.428298611099</v>
      </c>
      <c r="R5" s="85" t="s">
        <v>2630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2623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2623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2626</v>
      </c>
      <c r="J7" s="76">
        <v>46149.4286111111</v>
      </c>
      <c r="R7" s="87" t="s">
        <v>2631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2623</v>
      </c>
      <c r="E8" s="10">
        <v>0.1401</v>
      </c>
      <c r="F8" s="10" t="s">
        <v>2632</v>
      </c>
      <c r="G8" s="81">
        <f>Table2[[#This Row],[Current Total FG QTY]]*Table2[[#This Row],[SAM Improvement]]*$S$7</f>
        <v>11703.17965811966</v>
      </c>
      <c r="H8" s="10" t="s">
        <v>2625</v>
      </c>
      <c r="I8" s="10" t="s">
        <v>2626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2623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2623</v>
      </c>
      <c r="E10" s="10">
        <v>0.1177</v>
      </c>
      <c r="F10" s="10" t="s">
        <v>2632</v>
      </c>
      <c r="G10" s="81">
        <f>Table2[[#This Row],[Current Total FG QTY]]*Table2[[#This Row],[SAM Improvement]]*$S$7</f>
        <v>8856.7573361823361</v>
      </c>
      <c r="H10" s="10"/>
      <c r="I10" s="10" t="s">
        <v>2626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2623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2623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2623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2623</v>
      </c>
      <c r="E14" s="10">
        <v>0</v>
      </c>
      <c r="F14" s="10" t="s">
        <v>2633</v>
      </c>
      <c r="G14" s="81">
        <f>Table2[[#This Row],[Current Total FG QTY]]*Table2[[#This Row],[SAM Improvement]]*$S$7</f>
        <v>0</v>
      </c>
      <c r="H14" s="10" t="s">
        <v>2625</v>
      </c>
      <c r="I14" s="10" t="s">
        <v>2626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2623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2623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2623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2623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2623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2623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2623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2623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2634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2635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2636</v>
      </c>
      <c r="D76">
        <v>163</v>
      </c>
    </row>
    <row r="77" spans="2:4">
      <c r="B77" t="s">
        <v>2637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2638</v>
      </c>
      <c r="D167">
        <v>499</v>
      </c>
    </row>
    <row r="168" spans="2:4">
      <c r="B168" t="s">
        <v>2639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2640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2641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2642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2643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2644</v>
      </c>
      <c r="D210">
        <v>10</v>
      </c>
    </row>
    <row r="211" spans="2:4">
      <c r="B211" t="s">
        <v>2645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2646</v>
      </c>
      <c r="D218">
        <v>69</v>
      </c>
    </row>
    <row r="219" spans="2:4">
      <c r="B219" t="s">
        <v>2647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2650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2651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2652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2653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2654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2655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2660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2661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2662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2663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2664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2665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2670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2671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2672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2673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2674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2675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2680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2681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2682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2683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2684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2690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2691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2692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2693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2700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2701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2026-05-14T16:00:07Z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