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924" documentId="13_ncr:1_{7EF57DF4-89AE-8C42-9C9C-3682908C3E34}" xr6:coauthVersionLast="47" xr6:coauthVersionMax="47" xr10:uidLastSave="{CADFC1E6-5EDA-4245-BDF7-D570CDC9354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38" i="5" l="1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<sst xmlns="http://schemas.openxmlformats.org/spreadsheetml/2006/main" count="12197" uniqueCount="2906">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</sst>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  <xf numFmtId="0" fontId="5" fillId="0" borderId="0" xfId="0" applyFont="1" applyFill="1" applyAlignment="1">
      <alignment horizontal="center" vertical="top" wrapText="1"/>
    </xf>
    <xf numFmtId="0" fontId="5" fillId="0" borderId="0" xfId="0" applyFont="1" applyFill="1" applyAlignment="1">
      <alignment horizontal="center" vertical="center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45" totalsRowShown="0" headerRowDxfId="26" dataDxfId="25" tableBorderDxfId="24">
  <autoFilter ref="A2:K20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37" activePane="bottomLeft" state="frozen"/>
      <selection pane="bottomLeft" activeCell="B2038" sqref="B2038:L204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IF(COUNTIFS($E$3:E2045,E972)=1,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IF(COUNTIFS($E$3:E2045,E973)=1,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IF(COUNTIFS($E$3:E2045,E974)=1,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IF(COUNTIFS($E$3:E2045,E975)=1,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IF(COUNTIFS($E$3:E2045,E976)=1,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IF(COUNTIFS($E$3:E2045,E977)=1,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IF(COUNTIFS($E$3:E2045,E992)=1,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IF(COUNTIFS($E$3:E2045,E999)=1,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IF(COUNTIFS($E$3:E2045,E1004)=1,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IF(COUNTIFS($E$3:E2045,E1005)=1,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IF(COUNTIFS($E$3:E2045,E1010)=1,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IF(COUNTIFS($E$3:E2045,E1015)=1,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IF(COUNTIFS($E$3:E2045,E1016)=1,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IF(COUNTIFS($E$3:E2045,E1026)=1,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IF(COUNTIFS($E$3:E2045,E1027)=1,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IF(COUNTIFS($E$3:E2045,E1028)=1,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IF(COUNTIFS($E$3:E2045,E1029)=1,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IF(COUNTIFS($E$3:E2045,E1030)=1,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IF(COUNTIFS($E$3:E2045,E1031)=1,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IF(COUNTIFS($E$3:E2045,E1032)=1,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IF(COUNTIFS($E$3:E2045,E1033)=1,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IF(COUNTIFS($E$3:E2045,E1034)=1,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IF(COUNTIFS($E$3:E2045,E1046)=1,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IF(COUNTIFS($E$3:E2045,E1047)=1,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IF(COUNTIFS($E$3:E2045,E1048)=1,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IF(COUNTIFS($E$3:E2045,E1049)=1,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IF(COUNTIFS($E$3:E2045,E1050)=1,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IF(COUNTIFS($E$3:E2045,E1051)=1,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IF(COUNTIFS($E$3:E2045,E1054)=1,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IF(COUNTIFS($E$3:E2045,E1066)=1,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IF(COUNTIFS($E$3:E2045,E1067)=1,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IF(COUNTIFS($E$3:E2045,E1071)=1,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IF(COUNTIFS($E$3:E2045,E1072)=1,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IF(COUNTIFS($E$3:E2045,E1073)=1,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IF(COUNTIFS($E$3:E2045,E1074)=1,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IF(COUNTIFS($E$3:E2045,E1075)=1,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IF(COUNTIFS($E$3:E2045,E1076)=1,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IF(COUNTIFS($E$3:E2045,E1088)=1,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IF(COUNTIFS($E$3:E2045,E1089)=1,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IF(COUNTIFS($E$3:E2045,E1098)=1,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IF(COUNTIFS($E$3:E2045,E1099)=1,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IF(COUNTIFS($E$3:E2045,E1100)=1,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IF(COUNTIFS($E$3:E2045,E1101)=1,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IF(COUNTIFS($E$3:E2045,E1102)=1,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IF(COUNTIFS($E$3:E2045,E1103)=1,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IF(COUNTIFS($E$3:E2045,E1104)=1,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IF(COUNTIFS($E$3:E2045,E1105)=1,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IF(COUNTIFS($E$3:E2045,E1106)=1,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IF(COUNTIFS($E$3:E2045,E1107)=1,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IF(COUNTIFS($E$3:E2045,E1108)=1,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IF(COUNTIFS($E$3:E2045,E1109)=1,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IF(COUNTIFS($E$3:E2045,E1276)=1,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IF(COUNTIFS($E$3:E2045,E1277)=1,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IF(COUNTIFS($E$3:E2045,E1278)=1,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IF(COUNTIFS($E$3:E2045,E1279)=1,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IF(COUNTIFS($E$3:E2045,E1280)=1,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IF(COUNTIFS($E$3:E2045,E1281)=1,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IF(COUNTIFS($E$3:E2045,E1282)=1,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IF(COUNTIFS($E$3:E2045,E1283)=1,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IF(COUNTIFS($E$3:E2045,E1284)=1,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IF(COUNTIFS($E$3:E2045,E1285)=1,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IF(COUNTIFS($E$3:E2045,E1302)=1,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IF(COUNTIFS($E$3:E2045,E1303)=1,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IF(COUNTIFS($E$3:E2045,E1304)=1,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IF(COUNTIFS($E$3:E2045,E1306)=1,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IF(COUNTIFS($E$3:E2045,E1307)=1,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IF(COUNTIFS($E$3:E2045,E1308)=1,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IF(COUNTIFS($E$3:E2045,E1309)=1,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IF(COUNTIFS($E$3:E2045,E1311)=1,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IF(COUNTIFS($E$3:E2045,E1323)=1,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IF(COUNTIFS($E$3:E2045,E1324)=1,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IF(COUNTIFS($E$3:E2045,E1325)=1,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IF(COUNTIFS($E$3:E2045,E1326)=1,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IF(COUNTIFS($E$3:E2045,E1329)=1,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IF(COUNTIFS($E$3:E2045,E1330)=1,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IF(COUNTIFS($E$3:E2045,E1344)=1,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IF(COUNTIFS($E$3:E2045,E1345)=1,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IF(COUNTIFS($E$3:E2045,E1347)=1,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IF(COUNTIFS($E$3:E2045,E1349)=1,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IF(COUNTIFS($E$3:E2045,E1350)=1,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IF(COUNTIFS($E$3:E2045,E1351)=1,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IF(COUNTIFS($E$3:E2045,E1365)=1,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IF(COUNTIFS($E$3:E2045,E1366)=1,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IF(COUNTIFS($E$3:E2045,E1367)=1,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IF(COUNTIFS($E$3:E2045,E1368)=1,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IF(COUNTIFS($E$3:E2045,E1369)=1,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IF(COUNTIFS($E$3:E2045,E1370)=1,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IF(COUNTIFS($E$3:E2045,E1371)=1,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IF(COUNTIFS($E$3:E2045,E1372)=1,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IF(COUNTIFS($E$3:E2045,E1373)=1,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IF(COUNTIFS($E$3:E2045,E1374)=1,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IF(COUNTIFS($E$3:E2045,E1375)=1,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IF(COUNTIFS($E$3:E2045,E1376)=1,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IF(COUNTIFS($E$3:E2045,E1377)=1,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IF(COUNTIFS($E$3:E2045,E1378)=1,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IF(COUNTIFS($E$3:E2045,E1379)=1,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IF(COUNTIFS($E$3:E2045,E1380)=1,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IF(COUNTIFS($E$3:E2045,E1381)=1,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IF(COUNTIFS($E$3:E2045,E1382)=1,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IF(COUNTIFS($E$3:E2045,E1383)=1,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IF(COUNTIFS($E$3:E2045,E1384)=1,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IF(COUNTIFS($E$3:E2045,E1385)=1,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IF(COUNTIFS($E$3:E2045,E1386)=1,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IF(COUNTIFS($E$3:E2045,E1387)=1,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IF(COUNTIFS($E$3:E2045,E1388)=1,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IF(COUNTIFS($E$3:E2045,E1389)=1,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IF(COUNTIFS($E$3:E2045,E1390)=1,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IF(COUNTIFS($E$3:E2045,E1391)=1,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IF(COUNTIFS($E$3:E2045,E1392)=1,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IF(COUNTIFS($E$3:E2045,E1393)=1,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IF(COUNTIFS($E$3:E2045,E1394)=1,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IF(COUNTIFS($E$3:E2045,E1395)=1,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IF(COUNTIFS($E$3:E2045,E1396)=1,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IF(COUNTIFS($E$3:E2045,E1397)=1,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IF(COUNTIFS($E$3:E2045,E1398)=1,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IF(COUNTIFS($E$3:E2045,E1399)=1,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IF(COUNTIFS($E$3:E2045,E1400)=1,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IF(COUNTIFS($E$3:E2045,E1401)=1,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IF(COUNTIFS($E$3:E2045,E1402)=1,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IF(COUNTIFS($E$3:E2045,E1403)=1,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IF(COUNTIFS($E$3:E2045,E1404)=1,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IF(COUNTIFS($E$3:E2045,E1405)=1,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IF(COUNTIFS($E$3:E2045,E1406)=1,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IF(COUNTIFS($E$3:E2045,E1407)=1,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IF(COUNTIFS($E$3:E2045,E1408)=1,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IF(COUNTIFS($E$3:E2045,E1409)=1,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IF(COUNTIFS($E$3:E2045,E1410)=1,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IF(COUNTIFS($E$3:E2045,E1411)=1,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IF(COUNTIFS($E$3:E2045,E1415)=1,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IF(COUNTIFS($E$3:E2045,E1416)=1,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IF(COUNTIFS($E$3:E2045,E1417)=1,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IF(COUNTIFS($E$3:E2045,E1418)=1,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IF(COUNTIFS($E$3:E2045,E1419)=1,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IF(COUNTIFS($E$3:E2045,E1420)=1,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IF(COUNTIFS($E$3:E2045,E1421)=1,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IF(COUNTIFS($E$3:E2045,E1422)=1,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IF(COUNTIFS($E$3:E2045,E1423)=1,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IF(COUNTIFS($E$3:E2045,E1424)=1,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IF(COUNTIFS($E$3:E2045,E1425)=1,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IF(COUNTIFS($E$3:E2045,E1426)=1,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IF(COUNTIFS($E$3:E2045,E1427)=1,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IF(COUNTIFS($E$3:E2045,E1428)=1,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IF(COUNTIFS($E$3:E2045,E1429)=1,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IF(COUNTIFS($E$3:E2045,E1430)=1,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IF(COUNTIFS($E$3:E2045,E1431)=1,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IF(COUNTIFS($E$3:E2045,E1432)=1,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IF(COUNTIFS($E$3:E2045,E1433)=1,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IF(COUNTIFS($E$3:E2045,E1434)=1,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IF(COUNTIFS($E$3:E2045,E1435)=1,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IF(COUNTIFS($E$3:E2045,E1436)=1,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IF(COUNTIFS($E$3:E2045,E1437)=1,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IF(COUNTIFS($E$3:E2045,E1438)=1,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IF(COUNTIFS($E$3:E2045,E1439)=1,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IF(COUNTIFS($E$3:E2045,E1441)=1,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IF(COUNTIFS($E$3:E2045,E1442)=1,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IF(COUNTIFS($E$3:E2045,E1443)=1,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IF(COUNTIFS($E$3:E2045,E1444)=1,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IF(COUNTIFS($E$3:E2045,E1445)=1,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IF(COUNTIFS($E$3:E2045,E1446)=1,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IF(COUNTIFS($E$3:E2045,E1447)=1,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IF(COUNTIFS($E$3:E2045,E1448)=1,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IF(COUNTIFS($E$3:E2045,E1449)=1,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IF(COUNTIFS($E$3:E2045,E1450)=1,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IF(COUNTIFS($E$3:E2045,E1451)=1,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IF(COUNTIFS($E$3:E2045,E1452)=1,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IF(COUNTIFS($E$3:E2045,E1453)=1,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IF(COUNTIFS($E$3:E2045,E1454)=1,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IF(COUNTIFS($E$3:E2045,E1455)=1,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IF(COUNTIFS($E$3:E2045,E1457)=1,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IF(COUNTIFS($E$3:E2045,E1458)=1,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IF(COUNTIFS($E$3:E2045,E1459)=1,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IF(COUNTIFS($E$3:E2045,E1460)=1,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IF(COUNTIFS($E$3:E2045,E1461)=1,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IF(COUNTIFS($E$3:E2045,E1462)=1,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IF(COUNTIFS($E$3:E2045,E1463)=1,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IF(COUNTIFS($E$3:E2045,E1464)=1,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IF(COUNTIFS($E$3:E2045,E1465)=1,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IF(COUNTIFS($E$3:E2045,E1466)=1,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IF(COUNTIFS($E$3:E2045,E1467)=1,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IF(COUNTIFS($E$3:E2045,E1468)=1,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IF(COUNTIFS($E$3:E2045,E1469)=1,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IF(COUNTIFS($E$3:E2045,E1470)=1,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IF(COUNTIFS($E$3:E2045,E1471)=1,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IF(COUNTIFS($E$3:E2045,E1472)=1,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IF(COUNTIFS($E$3:E2045,E1473)=1,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IF(COUNTIFS($E$3:E2045,E1474)=1,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IF(COUNTIFS($E$3:E2045,E1475)=1,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IF(COUNTIFS($E$3:E2045,E1476)=1,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IF(COUNTIFS($E$3:E2045,E1477)=1,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IF(COUNTIFS($E$3:E2045,E1479)=1,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IF(COUNTIFS($E$3:E2045,E1480)=1,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IF(COUNTIFS($E$3:E2045,E1481)=1,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IF(COUNTIFS($E$3:E2045,E1482)=1,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IF(COUNTIFS($E$3:E2046,E1483)=1,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IF(COUNTIFS($E$3:E2047,E1484)=1,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IF(COUNTIFS($E$3:E2048,E1485)=1,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IF(COUNTIFS($E$3:E2049,E1486)=1,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IF(COUNTIFS($E$3:E2050,E1487)=1,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IF(COUNTIFS($E$3:E2051,E1488)=1,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IF(COUNTIFS($E$3:E2052,E1489)=1,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IF(COUNTIFS($E$3:E2053,E1490)=1,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IF(COUNTIFS($E$3:E2054,E1491)=1,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IF(COUNTIFS($E$3:E2055,E1492)=1,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IF(COUNTIFS($E$3:E2056,E1493)=1,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IF(COUNTIFS($E$3:E2057,E1494)=1,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IF(COUNTIFS($E$3:E2058,E1495)=1,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IF(COUNTIFS($E$3:E2059,E1496)=1,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IF(COUNTIFS($E$3:E2062,E1499)=1,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IF(COUNTIFS($E$3:E2063,E1500)=1,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IF(COUNTIFS($E$3:E2064,E1501)=1,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IF(COUNTIFS($E$3:E2065,E1502)=1,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IF(COUNTIFS($E$3:E2066,E1503)=1,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IF(COUNTIFS($E$3:E2067,E1504)=1,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IF(COUNTIFS($E$3:E2068,E1505)=1,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IF(COUNTIFS($E$3:E2069,E1506)=1,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IF(COUNTIFS($E$3:E2070,E1507)=1,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IF(COUNTIFS($E$3:E2071,E1508)=1,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IF(COUNTIFS($E$3:E2072,E1509)=1,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IF(COUNTIFS($E$3:E2073,E1510)=1,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IF(COUNTIFS($E$3:E2074,E1511)=1,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IF(COUNTIFS($E$3:E2075,E1512)=1,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IF(COUNTIFS($E$3:E2076,E1513)=1,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IF(COUNTIFS($E$3:E2077,E1514)=1,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IF(COUNTIFS($E$3:E2078,E1515)=1,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IF(COUNTIFS($E$3:E2079,E1516)=1,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IF(COUNTIFS($E$3:E2080,E1517)=1,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IF(COUNTIFS($E$3:E2081,E1518)=1,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IF(COUNTIFS($E$3:E2082,E1519)=1,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IF(COUNTIFS($E$3:E2083,E1520)=1,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IF(COUNTIFS($E$3:E2084,E1521)=1,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IF(COUNTIFS($E$3:E2085,E1522)=1,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IF(COUNTIFS($E$3:E2086,E1523)=1,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IF(COUNTIFS($E$3:E2087,E1524)=1,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IF(COUNTIFS($E$3:E2088,E1525)=1,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IF(COUNTIFS($E$3:E2089,E1526)=1,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IF(COUNTIFS($E$3:E2090,E1527)=1,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IF(COUNTIFS($E$3:E2091,E1528)=1,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IF(COUNTIFS($E$3:E2092,E1529)=1,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IF(COUNTIFS($E$3:E2093,E1530)=1,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IF(COUNTIFS($E$3:E2094,E1531)=1,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IF(COUNTIFS($E$3:E2095,E1532)=1,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IF(COUNTIFS($E$3:E2096,E1533)=1,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IF(COUNTIFS($E$3:E2097,E1534)=1,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IF(COUNTIFS($E$3:E2098,E1535)=1,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IF(COUNTIFS($E$3:E2099,E1536)=1,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IF(COUNTIFS($E$3:E2100,E1537)=1,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IF(COUNTIFS($E$3:E2101,E1538)=1,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IF(COUNTIFS($E$3:E2102,E1539)=1,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IF(COUNTIFS($E$3:E2103,E1540)=1,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IF(COUNTIFS($E$3:E2104,E1541)=1,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IF(COUNTIFS($E$3:E2105,E1542)=1,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IF(COUNTIFS($E$3:E2106,E1543)=1,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IF(COUNTIFS($E$3:E2107,E1544)=1,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IF(COUNTIFS($E$3:E2108,E1545)=1,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IF(COUNTIFS($E$3:E2109,E1546)=1,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IF(COUNTIFS($E$3:E2110,E1547)=1,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IF(COUNTIFS($E$3:E2111,E1548)=1,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IF(COUNTIFS($E$3:E2112,E1549)=1,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IF(COUNTIFS($E$3:E2113,E1550)=1,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IF(COUNTIFS($E$3:E2114,E1551)=1,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IF(COUNTIFS($E$3:E2115,E1552)=1,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IF(COUNTIFS($E$3:E2116,E1553)=1,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IF(COUNTIFS($E$3:E2117,E1554)=1,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IF(COUNTIFS($E$3:E2118,E1555)=1,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IF(COUNTIFS($E$3:E2119,E1556)=1,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IF(COUNTIFS($E$3:E2120,E1557)=1,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IF(COUNTIFS($E$3:E2121,E1558)=1,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IF(COUNTIFS($E$3:E2122,E1559)=1,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IF(COUNTIFS($E$3:E2146,E1583)=1,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IF(COUNTIFS($E$3:E2147,E1584)=1,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IF(COUNTIFS($E$3:E2148,E1585)=1,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IF(COUNTIFS($E$3:E2149,E1586)=1,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IF(COUNTIFS($E$3:E2150,E1587)=1,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IF(COUNTIFS($E$3:E2151,E1588)=1,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IF(COUNTIFS($E$3:E2152,E1589)=1,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IF(COUNTIFS($E$3:E2153,E1590)=1,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IF(COUNTIFS($E$3:E2154,E1591)=1,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IF(COUNTIFS($E$3:E2155,E1592)=1,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IF(COUNTIFS($E$3:E2156,E1593)=1,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IF(COUNTIFS($E$3:E2157,E1594)=1,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IF(COUNTIFS($E$3:E2185,E1622)=1,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IF(COUNTIFS($E$3:E2186,E1623)=1,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IF(COUNTIFS($E$3:E2187,E1624)=1,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IF(COUNTIFS($E$3:E2188,E1625)=1,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IF(COUNTIFS($E$3:E2189,E1626)=1,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IF(COUNTIFS($E$3:E2190,E1627)=1,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IF(COUNTIFS($E$3:E2191,E1628)=1,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IF(COUNTIFS($E$3:E2192,E1629)=1,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IF(COUNTIFS($E$3:E2193,E1630)=1,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IF(COUNTIFS($E$3:E2194,E1631)=1,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IF(COUNTIFS($E$3:E2195,E1632)=1,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IF(COUNTIFS($E$3:E2196,E1633)=1,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IF(COUNTIFS($E$3:E2197,E1634)=1,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IF(COUNTIFS($E$3:E2198,E1635)=1,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IF(COUNTIFS($E$3:E2199,E1636)=1,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IF(COUNTIFS($E$3:E2200,E1637)=1,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IF(COUNTIFS($E$3:E2201,E1638)=1,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IF(COUNTIFS($E$3:E2202,E1639)=1,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IF(COUNTIFS($E$3:E2203,E1640)=1,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IF(COUNTIFS($E$3:E2204,E1641)=1,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IF(COUNTIFS($E$3:E2205,E1642)=1,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IF(COUNTIFS($E$3:E2206,E1643)=1,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IF(COUNTIFS($E$3:E2207,E1644)=1,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IF(COUNTIFS($E$3:E2208,E1645)=1,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IF(COUNTIFS($E$3:E2209,E1646)=1,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IF(COUNTIFS($E$3:E2210,E1647)=1,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IF(COUNTIFS($E$3:E2211,E1648)=1,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IF(COUNTIFS($E$3:E2212,E1649)=1,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IF(COUNTIFS($E$3:E2213,E1650)=1,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IF(COUNTIFS($E$3:E2214,E1651)=1,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IF(COUNTIFS($E$3:E2215,E1652)=1,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IF(COUNTIFS($E$3:E2216,E1653)=1,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IF(COUNTIFS($E$3:E2217,E1654)=1,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IF(COUNTIFS($E$3:E2218,E1655)=1,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IF(COUNTIFS($E$3:E2219,E1656)=1,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IF(COUNTIFS($E$3:E2220,E1657)=1,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IF(COUNTIFS($E$3:E2221,E1658)=1,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IF(COUNTIFS($E$3:E2222,E1659)=1,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IF(COUNTIFS($E$3:E2223,E1660)=1,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IF(COUNTIFS($E$3:E2224,E1661)=1,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IF(COUNTIFS($E$3:E2225,E1662)=1,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IF(COUNTIFS($E$3:E2226,E1663)=1,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IF(COUNTIFS($E$3:E2227,E1664)=1,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IF(COUNTIFS($E$3:E2228,E1665)=1,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IF(COUNTIFS($E$3:E2229,E1666)=1,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IF(COUNTIFS($E$3:E2230,E1667)=1,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IF(COUNTIFS($E$3:E2231,E1668)=1,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IF(COUNTIFS($E$3:E2232,E1669)=1,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IF(COUNTIFS($E$3:E2233,E1670)=1,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IF(COUNTIFS($E$3:E2234,E1671)=1,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IF(COUNTIFS($E$3:E2235,E1672)=1,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IF(COUNTIFS($E$3:E2236,E1673)=1,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IF(COUNTIFS($E$3:E2237,E1674)=1,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IF(COUNTIFS($E$3:E2238,E1675)=1,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IF(COUNTIFS($E$3:E2239,E1676)=1,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IF(COUNTIFS($E$3:E2240,E1677)=1,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IF(COUNTIFS($E$3:E2241,E1678)=1,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IF(COUNTIFS($E$3:E2242,E1679)=1,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IF(COUNTIFS($E$3:E2243,E1680)=1,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IF(COUNTIFS($E$3:E2244,E1681)=1,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IF(COUNTIFS($E$3:E2245,E1682)=1,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IF(COUNTIFS($E$3:E2246,E1683)=1,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IF(COUNTIFS($E$3:E2247,E1684)=1,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IF(COUNTIFS($E$3:E2248,E1685)=1,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IF(COUNTIFS($E$3:E2249,E1686)=1,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IF(COUNTIFS($E$3:E2250,E1687)=1,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IF(COUNTIFS($E$3:E2251,E1688)=1,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IF(COUNTIFS($E$3:E2252,E1689)=1,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IF(COUNTIFS($E$3:E2253,E1690)=1,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IF(COUNTIFS($E$3:E2254,E1691)=1,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IF(COUNTIFS($E$3:E2255,E1692)=1,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IF(COUNTIFS($E$3:E2256,E1693)=1,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IF(COUNTIFS($E$3:E2257,E1694)=1,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IF(COUNTIFS($E$3:E2258,E1695)=1,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IF(COUNTIFS($E$3:E2259,E1696)=1,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IF(COUNTIFS($E$3:E2260,E1697)=1,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IF(COUNTIFS($E$3:E2261,E1698)=1,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IF(COUNTIFS($E$3:E2262,E1699)=1,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IF(COUNTIFS($E$3:E2263,E1700)=1,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IF(COUNTIFS($E$3:E2264,E1701)=1,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IF(COUNTIFS($E$3:E2265,E1702)=1,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IF(COUNTIFS($E$3:E2266,E1703)=1,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IF(COUNTIFS($E$3:E2267,E1704)=1,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IF(COUNTIFS($E$3:E2268,E1705)=1,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IF(COUNTIFS($E$3:E2269,E1706)=1,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IF(COUNTIFS($E$3:E2270,E1707)=1,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IF(COUNTIFS($E$3:E2271,E1708)=1,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IF(COUNTIFS($E$3:E2272,E1709)=1,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IF(COUNTIFS($E$3:E2273,E1710)=1,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IF(COUNTIFS($E$3:E2274,E1711)=1,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IF(COUNTIFS($E$3:E2275,E1712)=1,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104"/>
      <c r="C2038" s="104"/>
      <c r="D2038" s="89"/>
      <c r="E2038" s="104"/>
      <c r="F2038" s="105"/>
      <c r="G2038" s="104"/>
      <c r="H2038" s="106">
        <f t="shared" ref="H2038:H2045" si="231">IF(RIGHT(G2038,1)="M", LEFT(G2038,LEN(G2038)-1), G2038)</f>
        <v>0</v>
      </c>
      <c r="I2038" s="106" t="str">
        <f t="shared" ref="I2038:I2045" si="232">IF(RIGHT(G2038,1)="M","M","Non-M")</f>
        <v>Non-M</v>
      </c>
      <c r="J2038" s="90"/>
      <c r="K2038" s="79"/>
      <c r="L2038" s="103"/>
    </row>
    <row r="2039" spans="1:12" ht="41.25" customHeight="1">
      <c r="A2039" s="18" t="s">
        <v>2809</v>
      </c>
      <c r="B2039" s="104"/>
      <c r="C2039" s="104"/>
      <c r="D2039" s="89"/>
      <c r="E2039" s="104"/>
      <c r="F2039" s="105"/>
      <c r="G2039" s="104"/>
      <c r="H2039" s="106">
        <f t="shared" si="231"/>
        <v>0</v>
      </c>
      <c r="I2039" s="106" t="str">
        <f t="shared" si="232"/>
        <v>Non-M</v>
      </c>
      <c r="J2039" s="90"/>
      <c r="K2039" s="79"/>
      <c r="L2039" s="103"/>
    </row>
    <row r="2040" spans="1:12" ht="41.25" customHeight="1">
      <c r="A2040" s="18" t="s">
        <v>2810</v>
      </c>
      <c r="B2040" s="104"/>
      <c r="C2040" s="104"/>
      <c r="D2040" s="89"/>
      <c r="E2040" s="104"/>
      <c r="F2040" s="105"/>
      <c r="G2040" s="104"/>
      <c r="H2040" s="106">
        <f t="shared" si="231"/>
        <v>0</v>
      </c>
      <c r="I2040" s="106" t="str">
        <f t="shared" si="232"/>
        <v>Non-M</v>
      </c>
      <c r="J2040" s="90"/>
      <c r="K2040" s="79"/>
      <c r="L2040" s="103"/>
    </row>
    <row r="2041" spans="1:12" ht="41.25" customHeight="1">
      <c r="A2041" s="18" t="s">
        <v>2811</v>
      </c>
      <c r="B2041" s="104"/>
      <c r="C2041" s="104"/>
      <c r="D2041" s="89"/>
      <c r="E2041" s="104"/>
      <c r="F2041" s="105"/>
      <c r="G2041" s="104"/>
      <c r="H2041" s="106">
        <f t="shared" si="231"/>
        <v>0</v>
      </c>
      <c r="I2041" s="106" t="str">
        <f t="shared" si="232"/>
        <v>Non-M</v>
      </c>
      <c r="J2041" s="90"/>
      <c r="K2041" s="79"/>
      <c r="L2041" s="103"/>
    </row>
    <row r="2042" spans="1:12" ht="41.25" customHeight="1">
      <c r="A2042" s="18" t="s">
        <v>2812</v>
      </c>
      <c r="B2042" s="104"/>
      <c r="C2042" s="104"/>
      <c r="D2042" s="89"/>
      <c r="E2042" s="104"/>
      <c r="F2042" s="105"/>
      <c r="G2042" s="104"/>
      <c r="H2042" s="106">
        <f t="shared" si="231"/>
        <v>0</v>
      </c>
      <c r="I2042" s="106" t="str">
        <f t="shared" si="232"/>
        <v>Non-M</v>
      </c>
      <c r="J2042" s="90"/>
      <c r="K2042" s="79"/>
      <c r="L2042" s="103"/>
    </row>
    <row r="2043" spans="1:12" ht="41.25" customHeight="1">
      <c r="A2043" s="18" t="s">
        <v>2813</v>
      </c>
      <c r="B2043" s="104"/>
      <c r="C2043" s="104"/>
      <c r="D2043" s="89"/>
      <c r="E2043" s="104"/>
      <c r="F2043" s="105"/>
      <c r="G2043" s="104"/>
      <c r="H2043" s="106">
        <f t="shared" si="231"/>
        <v>0</v>
      </c>
      <c r="I2043" s="106" t="str">
        <f t="shared" si="232"/>
        <v>Non-M</v>
      </c>
      <c r="J2043" s="90"/>
      <c r="K2043" s="79"/>
      <c r="L2043" s="103"/>
    </row>
    <row r="2044" spans="1:12" ht="41.25" customHeight="1">
      <c r="A2044" s="18" t="s">
        <v>2814</v>
      </c>
      <c r="B2044" s="104"/>
      <c r="C2044" s="104"/>
      <c r="D2044" s="89"/>
      <c r="E2044" s="104"/>
      <c r="F2044" s="105"/>
      <c r="G2044" s="104"/>
      <c r="H2044" s="106">
        <f t="shared" si="231"/>
        <v>0</v>
      </c>
      <c r="I2044" s="106" t="str">
        <f t="shared" si="232"/>
        <v>Non-M</v>
      </c>
      <c r="J2044" s="90"/>
      <c r="K2044" s="79"/>
      <c r="L2044" s="103"/>
    </row>
    <row r="2045" spans="1:12" ht="41.25" customHeight="1">
      <c r="A2045" s="18" t="s">
        <v>2815</v>
      </c>
      <c r="B2045" s="104"/>
      <c r="C2045" s="104"/>
      <c r="D2045" s="89"/>
      <c r="E2045" s="104"/>
      <c r="F2045" s="105"/>
      <c r="G2045" s="104"/>
      <c r="H2045" s="106">
        <f t="shared" si="231"/>
        <v>0</v>
      </c>
      <c r="I2045" s="106" t="str">
        <f t="shared" si="232"/>
        <v>Non-M</v>
      </c>
      <c r="J2045" s="90"/>
      <c r="K2045" s="79"/>
      <c r="L2045" s="103"/>
    </row>
    <row r="2046" spans="1:12" ht="41.25" customHeight="1">
      <c r="B2046" s="107"/>
      <c r="C2046" s="108"/>
      <c r="D2046" s="108"/>
      <c r="E2046" s="107"/>
      <c r="F2046" s="109"/>
      <c r="G2046" s="107"/>
      <c r="H2046" s="107" t="s">
        <v>2816</v>
      </c>
      <c r="I2046" s="107"/>
      <c r="J2046" s="107"/>
      <c r="L2046" s="103"/>
    </row>
    <row r="2047" spans="1:12" ht="41.25" customHeight="1"/>
    <row r="2048" spans="1:12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2817</v>
      </c>
      <c r="B2" s="8" t="s">
        <v>2818</v>
      </c>
      <c r="C2" s="8" t="s">
        <v>2819</v>
      </c>
      <c r="D2" s="8" t="s">
        <v>2820</v>
      </c>
      <c r="E2" s="8" t="s">
        <v>2821</v>
      </c>
      <c r="F2" s="8" t="s">
        <v>2822</v>
      </c>
      <c r="G2" s="80" t="s">
        <v>2823</v>
      </c>
      <c r="H2" s="8" t="s">
        <v>2824</v>
      </c>
      <c r="I2" s="8" t="s">
        <v>2825</v>
      </c>
      <c r="J2" s="75" t="s">
        <v>2826</v>
      </c>
      <c r="R2" s="83" t="s">
        <v>2827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2828</v>
      </c>
      <c r="E3" s="10">
        <v>0.1234</v>
      </c>
      <c r="F3" s="10" t="s">
        <v>2829</v>
      </c>
      <c r="G3" s="81">
        <f>Table2[[#This Row],[Current Total FG QTY]]*Table2[[#This Row],[SAM Improvement]]*$S$7</f>
        <v>22089.830484330483</v>
      </c>
      <c r="H3" s="10" t="s">
        <v>2830</v>
      </c>
      <c r="I3" s="10" t="s">
        <v>2831</v>
      </c>
      <c r="J3" s="76">
        <v>46140.696493055599</v>
      </c>
      <c r="R3" s="85" t="s">
        <v>2832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2828</v>
      </c>
      <c r="E4" s="10"/>
      <c r="F4" s="10" t="s">
        <v>2833</v>
      </c>
      <c r="G4" s="81">
        <f>Table2[[#This Row],[Current Total FG QTY]]*Table2[[#This Row],[SAM Improvement]]*$S$7</f>
        <v>0</v>
      </c>
      <c r="H4" s="10"/>
      <c r="I4" s="10" t="s">
        <v>2831</v>
      </c>
      <c r="J4" s="76">
        <v>46149.4283796296</v>
      </c>
      <c r="R4" s="85" t="s">
        <v>2834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2828</v>
      </c>
      <c r="E5" s="10"/>
      <c r="F5" s="10" t="s">
        <v>2833</v>
      </c>
      <c r="G5" s="81">
        <f>Table2[[#This Row],[Current Total FG QTY]]*Table2[[#This Row],[SAM Improvement]]*$S$7</f>
        <v>0</v>
      </c>
      <c r="H5" s="10"/>
      <c r="I5" s="10" t="s">
        <v>2831</v>
      </c>
      <c r="J5" s="76">
        <v>46149.428298611099</v>
      </c>
      <c r="R5" s="85" t="s">
        <v>2835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2828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2828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2831</v>
      </c>
      <c r="J7" s="76">
        <v>46149.4286111111</v>
      </c>
      <c r="R7" s="87" t="s">
        <v>2836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2828</v>
      </c>
      <c r="E8" s="10">
        <v>0.1401</v>
      </c>
      <c r="F8" s="10" t="s">
        <v>2837</v>
      </c>
      <c r="G8" s="81">
        <f>Table2[[#This Row],[Current Total FG QTY]]*Table2[[#This Row],[SAM Improvement]]*$S$7</f>
        <v>11703.17965811966</v>
      </c>
      <c r="H8" s="10" t="s">
        <v>2830</v>
      </c>
      <c r="I8" s="10" t="s">
        <v>2831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2828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2828</v>
      </c>
      <c r="E10" s="10">
        <v>0.1177</v>
      </c>
      <c r="F10" s="10" t="s">
        <v>2837</v>
      </c>
      <c r="G10" s="81">
        <f>Table2[[#This Row],[Current Total FG QTY]]*Table2[[#This Row],[SAM Improvement]]*$S$7</f>
        <v>8856.7573361823361</v>
      </c>
      <c r="H10" s="10"/>
      <c r="I10" s="10" t="s">
        <v>2831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2828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2828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2828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2828</v>
      </c>
      <c r="E14" s="10">
        <v>0</v>
      </c>
      <c r="F14" s="10" t="s">
        <v>2838</v>
      </c>
      <c r="G14" s="81">
        <f>Table2[[#This Row],[Current Total FG QTY]]*Table2[[#This Row],[SAM Improvement]]*$S$7</f>
        <v>0</v>
      </c>
      <c r="H14" s="10" t="s">
        <v>2830</v>
      </c>
      <c r="I14" s="10" t="s">
        <v>2831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2828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2828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2831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2828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2828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2828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2828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2828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2828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2839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2840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2841</v>
      </c>
      <c r="D76">
        <v>163</v>
      </c>
    </row>
    <row r="77" spans="2:4">
      <c r="B77" t="s">
        <v>2842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2843</v>
      </c>
      <c r="D167">
        <v>499</v>
      </c>
    </row>
    <row r="168" spans="2:4">
      <c r="B168" t="s">
        <v>2844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2845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2846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2847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2848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2849</v>
      </c>
      <c r="D210">
        <v>10</v>
      </c>
    </row>
    <row r="211" spans="2:4">
      <c r="B211" t="s">
        <v>2850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2851</v>
      </c>
      <c r="D218">
        <v>69</v>
      </c>
    </row>
    <row r="219" spans="2:4">
      <c r="B219" t="s">
        <v>2852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2853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2852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2854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2855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2856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2857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2858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2859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2860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2861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2862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2863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2864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2866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2867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2868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2869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2870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2871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2873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2874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2875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2876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2877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2878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2879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2880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2881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2882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2883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2884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2885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2886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2887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2888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2889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2890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2891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2892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2893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2894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2895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2896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2897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2898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2899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2900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2901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2902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2903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2904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2905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2026-05-19T00:11:24Z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