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272" documentId="13_ncr:1_{7EF57DF4-89AE-8C42-9C9C-3682908C3E34}" xr6:coauthVersionLast="47" xr6:coauthVersionMax="47" xr10:uidLastSave="{8646BBF7-14B6-4C0D-B93A-A56294F1DD3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<sst xmlns="http://schemas.openxmlformats.org/spreadsheetml/2006/main" count="31967" uniqueCount="19820">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</sst>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31" activePane="bottomLeft" state="frozen"/>
      <selection pane="bottomLeft" activeCell="E833" sqref="E83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52630</v>
      </c>
      <c r="L815" s="70">
        <f>IF(COUNTIF($E$3:E815,E815)=1,K815,"")</f>
        <v>52630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52630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52630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52630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52630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52630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52630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52630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84109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84109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84109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84109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84109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84109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84109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84109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1530</v>
      </c>
      <c r="L831" s="70">
        <f>IF(COUNTIF($E$3:E831,E831)=1,K831,"")</f>
        <v>1530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1530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1530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1530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1530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1530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4943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4943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4943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4943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4943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4943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1337</v>
      </c>
      <c r="B8" s="10">
        <v>594373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135</v>
      </c>
      <c r="B9" s="10">
        <v>590027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 t="s">
        <v>19745</v>
      </c>
      <c r="J9" s="73">
        <v>46149.4286111111</v>
      </c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182034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284</v>
      </c>
      <c r="B28" s="10">
        <v>172229</v>
      </c>
      <c r="C28" s="10">
        <v>26</v>
      </c>
      <c r="D28" s="10" t="s">
        <v>19748</v>
      </c>
      <c r="E28" s="10">
        <v>0.1177</v>
      </c>
      <c r="F28" s="10" t="s">
        <v>19751</v>
      </c>
      <c r="G28" s="78">
        <f>Table2[[#This Row],[Current Total FG QTY]]*Table2[[#This Row],[SAM Improvement]]*$S$7</f>
        <v>2887.6571652421653</v>
      </c>
      <c r="H28" s="10" t="s">
        <v>19748</v>
      </c>
      <c r="I28" s="10" t="s">
        <v>19745</v>
      </c>
      <c r="J28" s="73">
        <v>46170.338240740697</v>
      </c>
    </row>
    <row r="29" spans="1:10">
      <c r="A29" s="10" t="s">
        <v>120</v>
      </c>
      <c r="B29" s="10">
        <v>170082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408</v>
      </c>
      <c r="B30" s="10">
        <v>147334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691</v>
      </c>
      <c r="B31" s="10">
        <v>143724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690</v>
      </c>
      <c r="B32" s="10">
        <v>136839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1091</v>
      </c>
      <c r="B33" s="10">
        <v>136739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2026-06-13T01:45:05Z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