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12" documentId="13_ncr:1_{7EF57DF4-89AE-8C42-9C9C-3682908C3E34}" xr6:coauthVersionLast="47" xr6:coauthVersionMax="47" xr10:uidLastSave="{FB7DC23A-97DA-4183-A78A-0B8726F5B9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<sst xmlns="http://schemas.openxmlformats.org/spreadsheetml/2006/main" count="12692" uniqueCount="2998">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</sst>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116" activePane="bottomLeft" state="frozen"/>
      <selection pane="bottomLeft" activeCell="B2090" sqref="B2090:J21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106" t="s">
        <v>1308</v>
      </c>
      <c r="C2090" s="106" t="s">
        <v>2863</v>
      </c>
      <c r="D2090" s="89" t="s">
        <v>1447</v>
      </c>
      <c r="E2090" s="106" t="s">
        <v>2877</v>
      </c>
      <c r="F2090" s="107"/>
      <c r="G2090" s="106" t="s">
        <v>2739</v>
      </c>
      <c r="H2090" s="108" t="str">
        <f t="shared" si="251"/>
        <v>WB107</v>
      </c>
      <c r="I2090" s="108" t="str">
        <f t="shared" si="250"/>
        <v>M</v>
      </c>
      <c r="J2090" s="90"/>
      <c r="K2090" s="79"/>
    </row>
    <row r="2091" spans="1:11" ht="41.25" customHeight="1">
      <c r="A2091" s="18" t="s">
        <v>2878</v>
      </c>
      <c r="B2091" s="106" t="s">
        <v>1308</v>
      </c>
      <c r="C2091" s="106" t="s">
        <v>2863</v>
      </c>
      <c r="D2091" s="89" t="s">
        <v>1447</v>
      </c>
      <c r="E2091" s="106" t="s">
        <v>2877</v>
      </c>
      <c r="F2091" s="107"/>
      <c r="G2091" s="106" t="s">
        <v>2866</v>
      </c>
      <c r="H2091" s="108" t="str">
        <f t="shared" si="251"/>
        <v>GT200</v>
      </c>
      <c r="I2091" s="108" t="str">
        <f t="shared" ref="I2091:I2097" si="252">IF(RIGHT(G2091,1)="M","M","Non-M")</f>
        <v>Non-M</v>
      </c>
      <c r="J2091" s="90"/>
      <c r="K2091" s="79"/>
    </row>
    <row r="2092" spans="1:11" ht="41.25" customHeight="1">
      <c r="A2092" s="18" t="s">
        <v>2879</v>
      </c>
      <c r="B2092" s="106" t="s">
        <v>1308</v>
      </c>
      <c r="C2092" s="106" t="s">
        <v>2863</v>
      </c>
      <c r="D2092" s="89" t="s">
        <v>1447</v>
      </c>
      <c r="E2092" s="106" t="s">
        <v>2877</v>
      </c>
      <c r="F2092" s="107"/>
      <c r="G2092" s="106" t="s">
        <v>2868</v>
      </c>
      <c r="H2092" s="108" t="str">
        <f t="shared" si="251"/>
        <v>GT400</v>
      </c>
      <c r="I2092" s="108" t="str">
        <f t="shared" si="252"/>
        <v>Non-M</v>
      </c>
      <c r="J2092" s="90"/>
      <c r="K2092" s="79"/>
    </row>
    <row r="2093" spans="1:11" ht="41.25" customHeight="1">
      <c r="A2093" s="18" t="s">
        <v>2880</v>
      </c>
      <c r="B2093" s="106" t="s">
        <v>1308</v>
      </c>
      <c r="C2093" s="106" t="s">
        <v>2863</v>
      </c>
      <c r="D2093" s="89" t="s">
        <v>1447</v>
      </c>
      <c r="E2093" s="106" t="s">
        <v>2877</v>
      </c>
      <c r="F2093" s="107"/>
      <c r="G2093" s="106" t="s">
        <v>2870</v>
      </c>
      <c r="H2093" s="108" t="str">
        <f t="shared" si="251"/>
        <v>HM408</v>
      </c>
      <c r="I2093" s="108" t="str">
        <f t="shared" si="252"/>
        <v>Non-M</v>
      </c>
      <c r="J2093" s="90"/>
      <c r="K2093" s="79"/>
    </row>
    <row r="2094" spans="1:11" ht="41.25" customHeight="1">
      <c r="A2094" s="18" t="s">
        <v>2881</v>
      </c>
      <c r="B2094" s="106" t="s">
        <v>1308</v>
      </c>
      <c r="C2094" s="106" t="s">
        <v>2863</v>
      </c>
      <c r="D2094" s="89" t="s">
        <v>1447</v>
      </c>
      <c r="E2094" s="106" t="s">
        <v>2877</v>
      </c>
      <c r="F2094" s="107"/>
      <c r="G2094" s="106" t="s">
        <v>1344</v>
      </c>
      <c r="H2094" s="108" t="str">
        <f t="shared" ref="H2094:H2097" si="253">IF(RIGHT(G2094,1)="M", LEFT(G2094,LEN(G2094)-1), G2094)</f>
        <v>JS105</v>
      </c>
      <c r="I2094" s="108" t="str">
        <f t="shared" si="252"/>
        <v>Non-M</v>
      </c>
      <c r="J2094" s="90"/>
      <c r="K2094" s="79"/>
    </row>
    <row r="2095" spans="1:11" ht="41.25" customHeight="1">
      <c r="A2095" s="18" t="s">
        <v>2882</v>
      </c>
      <c r="B2095" s="106" t="s">
        <v>1308</v>
      </c>
      <c r="C2095" s="106" t="s">
        <v>2863</v>
      </c>
      <c r="D2095" s="89" t="s">
        <v>1447</v>
      </c>
      <c r="E2095" s="106" t="s">
        <v>2877</v>
      </c>
      <c r="F2095" s="107"/>
      <c r="G2095" s="109" t="s">
        <v>120</v>
      </c>
      <c r="H2095" s="109" t="str">
        <f>IF(RIGHT(G2095,1)="M", LEFT(G2095,LEN(G2095)-1), G2095)</f>
        <v>JS124</v>
      </c>
      <c r="I2095" s="109" t="str">
        <f>IF(RIGHT(G2095,1)="M","M","Non-M")</f>
        <v>Non-M</v>
      </c>
      <c r="J2095" s="110"/>
      <c r="K2095" s="79"/>
    </row>
    <row r="2096" spans="1:11" ht="41.25" customHeight="1">
      <c r="A2096" s="18" t="s">
        <v>2883</v>
      </c>
      <c r="B2096" s="106" t="s">
        <v>1308</v>
      </c>
      <c r="C2096" s="106" t="s">
        <v>2863</v>
      </c>
      <c r="D2096" s="89" t="s">
        <v>1447</v>
      </c>
      <c r="E2096" s="106" t="s">
        <v>2877</v>
      </c>
      <c r="F2096" s="107"/>
      <c r="G2096" s="109" t="s">
        <v>1949</v>
      </c>
      <c r="H2096" s="109" t="str">
        <f>IF(RIGHT(G2096,1)="M", LEFT(G2096,LEN(G2096)-1), G2096)</f>
        <v>HM304</v>
      </c>
      <c r="I2096" s="109" t="str">
        <f t="shared" ref="I2096:I2097" si="254">IF(RIGHT(G2096,1)="M","M","Non-M")</f>
        <v>Non-M</v>
      </c>
      <c r="J2096" s="110"/>
      <c r="K2096" s="79"/>
    </row>
    <row r="2097" spans="1:11" ht="41.25" customHeight="1">
      <c r="A2097" s="18" t="s">
        <v>2884</v>
      </c>
      <c r="B2097" s="106" t="s">
        <v>1308</v>
      </c>
      <c r="C2097" s="106" t="s">
        <v>2863</v>
      </c>
      <c r="D2097" s="89" t="s">
        <v>1447</v>
      </c>
      <c r="E2097" s="106" t="s">
        <v>2877</v>
      </c>
      <c r="F2097" s="107"/>
      <c r="G2097" s="109" t="s">
        <v>2875</v>
      </c>
      <c r="H2097" s="109" t="str">
        <f t="shared" ref="H2097" si="255">IF(RIGHT(G2097,1)="M", LEFT(G2097,LEN(G2097)-1), G2097)</f>
        <v>VT302</v>
      </c>
      <c r="I2097" s="109" t="str">
        <f t="shared" si="254"/>
        <v>Non-M</v>
      </c>
      <c r="J2097" s="110"/>
      <c r="K2097" s="79"/>
    </row>
    <row r="2098" spans="1:11" ht="41.25" customHeight="1">
      <c r="A2098" s="18" t="s">
        <v>2885</v>
      </c>
      <c r="B2098" s="106" t="s">
        <v>2718</v>
      </c>
      <c r="C2098" s="106" t="s">
        <v>1527</v>
      </c>
      <c r="D2098" s="89" t="s">
        <v>1361</v>
      </c>
      <c r="E2098" s="106" t="s">
        <v>2886</v>
      </c>
      <c r="F2098" s="107"/>
      <c r="G2098" s="106" t="s">
        <v>1529</v>
      </c>
      <c r="H2098" s="108" t="str">
        <f>IF(RIGHT(G2098,1)="M", LEFT(G2098,LEN(G2098)-1), G2098)</f>
        <v>WB211</v>
      </c>
      <c r="I2098" s="108" t="str">
        <f>IF(RIGHT(G2098,1)="M","M","Non-M")</f>
        <v>M</v>
      </c>
      <c r="J2098" s="90"/>
      <c r="K2098" s="79"/>
    </row>
    <row r="2099" spans="1:11" ht="41.25" customHeight="1">
      <c r="A2099" s="18" t="s">
        <v>2887</v>
      </c>
      <c r="B2099" s="106" t="s">
        <v>2718</v>
      </c>
      <c r="C2099" s="106" t="s">
        <v>1527</v>
      </c>
      <c r="D2099" s="89" t="s">
        <v>1361</v>
      </c>
      <c r="E2099" s="106" t="s">
        <v>2886</v>
      </c>
      <c r="F2099" s="107"/>
      <c r="G2099" s="106" t="s">
        <v>61</v>
      </c>
      <c r="H2099" s="108" t="str">
        <f>IF(RIGHT(G2099,1)="M", LEFT(G2099,LEN(G2099)-1), G2099)</f>
        <v>DC101</v>
      </c>
      <c r="I2099" s="108" t="str">
        <f>IF(RIGHT(G2099,1)="M","M","Non-M")</f>
        <v>Non-M</v>
      </c>
      <c r="J2099" s="90"/>
      <c r="K2099" s="79"/>
    </row>
    <row r="2100" spans="1:11" ht="41.25" customHeight="1">
      <c r="A2100" s="18" t="s">
        <v>2888</v>
      </c>
      <c r="B2100" s="106" t="s">
        <v>2718</v>
      </c>
      <c r="C2100" s="106" t="s">
        <v>1527</v>
      </c>
      <c r="D2100" s="89" t="s">
        <v>1361</v>
      </c>
      <c r="E2100" s="106" t="s">
        <v>2886</v>
      </c>
      <c r="F2100" s="107"/>
      <c r="G2100" s="106" t="s">
        <v>94</v>
      </c>
      <c r="H2100" s="108" t="str">
        <f>IF(RIGHT(G2100,1)="M", LEFT(G2100,LEN(G2100)-1), G2100)</f>
        <v>DC202</v>
      </c>
      <c r="I2100" s="108" t="str">
        <f>IF(RIGHT(G2100,1)="M","M","Non-M")</f>
        <v>Non-M</v>
      </c>
      <c r="J2100" s="90"/>
      <c r="K2100" s="79"/>
    </row>
    <row r="2101" spans="1:11" ht="41.25" customHeight="1">
      <c r="A2101" s="18" t="s">
        <v>2889</v>
      </c>
      <c r="B2101" s="106" t="s">
        <v>2718</v>
      </c>
      <c r="C2101" s="106" t="s">
        <v>1527</v>
      </c>
      <c r="D2101" s="89" t="s">
        <v>1361</v>
      </c>
      <c r="E2101" s="106" t="s">
        <v>2886</v>
      </c>
      <c r="F2101" s="107"/>
      <c r="G2101" s="106" t="s">
        <v>152</v>
      </c>
      <c r="H2101" s="108" t="str">
        <f>IF(RIGHT(G2101,1)="M", LEFT(G2101,LEN(G2101)-1), G2101)</f>
        <v>DC400</v>
      </c>
      <c r="I2101" s="108" t="str">
        <f>IF(RIGHT(G2101,1)="M","M","Non-M")</f>
        <v>Non-M</v>
      </c>
      <c r="J2101" s="90"/>
      <c r="K2101" s="79"/>
    </row>
    <row r="2102" spans="1:11" ht="41.25" customHeight="1">
      <c r="A2102" s="18" t="s">
        <v>2890</v>
      </c>
      <c r="B2102" s="106" t="s">
        <v>2718</v>
      </c>
      <c r="C2102" s="106" t="s">
        <v>1527</v>
      </c>
      <c r="D2102" s="89" t="s">
        <v>1361</v>
      </c>
      <c r="E2102" s="106" t="s">
        <v>2886</v>
      </c>
      <c r="F2102" s="107"/>
      <c r="G2102" s="106" t="s">
        <v>2091</v>
      </c>
      <c r="H2102" s="108" t="str">
        <f>IF(RIGHT(G2102,1)="M", LEFT(G2102,LEN(G2102)-1), G2102)</f>
        <v>JS302</v>
      </c>
      <c r="I2102" s="108" t="str">
        <f>IF(RIGHT(G2102,1)="M","M","Non-M")</f>
        <v>Non-M</v>
      </c>
      <c r="J2102" s="90"/>
      <c r="K2102" s="79"/>
    </row>
    <row r="2103" spans="1:11" ht="41.25" customHeight="1">
      <c r="A2103" s="18" t="s">
        <v>2891</v>
      </c>
      <c r="B2103" s="106" t="s">
        <v>2718</v>
      </c>
      <c r="C2103" s="106" t="s">
        <v>1527</v>
      </c>
      <c r="D2103" s="89" t="s">
        <v>1361</v>
      </c>
      <c r="E2103" s="106" t="s">
        <v>2886</v>
      </c>
      <c r="F2103" s="107"/>
      <c r="G2103" s="106" t="s">
        <v>2561</v>
      </c>
      <c r="H2103" s="108" t="str">
        <f>IF(RIGHT(G2103,1)="M", LEFT(G2103,LEN(G2103)-1), G2103)</f>
        <v>JS100</v>
      </c>
      <c r="I2103" s="108" t="str">
        <f>IF(RIGHT(G2103,1)="M","M","Non-M")</f>
        <v>Non-M</v>
      </c>
      <c r="J2103" s="90"/>
      <c r="K2103" s="79"/>
    </row>
    <row r="2104" spans="1:11" ht="41.25" customHeight="1">
      <c r="A2104" s="18" t="s">
        <v>2892</v>
      </c>
      <c r="B2104" s="106" t="s">
        <v>2718</v>
      </c>
      <c r="C2104" s="106" t="s">
        <v>1527</v>
      </c>
      <c r="D2104" s="89" t="s">
        <v>1361</v>
      </c>
      <c r="E2104" s="106" t="s">
        <v>2886</v>
      </c>
      <c r="F2104" s="107"/>
      <c r="G2104" s="106" t="s">
        <v>1344</v>
      </c>
      <c r="H2104" s="108" t="str">
        <f>IF(RIGHT(G2104,1)="M", LEFT(G2104,LEN(G2104)-1), G2104)</f>
        <v>JS105</v>
      </c>
      <c r="I2104" s="108" t="str">
        <f>IF(RIGHT(G2104,1)="M","M","Non-M")</f>
        <v>Non-M</v>
      </c>
      <c r="J2104" s="90"/>
      <c r="K2104" s="79"/>
    </row>
    <row r="2105" spans="1:11" ht="41.25" customHeight="1">
      <c r="A2105" s="18" t="s">
        <v>2893</v>
      </c>
      <c r="B2105" s="106" t="s">
        <v>2718</v>
      </c>
      <c r="C2105" s="106" t="s">
        <v>1527</v>
      </c>
      <c r="D2105" s="89" t="s">
        <v>1361</v>
      </c>
      <c r="E2105" s="106" t="s">
        <v>2886</v>
      </c>
      <c r="F2105" s="107"/>
      <c r="G2105" s="106" t="s">
        <v>2015</v>
      </c>
      <c r="H2105" s="108" t="str">
        <f>IF(RIGHT(G2105,1)="M", LEFT(G2105,LEN(G2105)-1), G2105)</f>
        <v>JS123</v>
      </c>
      <c r="I2105" s="108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06" t="s">
        <v>2718</v>
      </c>
      <c r="C2106" s="106" t="s">
        <v>1527</v>
      </c>
      <c r="D2106" s="89" t="s">
        <v>1361</v>
      </c>
      <c r="E2106" s="106" t="s">
        <v>2886</v>
      </c>
      <c r="F2106" s="107"/>
      <c r="G2106" s="106" t="s">
        <v>222</v>
      </c>
      <c r="H2106" s="108" t="str">
        <f>IF(RIGHT(G2106,1)="M", LEFT(G2106,LEN(G2106)-1), G2106)</f>
        <v>PK200</v>
      </c>
      <c r="I2106" s="108" t="str">
        <f>IF(RIGHT(G2106,1)="M","M","Non-M")</f>
        <v>M</v>
      </c>
      <c r="J2106" s="90"/>
      <c r="K2106" s="79"/>
    </row>
    <row r="2107" spans="1:11" ht="41.25" customHeight="1">
      <c r="A2107" s="18" t="s">
        <v>2895</v>
      </c>
      <c r="B2107" s="106" t="s">
        <v>2718</v>
      </c>
      <c r="C2107" s="106" t="s">
        <v>1527</v>
      </c>
      <c r="D2107" s="89" t="s">
        <v>1361</v>
      </c>
      <c r="E2107" s="106" t="s">
        <v>2886</v>
      </c>
      <c r="F2107" s="107"/>
      <c r="G2107" s="106" t="s">
        <v>2896</v>
      </c>
      <c r="H2107" s="108" t="str">
        <f>IF(RIGHT(G2107,1)="M", LEFT(G2107,LEN(G2107)-1), G2107)</f>
        <v>PB303</v>
      </c>
      <c r="I2107" s="108" t="str">
        <f>IF(RIGHT(G2107,1)="M","M","Non-M")</f>
        <v>Non-M</v>
      </c>
      <c r="J2107" s="90"/>
      <c r="K2107" s="79"/>
    </row>
    <row r="2108" spans="1:11" ht="41.25" customHeight="1">
      <c r="A2108" s="18" t="s">
        <v>2897</v>
      </c>
      <c r="B2108" s="106" t="s">
        <v>2718</v>
      </c>
      <c r="C2108" s="106" t="s">
        <v>1527</v>
      </c>
      <c r="D2108" s="89" t="s">
        <v>1361</v>
      </c>
      <c r="E2108" s="106" t="s">
        <v>2886</v>
      </c>
      <c r="F2108" s="107"/>
      <c r="G2108" s="106" t="s">
        <v>502</v>
      </c>
      <c r="H2108" s="108" t="str">
        <f>IF(RIGHT(G2108,1)="M", LEFT(G2108,LEN(G2108)-1), G2108)</f>
        <v>HM414</v>
      </c>
      <c r="I2108" s="108" t="str">
        <f>IF(RIGHT(G2108,1)="M","M","Non-M")</f>
        <v>Non-M</v>
      </c>
      <c r="J2108" s="90"/>
      <c r="K2108" s="79"/>
    </row>
    <row r="2109" spans="1:11" ht="41.25" customHeight="1">
      <c r="A2109" s="18" t="s">
        <v>2898</v>
      </c>
      <c r="B2109" s="106" t="s">
        <v>2718</v>
      </c>
      <c r="C2109" s="106" t="s">
        <v>870</v>
      </c>
      <c r="D2109" s="89" t="s">
        <v>1047</v>
      </c>
      <c r="E2109" s="106" t="s">
        <v>2899</v>
      </c>
      <c r="F2109" s="107"/>
      <c r="G2109" s="106" t="s">
        <v>1612</v>
      </c>
      <c r="H2109" s="108" t="str">
        <f t="shared" ref="H2109:H2113" si="256">IF(RIGHT(G2109,1)="M", LEFT(G2109,LEN(G2109)-1), G2109)</f>
        <v>WB306</v>
      </c>
      <c r="I2109" s="108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2900</v>
      </c>
      <c r="B2110" s="106" t="s">
        <v>2718</v>
      </c>
      <c r="C2110" s="106" t="s">
        <v>870</v>
      </c>
      <c r="D2110" s="89" t="s">
        <v>1047</v>
      </c>
      <c r="E2110" s="106" t="s">
        <v>2899</v>
      </c>
      <c r="F2110" s="107"/>
      <c r="G2110" s="106" t="s">
        <v>61</v>
      </c>
      <c r="H2110" s="108" t="str">
        <f t="shared" si="256"/>
        <v>DC101</v>
      </c>
      <c r="I2110" s="108" t="str">
        <f t="shared" si="257"/>
        <v>Non-M</v>
      </c>
      <c r="J2110" s="90"/>
      <c r="K2110" s="79"/>
    </row>
    <row r="2111" spans="1:11" ht="41.25" customHeight="1">
      <c r="A2111" s="18" t="s">
        <v>2901</v>
      </c>
      <c r="B2111" s="106" t="s">
        <v>2718</v>
      </c>
      <c r="C2111" s="106" t="s">
        <v>870</v>
      </c>
      <c r="D2111" s="89" t="s">
        <v>1047</v>
      </c>
      <c r="E2111" s="106" t="s">
        <v>2899</v>
      </c>
      <c r="F2111" s="107"/>
      <c r="G2111" s="106" t="s">
        <v>135</v>
      </c>
      <c r="H2111" s="108" t="str">
        <f t="shared" si="256"/>
        <v>DC200</v>
      </c>
      <c r="I2111" s="108" t="str">
        <f t="shared" si="257"/>
        <v>Non-M</v>
      </c>
      <c r="J2111" s="90"/>
      <c r="K2111" s="79"/>
    </row>
    <row r="2112" spans="1:11" ht="41.25" customHeight="1">
      <c r="A2112" s="18" t="s">
        <v>2902</v>
      </c>
      <c r="B2112" s="106" t="s">
        <v>2718</v>
      </c>
      <c r="C2112" s="106" t="s">
        <v>870</v>
      </c>
      <c r="D2112" s="89" t="s">
        <v>1047</v>
      </c>
      <c r="E2112" s="106" t="s">
        <v>2899</v>
      </c>
      <c r="F2112" s="107"/>
      <c r="G2112" s="106" t="s">
        <v>96</v>
      </c>
      <c r="H2112" s="108" t="str">
        <f t="shared" si="256"/>
        <v>DC300</v>
      </c>
      <c r="I2112" s="108" t="str">
        <f t="shared" si="257"/>
        <v>Non-M</v>
      </c>
      <c r="J2112" s="90"/>
      <c r="K2112" s="79"/>
    </row>
    <row r="2113" spans="1:11" ht="41.25" customHeight="1">
      <c r="A2113" s="18" t="s">
        <v>2903</v>
      </c>
      <c r="B2113" s="106" t="s">
        <v>2718</v>
      </c>
      <c r="C2113" s="106" t="s">
        <v>870</v>
      </c>
      <c r="D2113" s="89" t="s">
        <v>1047</v>
      </c>
      <c r="E2113" s="106" t="s">
        <v>2899</v>
      </c>
      <c r="F2113" s="107"/>
      <c r="G2113" s="106" t="s">
        <v>152</v>
      </c>
      <c r="H2113" s="108" t="str">
        <f t="shared" si="256"/>
        <v>DC400</v>
      </c>
      <c r="I2113" s="108" t="str">
        <f t="shared" si="257"/>
        <v>Non-M</v>
      </c>
      <c r="J2113" s="90"/>
      <c r="K2113" s="79"/>
    </row>
    <row r="2114" spans="1:11" ht="41.25" customHeight="1">
      <c r="A2114" s="18" t="s">
        <v>2904</v>
      </c>
      <c r="B2114" s="106" t="s">
        <v>2718</v>
      </c>
      <c r="C2114" s="106" t="s">
        <v>870</v>
      </c>
      <c r="D2114" s="89" t="s">
        <v>1047</v>
      </c>
      <c r="E2114" s="106" t="s">
        <v>2899</v>
      </c>
      <c r="F2114" s="107"/>
      <c r="G2114" s="106" t="s">
        <v>2791</v>
      </c>
      <c r="H2114" s="108" t="str">
        <f t="shared" ref="H2114:H2118" si="258">IF(RIGHT(G2114,1)="M", LEFT(G2114,LEN(G2114)-1), G2114)</f>
        <v>PK204</v>
      </c>
      <c r="I2114" s="108" t="str">
        <f t="shared" ref="I2114:I2118" si="259">IF(RIGHT(G2114,1)="M","M","Non-M")</f>
        <v>M</v>
      </c>
      <c r="J2114" s="90" t="s">
        <v>2825</v>
      </c>
      <c r="K2114" s="79"/>
    </row>
    <row r="2115" spans="1:11" ht="41.25" customHeight="1">
      <c r="A2115" s="18" t="s">
        <v>2905</v>
      </c>
      <c r="B2115" s="106" t="s">
        <v>2718</v>
      </c>
      <c r="C2115" s="106" t="s">
        <v>870</v>
      </c>
      <c r="D2115" s="89" t="s">
        <v>1047</v>
      </c>
      <c r="E2115" s="106" t="s">
        <v>2899</v>
      </c>
      <c r="F2115" s="107"/>
      <c r="G2115" s="106" t="s">
        <v>155</v>
      </c>
      <c r="H2115" s="108" t="str">
        <f t="shared" si="258"/>
        <v>PB204</v>
      </c>
      <c r="I2115" s="108" t="str">
        <f t="shared" si="259"/>
        <v>Non-M</v>
      </c>
      <c r="J2115" s="90"/>
      <c r="K2115" s="79"/>
    </row>
    <row r="2116" spans="1:11" ht="41.25" customHeight="1">
      <c r="A2116" s="18" t="s">
        <v>2906</v>
      </c>
      <c r="B2116" s="106" t="s">
        <v>2718</v>
      </c>
      <c r="C2116" s="106" t="s">
        <v>870</v>
      </c>
      <c r="D2116" s="89" t="s">
        <v>1047</v>
      </c>
      <c r="E2116" s="106" t="s">
        <v>2899</v>
      </c>
      <c r="F2116" s="107"/>
      <c r="G2116" s="106" t="s">
        <v>1357</v>
      </c>
      <c r="H2116" s="108" t="str">
        <f t="shared" si="258"/>
        <v>JS400</v>
      </c>
      <c r="I2116" s="108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06" t="s">
        <v>2718</v>
      </c>
      <c r="C2117" s="106" t="s">
        <v>870</v>
      </c>
      <c r="D2117" s="89" t="s">
        <v>1047</v>
      </c>
      <c r="E2117" s="106" t="s">
        <v>2899</v>
      </c>
      <c r="F2117" s="107"/>
      <c r="G2117" s="106" t="s">
        <v>1398</v>
      </c>
      <c r="H2117" s="108" t="str">
        <f t="shared" si="258"/>
        <v>JS121</v>
      </c>
      <c r="I2117" s="108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06" t="s">
        <v>2718</v>
      </c>
      <c r="C2118" s="106" t="s">
        <v>870</v>
      </c>
      <c r="D2118" s="89" t="s">
        <v>1047</v>
      </c>
      <c r="E2118" s="106" t="s">
        <v>2899</v>
      </c>
      <c r="F2118" s="107"/>
      <c r="G2118" s="106" t="s">
        <v>1344</v>
      </c>
      <c r="H2118" s="108" t="str">
        <f t="shared" si="258"/>
        <v>JS105</v>
      </c>
      <c r="I2118" s="108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06" t="s">
        <v>2718</v>
      </c>
      <c r="C2119" s="106" t="s">
        <v>870</v>
      </c>
      <c r="D2119" s="89" t="s">
        <v>1047</v>
      </c>
      <c r="E2119" s="106" t="s">
        <v>2899</v>
      </c>
      <c r="F2119" s="107"/>
      <c r="G2119" s="106" t="s">
        <v>1371</v>
      </c>
      <c r="H2119" s="108" t="str">
        <f>IF(RIGHT(G2119,1)="M", LEFT(G2119,LEN(G2119)-1), G2119)</f>
        <v>HM702</v>
      </c>
      <c r="I2119" s="108" t="str">
        <f>IF(RIGHT(G2119,1)="M","M","Non-M")</f>
        <v>Non-M</v>
      </c>
      <c r="J2119" s="90"/>
      <c r="K2119" s="79"/>
    </row>
    <row r="2120" spans="1:11" ht="41.25" customHeight="1">
      <c r="A2120" s="18" t="s">
        <v>2910</v>
      </c>
      <c r="B2120" s="106" t="s">
        <v>2718</v>
      </c>
      <c r="C2120" s="106" t="s">
        <v>870</v>
      </c>
      <c r="D2120" s="89" t="s">
        <v>1047</v>
      </c>
      <c r="E2120" s="106" t="s">
        <v>2899</v>
      </c>
      <c r="F2120" s="107"/>
      <c r="G2120" s="106" t="s">
        <v>538</v>
      </c>
      <c r="H2120" s="108" t="str">
        <f>IF(RIGHT(G2120,1)="M", LEFT(G2120,LEN(G2120)-1), G2120)</f>
        <v>HM506</v>
      </c>
      <c r="I2120" s="108" t="str">
        <f>IF(RIGHT(G2120,1)="M","M","Non-M")</f>
        <v>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2911</v>
      </c>
      <c r="B2" s="8" t="s">
        <v>2912</v>
      </c>
      <c r="C2" s="8" t="s">
        <v>2913</v>
      </c>
      <c r="D2" s="8" t="s">
        <v>2914</v>
      </c>
      <c r="E2" s="8" t="s">
        <v>2915</v>
      </c>
      <c r="F2" s="8" t="s">
        <v>2916</v>
      </c>
      <c r="G2" s="80" t="s">
        <v>2917</v>
      </c>
      <c r="H2" s="8" t="s">
        <v>2918</v>
      </c>
      <c r="I2" s="8" t="s">
        <v>2919</v>
      </c>
      <c r="J2" s="75" t="s">
        <v>2920</v>
      </c>
      <c r="R2" s="83" t="s">
        <v>2921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2922</v>
      </c>
      <c r="E3" s="10">
        <v>0.1234</v>
      </c>
      <c r="F3" s="10" t="s">
        <v>2923</v>
      </c>
      <c r="G3" s="81">
        <f>Table2[[#This Row],[Current Total FG QTY]]*Table2[[#This Row],[SAM Improvement]]*$S$7</f>
        <v>22089.830484330483</v>
      </c>
      <c r="H3" s="10" t="s">
        <v>2924</v>
      </c>
      <c r="I3" s="10" t="s">
        <v>2925</v>
      </c>
      <c r="J3" s="76">
        <v>46140.696493055599</v>
      </c>
      <c r="R3" s="85" t="s">
        <v>2926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2922</v>
      </c>
      <c r="E4" s="10"/>
      <c r="F4" s="10" t="s">
        <v>2927</v>
      </c>
      <c r="G4" s="81">
        <f>Table2[[#This Row],[Current Total FG QTY]]*Table2[[#This Row],[SAM Improvement]]*$S$7</f>
        <v>0</v>
      </c>
      <c r="H4" s="10"/>
      <c r="I4" s="10" t="s">
        <v>2925</v>
      </c>
      <c r="J4" s="76">
        <v>46149.4283796296</v>
      </c>
      <c r="R4" s="85" t="s">
        <v>2928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2922</v>
      </c>
      <c r="E5" s="10"/>
      <c r="F5" s="10" t="s">
        <v>2927</v>
      </c>
      <c r="G5" s="81">
        <f>Table2[[#This Row],[Current Total FG QTY]]*Table2[[#This Row],[SAM Improvement]]*$S$7</f>
        <v>0</v>
      </c>
      <c r="H5" s="10"/>
      <c r="I5" s="10" t="s">
        <v>2925</v>
      </c>
      <c r="J5" s="76">
        <v>46149.428298611099</v>
      </c>
      <c r="R5" s="85" t="s">
        <v>2929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2925</v>
      </c>
      <c r="J7" s="76">
        <v>46149.4286111111</v>
      </c>
      <c r="R7" s="87" t="s">
        <v>2930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2922</v>
      </c>
      <c r="E8" s="10">
        <v>0.1401</v>
      </c>
      <c r="F8" s="10" t="s">
        <v>2931</v>
      </c>
      <c r="G8" s="81">
        <f>Table2[[#This Row],[Current Total FG QTY]]*Table2[[#This Row],[SAM Improvement]]*$S$7</f>
        <v>11703.17965811966</v>
      </c>
      <c r="H8" s="10" t="s">
        <v>2924</v>
      </c>
      <c r="I8" s="10" t="s">
        <v>2925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2922</v>
      </c>
      <c r="E10" s="10">
        <v>0.1177</v>
      </c>
      <c r="F10" s="10" t="s">
        <v>2931</v>
      </c>
      <c r="G10" s="81">
        <f>Table2[[#This Row],[Current Total FG QTY]]*Table2[[#This Row],[SAM Improvement]]*$S$7</f>
        <v>8856.7573361823361</v>
      </c>
      <c r="H10" s="10"/>
      <c r="I10" s="10" t="s">
        <v>2925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2922</v>
      </c>
      <c r="E14" s="10">
        <v>0</v>
      </c>
      <c r="F14" s="10" t="s">
        <v>2932</v>
      </c>
      <c r="G14" s="81">
        <f>Table2[[#This Row],[Current Total FG QTY]]*Table2[[#This Row],[SAM Improvement]]*$S$7</f>
        <v>0</v>
      </c>
      <c r="H14" s="10" t="s">
        <v>2924</v>
      </c>
      <c r="I14" s="10" t="s">
        <v>2925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2935</v>
      </c>
      <c r="D76">
        <v>163</v>
      </c>
    </row>
    <row r="77" spans="2:4">
      <c r="B77" t="s">
        <v>2936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2937</v>
      </c>
      <c r="D167">
        <v>499</v>
      </c>
    </row>
    <row r="168" spans="2:4">
      <c r="B168" t="s">
        <v>2938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2940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2941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2943</v>
      </c>
      <c r="D210">
        <v>10</v>
      </c>
    </row>
    <row r="211" spans="2:4">
      <c r="B211" t="s">
        <v>2944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2945</v>
      </c>
      <c r="D218">
        <v>69</v>
      </c>
    </row>
    <row r="219" spans="2:4">
      <c r="B219" t="s">
        <v>2946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2970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2971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2990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2026-05-19T08:35:16Z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