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626" documentId="13_ncr:1_{7EF57DF4-89AE-8C42-9C9C-3682908C3E34}" xr6:coauthVersionLast="47" xr6:coauthVersionMax="47" xr10:uidLastSave="{81CD2A19-CCBB-41F4-9163-8A5B7BC75B38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<sst xmlns="http://schemas.openxmlformats.org/spreadsheetml/2006/main" count="10693" uniqueCount="2592">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</sst>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93" totalsRowShown="0" headerRowDxfId="26" dataDxfId="25" tableBorderDxfId="24">
  <autoFilter ref="A2:K179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789" activePane="bottomLeft" state="frozen"/>
      <selection pane="bottomLeft" activeCell="P1794" sqref="P1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IF(COUNTIFS($E$3:E1793,E910)=1,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IF(COUNTIFS($E$3:E1793,E911)=1,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IF(COUNTIFS($E$3:E1793,E912)=1,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IF(COUNTIFS($E$3:E1793,E913)=1,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IF(COUNTIFS($E$3:E1793,E914)=1,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IF(COUNTIFS($E$3:E1793,E915)=1,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IF(COUNTIFS($E$3:E1793,E916)=1,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IF(COUNTIFS($E$3:E1793,E917)=1,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IF(COUNTIFS($E$3:E1793,E918)=1,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IF(COUNTIFS($E$3:E1793,E919)=1,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IF(COUNTIFS($E$3:E1793,E920)=1,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IF(COUNTIFS($E$3:E1793,E925)=1,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IF(COUNTIFS($E$3:E1793,E926)=1,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IF(COUNTIFS($E$3:E1793,E927)=1,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IF(COUNTIFS($E$3:E1793,E928)=1,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IF(COUNTIFS($E$3:E1793,E929)=1,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IF(COUNTIFS($E$3:E1793,E939)=1,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IF(COUNTIFS($E$3:E1793,E944)=1,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IF(COUNTIFS($E$3:E1793,E945)=1,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IF(COUNTIFS($E$3:E1793,E946)=1,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IF(COUNTIFS($E$3:E1793,E947)=1,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IF(COUNTIFS($E$3:E1793,E948)=1,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IF(COUNTIFS($E$3:E1793,E955)=1,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IF(COUNTIFS($E$3:E1793,E956)=1,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IF(COUNTIFS($E$3:E1793,E957)=1,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IF(COUNTIFS($E$3:E1793,E959)=1,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IF(COUNTIFS($E$3:E1793,E972)=1,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IF(COUNTIFS($E$3:E1793,E973)=1,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IF(COUNTIFS($E$3:E1793,E974)=1,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IF(COUNTIFS($E$3:E1793,E975)=1,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IF(COUNTIFS($E$3:E1793,E976)=1,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IF(COUNTIFS($E$3:E1793,E977)=1,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IF(COUNTIFS($E$3:E1793,E992)=1,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IF(COUNTIFS($E$3:E1793,E999)=1,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IF(COUNTIFS($E$3:E1793,E1004)=1,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IF(COUNTIFS($E$3:E1793,E1005)=1,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IF(COUNTIFS($E$3:E1793,E1010)=1,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IF(COUNTIFS($E$3:E1793,E1015)=1,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IF(COUNTIFS($E$3:E1793,E1016)=1,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IF(COUNTIFS($E$3:E1793,E1026)=1,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IF(COUNTIFS($E$3:E1793,E1027)=1,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IF(COUNTIFS($E$3:E1793,E1028)=1,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IF(COUNTIFS($E$3:E1793,E1029)=1,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IF(COUNTIFS($E$3:E1793,E1030)=1,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IF(COUNTIFS($E$3:E1793,E1031)=1,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IF(COUNTIFS($E$3:E1793,E1032)=1,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IF(COUNTIFS($E$3:E1793,E1033)=1,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IF(COUNTIFS($E$3:E1793,E1034)=1,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IF(COUNTIFS($E$3:E1793,E1035)=1,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IF(COUNTIFS($E$3:E1793,E1036)=1,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IF(COUNTIFS($E$3:E1793,E1038)=1,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IF(COUNTIFS($E$3:E1793,E1039)=1,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IF(COUNTIFS($E$3:E1793,E1040)=1,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IF(COUNTIFS($E$3:E1793,E1041)=1,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IF(COUNTIFS($E$3:E1793,E1042)=1,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IF(COUNTIFS($E$3:E1793,E1043)=1,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IF(COUNTIFS($E$3:E1793,E1044)=1,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IF(COUNTIFS($E$3:E1793,E1045)=1,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IF(COUNTIFS($E$3:E1793,E1046)=1,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IF(COUNTIFS($E$3:E1793,E1047)=1,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IF(COUNTIFS($E$3:E1793,E1048)=1,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IF(COUNTIFS($E$3:E1793,E1049)=1,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IF(COUNTIFS($E$3:E1793,E1050)=1,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IF(COUNTIFS($E$3:E1793,E1051)=1,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IF(COUNTIFS($E$3:E1793,E1054)=1,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IF(COUNTIFS($E$3:E1793,E1055)=1,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IF(COUNTIFS($E$3:E1793,E1056)=1,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IF(COUNTIFS($E$3:E1793,E1061)=1,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IF(COUNTIFS($E$3:E1793,E1062)=1,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IF(COUNTIFS($E$3:E1793,E1063)=1,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IF(COUNTIFS($E$3:E1793,E1066)=1,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IF(COUNTIFS($E$3:E1793,E1067)=1,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IF(COUNTIFS($E$3:E1793,E1071)=1,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IF(COUNTIFS($E$3:E1793,E1072)=1,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IF(COUNTIFS($E$3:E1793,E1073)=1,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IF(COUNTIFS($E$3:E1793,E1074)=1,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IF(COUNTIFS($E$3:E1793,E1075)=1,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IF(COUNTIFS($E$3:E1793,E1076)=1,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IF(COUNTIFS($E$3:E1793,E1077)=1,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IF(COUNTIFS($E$3:E1793,E1078)=1,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IF(COUNTIFS($E$3:E1793,E1084)=1,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IF(COUNTIFS($E$3:E1793,E1085)=1,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IF(COUNTIFS($E$3:E1793,E1086)=1,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IF(COUNTIFS($E$3:E1793,E1088)=1,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IF(COUNTIFS($E$3:E1793,E1089)=1,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IF(COUNTIFS($E$3:E1793,E1098)=1,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IF(COUNTIFS($E$3:E1793,E1099)=1,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IF(COUNTIFS($E$3:E1793,E1100)=1,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IF(COUNTIFS($E$3:E1793,E1101)=1,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IF(COUNTIFS($E$3:E1793,E1102)=1,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IF(COUNTIFS($E$3:E1793,E1103)=1,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IF(COUNTIFS($E$3:E1793,E1104)=1,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IF(COUNTIFS($E$3:E1793,E1105)=1,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IF(COUNTIFS($E$3:E1793,E1106)=1,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IF(COUNTIFS($E$3:E1793,E1107)=1,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IF(COUNTIFS($E$3:E1793,E1108)=1,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IF(COUNTIFS($E$3:E1793,E1109)=1,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IF(COUNTIFS($E$3:E1793,E1110)=1,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IF(COUNTIFS($E$3:E1793,E1111)=1,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IF(COUNTIFS($E$3:E1793,E1118)=1,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IF(COUNTIFS($E$3:E1793,E1119)=1,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IF(COUNTIFS($E$3:E1793,E1120)=1,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IF(COUNTIFS($E$3:E1793,E1121)=1,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IF(COUNTIFS($E$3:E1793,E1122)=1,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IF(COUNTIFS($E$3:E1793,E1123)=1,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IF(COUNTIFS($E$3:E1793,E1124)=1,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IF(COUNTIFS($E$3:E1793,E1125)=1,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IF(COUNTIFS($E$3:E1793,E1126)=1,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IF(COUNTIFS($E$3:E1793,E1127)=1,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IF(COUNTIFS($E$3:E1793,E1128)=1,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IF(COUNTIFS($E$3:E1793,E1129)=1,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IF(COUNTIFS($E$3:E1793,E1130)=1,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IF(COUNTIFS($E$3:E1793,E1131)=1,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IF(COUNTIFS($E$3:E1793,E1132)=1,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IF(COUNTIFS($E$3:E1793,E1133)=1,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IF(COUNTIFS($E$3:E1793,E1134)=1,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IF(COUNTIFS($E$3:E1793,E1135)=1,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IF(COUNTIFS($E$3:E1793,E1136)=1,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IF(COUNTIFS($E$3:E1793,E1137)=1,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IF(COUNTIFS($E$3:E1793,E1138)=1,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IF(COUNTIFS($E$3:E1793,E1139)=1,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IF(COUNTIFS($E$3:E1793,E1140)=1,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IF(COUNTIFS($E$3:E1793,E1141)=1,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IF(COUNTIFS($E$3:E1793,E1142)=1,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IF(COUNTIFS($E$3:E1793,E1143)=1,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IF(COUNTIFS($E$3:E1793,E1144)=1,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IF(COUNTIFS($E$3:E1793,E1145)=1,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IF(COUNTIFS($E$3:E1793,E1146)=1,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IF(COUNTIFS($E$3:E1793,E1147)=1,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IF(COUNTIFS($E$3:E1793,E1148)=1,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IF(COUNTIFS($E$3:E1793,E1149)=1,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IF(COUNTIFS($E$3:E1793,E1150)=1,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IF(COUNTIFS($E$3:E1793,E1151)=1,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IF(COUNTIFS($E$3:E1793,E1152)=1,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IF(COUNTIFS($E$3:E1793,E1153)=1,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IF(COUNTIFS($E$3:E1793,E1154)=1,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IF(COUNTIFS($E$3:E1793,E1155)=1,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IF(COUNTIFS($E$3:E1793,E1156)=1,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IF(COUNTIFS($E$3:E1793,E1157)=1,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IF(COUNTIFS($E$3:E1793,E1158)=1,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IF(COUNTIFS($E$3:E1793,E1159)=1,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IF(COUNTIFS($E$3:E1793,E1160)=1,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IF(COUNTIFS($E$3:E1793,E1161)=1,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IF(COUNTIFS($E$3:E1793,E1162)=1,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IF(COUNTIFS($E$3:E1793,E1163)=1,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IF(COUNTIFS($E$3:E1793,E1164)=1,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IF(COUNTIFS($E$3:E1793,E1165)=1,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IF(COUNTIFS($E$3:E1793,E1166)=1,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IF(COUNTIFS($E$3:E1793,E1167)=1,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IF(COUNTIFS($E$3:E1793,E1168)=1,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IF(COUNTIFS($E$3:E1793,E1169)=1,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IF(COUNTIFS($E$3:E1793,E1170)=1,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IF(COUNTIFS($E$3:E1793,E1171)=1,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IF(COUNTIFS($E$3:E1793,E1172)=1,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IF(COUNTIFS($E$3:E1793,E1173)=1,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IF(COUNTIFS($E$3:E1793,E1174)=1,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IF(COUNTIFS($E$3:E1793,E1175)=1,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IF(COUNTIFS($E$3:E1793,E1176)=1,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IF(COUNTIFS($E$3:E1793,E1177)=1,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IF(COUNTIFS($E$3:E1793,E1178)=1,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IF(COUNTIFS($E$3:E1793,E1179)=1,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IF(COUNTIFS($E$3:E1793,E1180)=1,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IF(COUNTIFS($E$3:E1793,E1181)=1,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IF(COUNTIFS($E$3:E1793,E1182)=1,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IF(COUNTIFS($E$3:E1793,E1183)=1,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IF(COUNTIFS($E$3:E1793,E1184)=1,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IF(COUNTIFS($E$3:E1793,E1185)=1,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IF(COUNTIFS($E$3:E1793,E1186)=1,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IF(COUNTIFS($E$3:E1793,E1187)=1,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IF(COUNTIFS($E$3:E1793,E1188)=1,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IF(COUNTIFS($E$3:E1793,E1189)=1,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IF(COUNTIFS($E$3:E1793,E1190)=1,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IF(COUNTIFS($E$3:E1793,E1191)=1,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IF(COUNTIFS($E$3:E1793,E1192)=1,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IF(COUNTIFS($E$3:E1793,E1193)=1,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IF(COUNTIFS($E$3:E1793,E1194)=1,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IF(COUNTIFS($E$3:E1793,E1195)=1,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IF(COUNTIFS($E$3:E1793,E1196)=1,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IF(COUNTIFS($E$3:E1793,E1197)=1,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IF(COUNTIFS($E$3:E1793,E1198)=1,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IF(COUNTIFS($E$3:E1793,E1199)=1,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IF(COUNTIFS($E$3:E1793,E1200)=1,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IF(COUNTIFS($E$3:E1793,E1201)=1,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IF(COUNTIFS($E$3:E1793,E1202)=1,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IF(COUNTIFS($E$3:E1793,E1203)=1,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IF(COUNTIFS($E$3:E1793,E1204)=1,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IF(COUNTIFS($E$3:E1793,E1205)=1,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IF(COUNTIFS($E$3:E1793,E1206)=1,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IF(COUNTIFS($E$3:E1793,E1207)=1,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IF(COUNTIFS($E$3:E1793,E1208)=1,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IF(COUNTIFS($E$3:E1793,E1209)=1,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IF(COUNTIFS($E$3:E1793,E1210)=1,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IF(COUNTIFS($E$3:E1793,E1211)=1,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IF(COUNTIFS($E$3:E1793,E1212)=1,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IF(COUNTIFS($E$3:E1793,E1213)=1,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IF(COUNTIFS($E$3:E1793,E1214)=1,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IF(COUNTIFS($E$3:E1793,E1215)=1,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IF(COUNTIFS($E$3:E1793,E1216)=1,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IF(COUNTIFS($E$3:E1793,E1217)=1,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IF(COUNTIFS($E$3:E1793,E1218)=1,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IF(COUNTIFS($E$3:E1793,E1219)=1,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IF(COUNTIFS($E$3:E1793,E1220)=1,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IF(COUNTIFS($E$3:E1793,E1221)=1,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IF(COUNTIFS($E$3:E1793,E1222)=1,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IF(COUNTIFS($E$3:E1793,E1223)=1,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IF(COUNTIFS($E$3:E1793,E1224)=1,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IF(COUNTIFS($E$3:E1793,E1225)=1,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IF(COUNTIFS($E$3:E1793,E1226)=1,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IF(COUNTIFS($E$3:E1793,E1227)=1,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IF(COUNTIFS($E$3:E1793,E1228)=1,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IF(COUNTIFS($E$3:E1793,E1229)=1,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IF(COUNTIFS($E$3:E1793,E1230)=1,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IF(COUNTIFS($E$3:E1793,E1231)=1,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IF(COUNTIFS($E$3:E1793,E1232)=1,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IF(COUNTIFS($E$3:E1793,E1233)=1,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IF(COUNTIFS($E$3:E1793,E1234)=1,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IF(COUNTIFS($E$3:E1793,E1235)=1,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IF(COUNTIFS($E$3:E1793,E1236)=1,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IF(COUNTIFS($E$3:E1793,E1237)=1,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IF(COUNTIFS($E$3:E1793,E1238)=1,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IF(COUNTIFS($E$3:E1793,E1239)=1,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IF(COUNTIFS($E$3:E1793,E1240)=1,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IF(COUNTIFS($E$3:E1793,E1241)=1,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IF(COUNTIFS($E$3:E1793,E1242)=1,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IF(COUNTIFS($E$3:E1793,E1243)=1,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IF(COUNTIFS($E$3:E1793,E1244)=1,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IF(COUNTIFS($E$3:E1793,E1245)=1,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IF(COUNTIFS($E$3:E1793,E1246)=1,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IF(COUNTIFS($E$3:E1793,E1247)=1,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IF(COUNTIFS($E$3:E1793,E1248)=1,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IF(COUNTIFS($E$3:E1793,E1249)=1,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IF(COUNTIFS($E$3:E1793,E1250)=1,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IF(COUNTIFS($E$3:E1793,E1251)=1,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IF(COUNTIFS($E$3:E1793,E1252)=1,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IF(COUNTIFS($E$3:E1793,E1253)=1,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IF(COUNTIFS($E$3:E1793,E1254)=1,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IF(COUNTIFS($E$3:E1793,E1255)=1,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IF(COUNTIFS($E$3:E1793,E1256)=1,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IF(COUNTIFS($E$3:E1793,E1257)=1,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IF(COUNTIFS($E$3:E1793,E1258)=1,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IF(COUNTIFS($E$3:E1793,E1259)=1,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IF(COUNTIFS($E$3:E1793,E1260)=1,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IF(COUNTIFS($E$3:E1793,E1261)=1,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IF(COUNTIFS($E$3:E1793,E1262)=1,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IF(COUNTIFS($E$3:E1793,E1263)=1,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IF(COUNTIFS($E$3:E1793,E1264)=1,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IF(COUNTIFS($E$3:E1793,E1265)=1,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IF(COUNTIFS($E$3:E1793,E1266)=1,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IF(COUNTIFS($E$3:E1793,E1267)=1,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IF(COUNTIFS($E$3:E1793,E1268)=1,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IF(COUNTIFS($E$3:E1793,E1269)=1,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IF(COUNTIFS($E$3:E1793,E1270)=1,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IF(COUNTIFS($E$3:E1793,E1271)=1,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IF(COUNTIFS($E$3:E1793,E1272)=1,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IF(COUNTIFS($E$3:E1793,E1273)=1,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IF(COUNTIFS($E$3:E1793,E1274)=1,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IF(COUNTIFS($E$3:E1793,E1275)=1,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IF(COUNTIFS($E$3:E1793,E1276)=1,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IF(COUNTIFS($E$3:E1793,E1277)=1,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IF(COUNTIFS($E$3:E1793,E1278)=1,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IF(COUNTIFS($E$3:E1793,E1279)=1,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IF(COUNTIFS($E$3:E1793,E1280)=1,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IF(COUNTIFS($E$3:E1793,E1281)=1,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IF(COUNTIFS($E$3:E1793,E1282)=1,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IF(COUNTIFS($E$3:E1793,E1283)=1,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IF(COUNTIFS($E$3:E1793,E1284)=1,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IF(COUNTIFS($E$3:E1793,E1285)=1,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IF(COUNTIFS($E$3:E1793,E1286)=1,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IF(COUNTIFS($E$3:E1793,E1287)=1,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IF(COUNTIFS($E$3:E1793,E1288)=1,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IF(COUNTIFS($E$3:E1793,E1289)=1,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IF(COUNTIFS($E$3:E1793,E1290)=1,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IF(COUNTIFS($E$3:E1793,E1291)=1,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IF(COUNTIFS($E$3:E1793,E1292)=1,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IF(COUNTIFS($E$3:E1793,E1293)=1,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IF(COUNTIFS($E$3:E1793,E1294)=1,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IF(COUNTIFS($E$3:E1793,E1295)=1,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IF(COUNTIFS($E$3:E1793,E1296)=1,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IF(COUNTIFS($E$3:E1793,E1297)=1,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IF(COUNTIFS($E$3:E1793,E1298)=1,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IF(COUNTIFS($E$3:E1793,E1299)=1,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IF(COUNTIFS($E$3:E1793,E1300)=1,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IF(COUNTIFS($E$3:E1793,E1301)=1,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IF(COUNTIFS($E$3:E1793,E1302)=1,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IF(COUNTIFS($E$3:E1793,E1303)=1,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IF(COUNTIFS($E$3:E1793,E1304)=1,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IF(COUNTIFS($E$3:E1793,E1306)=1,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IF(COUNTIFS($E$3:E1793,E1307)=1,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IF(COUNTIFS($E$3:E1793,E1308)=1,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IF(COUNTIFS($E$3:E1793,E1309)=1,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IF(COUNTIFS($E$3:E1793,E1311)=1,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IF(COUNTIFS($E$3:E1793,E1323)=1,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IF(COUNTIFS($E$3:E1793,E1324)=1,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IF(COUNTIFS($E$3:E1793,E1325)=1,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IF(COUNTIFS($E$3:E1793,E1326)=1,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IF(COUNTIFS($E$3:E1793,E1329)=1,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IF(COUNTIFS($E$3:E1793,E1330)=1,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IF(COUNTIFS($E$3:E1793,E1331)=1,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IF(COUNTIFS($E$3:E1793,E1332)=1,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IF(COUNTIFS($E$3:E1793,E1333)=1,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IF(COUNTIFS($E$3:E1793,E1334)=1,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IF(COUNTIFS($E$3:E1793,E1335)=1,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IF(COUNTIFS($E$3:E1793,E1336)=1,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IF(COUNTIFS($E$3:E1793,E1338)=1,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IF(COUNTIFS($E$3:E1793,E1339)=1,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IF(COUNTIFS($E$3:E1793,E1341)=1,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IF(COUNTIFS($E$3:E1793,E1344)=1,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IF(COUNTIFS($E$3:E1793,E1345)=1,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IF(COUNTIFS($E$3:E1793,E1347)=1,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IF(COUNTIFS($E$3:E1793,E1349)=1,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IF(COUNTIFS($E$3:E1793,E1350)=1,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IF(COUNTIFS($E$3:E1793,E1351)=1,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IF(COUNTIFS($E$3:E1793,E1353)=1,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IF(COUNTIFS($E$3:E1793,E1354)=1,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IF(COUNTIFS($E$3:E1793,E1355)=1,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IF(COUNTIFS($E$3:E1793,E1356)=1,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IF(COUNTIFS($E$3:E1793,E1357)=1,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IF(COUNTIFS($E$3:E1793,E1358)=1,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IF(COUNTIFS($E$3:E1793,E1359)=1,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IF(COUNTIFS($E$3:E1793,E1360)=1,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IF(COUNTIFS($E$3:E1793,E1361)=1,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IF(COUNTIFS($E$3:E1793,E1362)=1,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IF(COUNTIFS($E$3:E1793,E1363)=1,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IF(COUNTIFS($E$3:E1793,E1364)=1,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IF(COUNTIFS($E$3:E1793,E1365)=1,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IF(COUNTIFS($E$3:E1793,E1366)=1,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IF(COUNTIFS($E$3:E1793,E1367)=1,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IF(COUNTIFS($E$3:E1793,E1368)=1,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IF(COUNTIFS($E$3:E1793,E1369)=1,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IF(COUNTIFS($E$3:E1793,E1370)=1,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IF(COUNTIFS($E$3:E1793,E1371)=1,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IF(COUNTIFS($E$3:E1793,E1372)=1,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IF(COUNTIFS($E$3:E1793,E1373)=1,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IF(COUNTIFS($E$3:E1793,E1374)=1,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IF(COUNTIFS($E$3:E1793,E1375)=1,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IF(COUNTIFS($E$3:E1793,E1376)=1,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IF(COUNTIFS($E$3:E1793,E1377)=1,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IF(COUNTIFS($E$3:E1793,E1378)=1,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IF(COUNTIFS($E$3:E1793,E1379)=1,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IF(COUNTIFS($E$3:E1793,E1380)=1,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IF(COUNTIFS($E$3:E1793,E1381)=1,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IF(COUNTIFS($E$3:E1793,E1382)=1,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IF(COUNTIFS($E$3:E1793,E1383)=1,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IF(COUNTIFS($E$3:E1793,E1384)=1,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IF(COUNTIFS($E$3:E1793,E1385)=1,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IF(COUNTIFS($E$3:E1793,E1386)=1,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IF(COUNTIFS($E$3:E1793,E1387)=1,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IF(COUNTIFS($E$3:E1793,E1388)=1,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IF(COUNTIFS($E$3:E1793,E1389)=1,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IF(COUNTIFS($E$3:E1793,E1390)=1,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IF(COUNTIFS($E$3:E1793,E1391)=1,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IF(COUNTIFS($E$3:E1793,E1392)=1,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IF(COUNTIFS($E$3:E1793,E1393)=1,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IF(COUNTIFS($E$3:E1793,E1394)=1,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IF(COUNTIFS($E$3:E1793,E1395)=1,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IF(COUNTIFS($E$3:E1793,E1396)=1,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IF(COUNTIFS($E$3:E1793,E1397)=1,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IF(COUNTIFS($E$3:E1793,E1398)=1,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IF(COUNTIFS($E$3:E1793,E1399)=1,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IF(COUNTIFS($E$3:E1793,E1400)=1,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IF(COUNTIFS($E$3:E1793,E1401)=1,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IF(COUNTIFS($E$3:E1793,E1402)=1,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IF(COUNTIFS($E$3:E1793,E1403)=1,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IF(COUNTIFS($E$3:E1793,E1404)=1,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IF(COUNTIFS($E$3:E1794,E1405)=1,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IF(COUNTIFS($E$3:E1795,E1406)=1,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IF(COUNTIFS($E$3:E1796,E1407)=1,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IF(COUNTIFS($E$3:E1797,E1408)=1,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IF(COUNTIFS($E$3:E1798,E1409)=1,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IF(COUNTIFS($E$3:E1799,E1410)=1,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IF(COUNTIFS($E$3:E1800,E1411)=1,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IF(COUNTIFS($E$3:E1801,E1412)=1,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IF(COUNTIFS($E$3:E1802,E1413)=1,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IF(COUNTIFS($E$3:E1803,E1414)=1,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IF(COUNTIFS($E$3:E1804,E1415)=1,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IF(COUNTIFS($E$3:E1805,E1416)=1,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IF(COUNTIFS($E$3:E1806,E1417)=1,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IF(COUNTIFS($E$3:E1807,E1418)=1,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IF(COUNTIFS($E$3:E1808,E1419)=1,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IF(COUNTIFS($E$3:E1809,E1420)=1,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IF(COUNTIFS($E$3:E1810,E1421)=1,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IF(COUNTIFS($E$3:E1811,E1422)=1,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IF(COUNTIFS($E$3:E1812,E1423)=1,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IF(COUNTIFS($E$3:E1813,E1424)=1,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IF(COUNTIFS($E$3:E1814,E1425)=1,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IF(COUNTIFS($E$3:E1815,E1426)=1,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IF(COUNTIFS($E$3:E1816,E1427)=1,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IF(COUNTIFS($E$3:E1817,E1428)=1,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IF(COUNTIFS($E$3:E1818,E1429)=1,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IF(COUNTIFS($E$3:E1819,E1430)=1,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IF(COUNTIFS($E$3:E1820,E1431)=1,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IF(COUNTIFS($E$3:E1821,E1432)=1,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IF(COUNTIFS($E$3:E1822,E1433)=1,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IF(COUNTIFS($E$3:E1823,E1434)=1,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IF(COUNTIFS($E$3:E1824,E1435)=1,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IF(COUNTIFS($E$3:E1825,E1436)=1,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IF(COUNTIFS($E$3:E1826,E1437)=1,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IF(COUNTIFS($E$3:E1827,E1438)=1,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IF(COUNTIFS($E$3:E1828,E1439)=1,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IF(COUNTIFS($E$3:E1829,E1440)=1,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IF(COUNTIFS($E$3:E1830,E1441)=1,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IF(COUNTIFS($E$3:E1831,E1442)=1,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IF(COUNTIFS($E$3:E1832,E1443)=1,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IF(COUNTIFS($E$3:E1833,E1444)=1,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IF(COUNTIFS($E$3:E1834,E1445)=1,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IF(COUNTIFS($E$3:E1835,E1446)=1,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IF(COUNTIFS($E$3:E1836,E1447)=1,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IF(COUNTIFS($E$3:E1837,E1448)=1,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IF(COUNTIFS($E$3:E1838,E1449)=1,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IF(COUNTIFS($E$3:E1839,E1450)=1,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IF(COUNTIFS($E$3:E1840,E1451)=1,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IF(COUNTIFS($E$3:E1841,E1452)=1,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IF(COUNTIFS($E$3:E1842,E1453)=1,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IF(COUNTIFS($E$3:E1843,E1454)=1,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IF(COUNTIFS($E$3:E1844,E1455)=1,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IF(COUNTIFS($E$3:E1845,E1456)=1,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IF(COUNTIFS($E$3:E1846,E1457)=1,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IF(COUNTIFS($E$3:E1847,E1458)=1,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IF(COUNTIFS($E$3:E1848,E1459)=1,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IF(COUNTIFS($E$3:E1849,E1460)=1,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IF(COUNTIFS($E$3:E1850,E1461)=1,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IF(COUNTIFS($E$3:E1851,E1462)=1,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IF(COUNTIFS($E$3:E1852,E1463)=1,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IF(COUNTIFS($E$3:E1853,E1464)=1,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IF(COUNTIFS($E$3:E1854,E1465)=1,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IF(COUNTIFS($E$3:E1855,E1466)=1,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IF(COUNTIFS($E$3:E1856,E1467)=1,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IF(COUNTIFS($E$3:E1857,E1468)=1,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IF(COUNTIFS($E$3:E1858,E1469)=1,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IF(COUNTIFS($E$3:E1859,E1470)=1,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IF(COUNTIFS($E$3:E1860,E1471)=1,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IF(COUNTIFS($E$3:E1861,E1472)=1,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IF(COUNTIFS($E$3:E1862,E1473)=1,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IF(COUNTIFS($E$3:E1863,E1474)=1,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IF(COUNTIFS($E$3:E1864,E1475)=1,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IF(COUNTIFS($E$3:E1865,E1476)=1,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IF(COUNTIFS($E$3:E1866,E1477)=1,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IF(COUNTIFS($E$3:E1867,E1478)=1,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IF(COUNTIFS($E$3:E1868,E1479)=1,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IF(COUNTIFS($E$3:E1869,E1480)=1,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IF(COUNTIFS($E$3:E1870,E1481)=1,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IF(COUNTIFS($E$3:E1871,E1482)=1,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IF(COUNTIFS($E$3:E1872,E1483)=1,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IF(COUNTIFS($E$3:E1873,E1484)=1,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IF(COUNTIFS($E$3:E1874,E1485)=1,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IF(COUNTIFS($E$3:E1875,E1486)=1,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IF(COUNTIFS($E$3:E1876,E1487)=1,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IF(COUNTIFS($E$3:E1877,E1488)=1,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IF(COUNTIFS($E$3:E1878,E1489)=1,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IF(COUNTIFS($E$3:E1879,E1490)=1,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IF(COUNTIFS($E$3:E1880,E1491)=1,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IF(COUNTIFS($E$3:E1881,E1492)=1,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IF(COUNTIFS($E$3:E1882,E1493)=1,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IF(COUNTIFS($E$3:E1883,E1494)=1,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IF(COUNTIFS($E$3:E1884,E1495)=1,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IF(COUNTIFS($E$3:E1885,E1496)=1,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IF(COUNTIFS($E$3:E1886,E1497)=1,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IF(COUNTIFS($E$3:E1887,E1498)=1,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IF(COUNTIFS($E$3:E1888,E1499)=1,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IF(COUNTIFS($E$3:E1889,E1500)=1,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IF(COUNTIFS($E$3:E1890,E1501)=1,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IF(COUNTIFS($E$3:E1891,E1502)=1,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IF(COUNTIFS($E$3:E1892,E1503)=1,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IF(COUNTIFS($E$3:E1893,E1504)=1,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IF(COUNTIFS($E$3:E1894,E1505)=1,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IF(COUNTIFS($E$3:E1895,E1506)=1,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IF(COUNTIFS($E$3:E1896,E1507)=1,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IF(COUNTIFS($E$3:E1897,E1508)=1,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IF(COUNTIFS($E$3:E1898,E1509)=1,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IF(COUNTIFS($E$3:E1899,E1510)=1,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IF(COUNTIFS($E$3:E1900,E1511)=1,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IF(COUNTIFS($E$3:E1901,E1512)=1,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IF(COUNTIFS($E$3:E1902,E1513)=1,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IF(COUNTIFS($E$3:E1903,E1514)=1,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IF(COUNTIFS($E$3:E1904,E1515)=1,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IF(COUNTIFS($E$3:E1905,E1516)=1,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IF(COUNTIFS($E$3:E1906,E1517)=1,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IF(COUNTIFS($E$3:E1907,E1518)=1,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IF(COUNTIFS($E$3:E1908,E1519)=1,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IF(COUNTIFS($E$3:E1909,E1520)=1,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IF(COUNTIFS($E$3:E1910,E1521)=1,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IF(COUNTIFS($E$3:E1911,E1522)=1,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IF(COUNTIFS($E$3:E1912,E1523)=1,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IF(COUNTIFS($E$3:E1913,E1524)=1,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IF(COUNTIFS($E$3:E1914,E1525)=1,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IF(COUNTIFS($E$3:E1915,E1526)=1,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IF(COUNTIFS($E$3:E1916,E1527)=1,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IF(COUNTIFS($E$3:E1917,E1528)=1,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IF(COUNTIFS($E$3:E1918,E1529)=1,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IF(COUNTIFS($E$3:E1919,E1530)=1,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IF(COUNTIFS($E$3:E1920,E1531)=1,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IF(COUNTIFS($E$3:E1921,E1532)=1,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IF(COUNTIFS($E$3:E1922,E1533)=1,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IF(COUNTIFS($E$3:E1923,E1534)=1,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IF(COUNTIFS($E$3:E1924,E1535)=1,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IF(COUNTIFS($E$3:E1925,E1536)=1,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IF(COUNTIFS($E$3:E1926,E1537)=1,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IF(COUNTIFS($E$3:E1927,E1538)=1,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IF(COUNTIFS($E$3:E1928,E1539)=1,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IF(COUNTIFS($E$3:E1929,E1540)=1,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IF(COUNTIFS($E$3:E1930,E1541)=1,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IF(COUNTIFS($E$3:E1931,E1542)=1,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IF(COUNTIFS($E$3:E1932,E1543)=1,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IF(COUNTIFS($E$3:E1933,E1544)=1,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IF(COUNTIFS($E$3:E1934,E1545)=1,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IF(COUNTIFS($E$3:E1935,E1546)=1,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IF(COUNTIFS($E$3:E1936,E1547)=1,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IF(COUNTIFS($E$3:E1937,E1548)=1,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IF(COUNTIFS($E$3:E1938,E1549)=1,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IF(COUNTIFS($E$3:E1939,E1550)=1,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IF(COUNTIFS($E$3:E1940,E1551)=1,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IF(COUNTIFS($E$3:E1941,E1552)=1,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IF(COUNTIFS($E$3:E1942,E1553)=1,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IF(COUNTIFS($E$3:E1943,E1554)=1,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IF(COUNTIFS($E$3:E1944,E1555)=1,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IF(COUNTIFS($E$3:E1945,E1556)=1,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IF(COUNTIFS($E$3:E1946,E1557)=1,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IF(COUNTIFS($E$3:E1947,E1558)=1,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IF(COUNTIFS($E$3:E1948,E1559)=1,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IF(COUNTIFS($E$3:E1972,E1583)=1,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IF(COUNTIFS($E$3:E1973,E1584)=1,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IF(COUNTIFS($E$3:E1974,E1585)=1,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IF(COUNTIFS($E$3:E1975,E1586)=1,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IF(COUNTIFS($E$3:E1976,E1587)=1,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IF(COUNTIFS($E$3:E1977,E1588)=1,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IF(COUNTIFS($E$3:E1978,E1589)=1,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IF(COUNTIFS($E$3:E1979,E1590)=1,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IF(COUNTIFS($E$3:E1980,E1591)=1,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IF(COUNTIFS($E$3:E1981,E1592)=1,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IF(COUNTIFS($E$3:E1982,E1593)=1,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IF(COUNTIFS($E$3:E1983,E1594)=1,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IF(COUNTIFS($E$3:E2011,E1622)=1,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IF(COUNTIFS($E$3:E2012,E1623)=1,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IF(COUNTIFS($E$3:E2013,E1624)=1,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IF(COUNTIFS($E$3:E2014,E1625)=1,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IF(COUNTIFS($E$3:E2015,E1626)=1,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IF(COUNTIFS($E$3:E2016,E1627)=1,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IF(COUNTIFS($E$3:E2017,E1628)=1,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IF(COUNTIFS($E$3:E2018,E1629)=1,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IF(COUNTIFS($E$3:E2019,E1630)=1,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IF(COUNTIFS($E$3:E2020,E1631)=1,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IF(COUNTIFS($E$3:E2021,E1632)=1,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IF(COUNTIFS($E$3:E2022,E1633)=1,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IF(COUNTIFS($E$3:E2023,E1634)=1,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IF(COUNTIFS($E$3:E2024,E1635)=1,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IF(COUNTIFS($E$3:E2025,E1636)=1,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IF(COUNTIFS($E$3:E2026,E1637)=1,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IF(COUNTIFS($E$3:E2027,E1638)=1,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IF(COUNTIFS($E$3:E2028,E1639)=1,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IF(COUNTIFS($E$3:E2029,E1640)=1,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IF(COUNTIFS($E$3:E2030,E1641)=1,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IF(COUNTIFS($E$3:E2031,E1642)=1,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IF(COUNTIFS($E$3:E2032,E1643)=1,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IF(COUNTIFS($E$3:E2033,E1644)=1,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IF(COUNTIFS($E$3:E2034,E1645)=1,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IF(COUNTIFS($E$3:E2035,E1646)=1,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IF(COUNTIFS($E$3:E2036,E1647)=1,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IF(COUNTIFS($E$3:E2037,E1648)=1,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IF(COUNTIFS($E$3:E2038,E1649)=1,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IF(COUNTIFS($E$3:E2039,E1650)=1,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IF(COUNTIFS($E$3:E2040,E1651)=1,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IF(COUNTIFS($E$3:E2041,E1652)=1,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IF(COUNTIFS($E$3:E2042,E1653)=1,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IF(COUNTIFS($E$3:E2043,E1654)=1,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IF(COUNTIFS($E$3:E2044,E1655)=1,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IF(COUNTIFS($E$3:E2045,E1656)=1,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IF(COUNTIFS($E$3:E2046,E1657)=1,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IF(COUNTIFS($E$3:E2047,E1658)=1,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IF(COUNTIFS($E$3:E2048,E1659)=1,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IF(COUNTIFS($E$3:E2049,E1660)=1,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IF(COUNTIFS($E$3:E2050,E1661)=1,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IF(COUNTIFS($E$3:E2051,E1662)=1,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IF(COUNTIFS($E$3:E2052,E1663)=1,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IF(COUNTIFS($E$3:E2053,E1664)=1,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IF(COUNTIFS($E$3:E2054,E1665)=1,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IF(COUNTIFS($E$3:E2055,E1666)=1,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IF(COUNTIFS($E$3:E2056,E1667)=1,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IF(COUNTIFS($E$3:E2057,E1668)=1,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IF(COUNTIFS($E$3:E2058,E1669)=1,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IF(COUNTIFS($E$3:E2059,E1670)=1,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IF(COUNTIFS($E$3:E2060,E1671)=1,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IF(COUNTIFS($E$3:E2061,E1672)=1,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IF(COUNTIFS($E$3:E2062,E1673)=1,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IF(COUNTIFS($E$3:E2063,E1674)=1,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IF(COUNTIFS($E$3:E2064,E1675)=1,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IF(COUNTIFS($E$3:E2065,E1676)=1,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IF(COUNTIFS($E$3:E2066,E1677)=1,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IF(COUNTIFS($E$3:E2067,E1678)=1,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IF(COUNTIFS($E$3:E2068,E1679)=1,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IF(COUNTIFS($E$3:E2069,E1680)=1,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IF(COUNTIFS($E$3:E2070,E1681)=1,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IF(COUNTIFS($E$3:E2071,E1682)=1,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IF(COUNTIFS($E$3:E2072,E1683)=1,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IF(COUNTIFS($E$3:E2073,E1684)=1,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IF(COUNTIFS($E$3:E2074,E1685)=1,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IF(COUNTIFS($E$3:E2075,E1686)=1,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IF(COUNTIFS($E$3:E2076,E1687)=1,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IF(COUNTIFS($E$3:E2077,E1688)=1,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IF(COUNTIFS($E$3:E2078,E1689)=1,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IF(COUNTIFS($E$3:E2079,E1690)=1,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IF(COUNTIFS($E$3:E2080,E1691)=1,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IF(COUNTIFS($E$3:E2081,E1692)=1,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IF(COUNTIFS($E$3:E2082,E1693)=1,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IF(COUNTIFS($E$3:E2083,E1694)=1,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IF(COUNTIFS($E$3:E2084,E1695)=1,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IF(COUNTIFS($E$3:E2085,E1696)=1,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IF(COUNTIFS($E$3:E2086,E1697)=1,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IF(COUNTIFS($E$3:E2087,E1698)=1,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IF(COUNTIFS($E$3:E2088,E1699)=1,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IF(COUNTIFS($E$3:E2089,E1700)=1,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IF(COUNTIFS($E$3:E2090,E1701)=1,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IF(COUNTIFS($E$3:E2091,E1702)=1,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IF(COUNTIFS($E$3:E2092,E1703)=1,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IF(COUNTIFS($E$3:E2093,E1704)=1,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IF(COUNTIFS($E$3:E2094,E1705)=1,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IF(COUNTIFS($E$3:E2095,E1706)=1,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IF(COUNTIFS($E$3:E2096,E1707)=1,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IF(COUNTIFS($E$3:E2097,E1708)=1,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IF(COUNTIFS($E$3:E2098,E1709)=1,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IF(COUNTIFS($E$3:E2099,E1710)=1,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IF(COUNTIFS($E$3:E2100,E1711)=1,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IF(COUNTIFS($E$3:E2101,E1712)=1,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97" t="s">
        <v>2421</v>
      </c>
      <c r="C1781" s="97" t="s">
        <v>348</v>
      </c>
      <c r="D1781" s="68" t="s">
        <v>1047</v>
      </c>
      <c r="E1781" s="97" t="s">
        <v>2486</v>
      </c>
      <c r="F1781" s="98"/>
      <c r="G1781" s="97" t="s">
        <v>138</v>
      </c>
      <c r="H1781" s="97" t="s">
        <v>138</v>
      </c>
      <c r="I1781" s="99" t="str">
        <f>IF(RIGHT(G1781,1)="M","M","Non-M")</f>
        <v>M</v>
      </c>
      <c r="J1781" s="100"/>
      <c r="K1781" s="101"/>
      <c r="L1781" s="102"/>
      <c r="M1781" s="103"/>
    </row>
    <row r="1782" spans="1:13" ht="41.25" customHeight="1">
      <c r="A1782" s="96" t="s">
        <v>2487</v>
      </c>
      <c r="B1782" s="97" t="s">
        <v>2421</v>
      </c>
      <c r="C1782" s="97" t="s">
        <v>348</v>
      </c>
      <c r="D1782" s="68" t="s">
        <v>1047</v>
      </c>
      <c r="E1782" s="97" t="s">
        <v>2486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34"/>
      <c r="K1782" s="79"/>
    </row>
    <row r="1783" spans="1:13" ht="41.25" customHeight="1">
      <c r="A1783" s="96" t="s">
        <v>2488</v>
      </c>
      <c r="B1783" s="97" t="s">
        <v>2421</v>
      </c>
      <c r="C1783" s="97" t="s">
        <v>348</v>
      </c>
      <c r="D1783" s="68" t="s">
        <v>1047</v>
      </c>
      <c r="E1783" s="97" t="s">
        <v>2486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34"/>
      <c r="K1783" s="79"/>
    </row>
    <row r="1784" spans="1:13" ht="41.25" customHeight="1">
      <c r="A1784" s="96" t="s">
        <v>2489</v>
      </c>
      <c r="B1784" s="97" t="s">
        <v>2421</v>
      </c>
      <c r="C1784" s="97" t="s">
        <v>348</v>
      </c>
      <c r="D1784" s="68" t="s">
        <v>1047</v>
      </c>
      <c r="E1784" s="97" t="s">
        <v>2486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34"/>
      <c r="K1784" s="79"/>
    </row>
    <row r="1785" spans="1:13" ht="41.25" customHeight="1">
      <c r="A1785" s="96" t="s">
        <v>2490</v>
      </c>
      <c r="B1785" s="97" t="s">
        <v>2421</v>
      </c>
      <c r="C1785" s="97" t="s">
        <v>348</v>
      </c>
      <c r="D1785" s="68" t="s">
        <v>1047</v>
      </c>
      <c r="E1785" s="97" t="s">
        <v>2486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34"/>
      <c r="K1785" s="79"/>
    </row>
    <row r="1786" spans="1:13" ht="41.25" customHeight="1">
      <c r="A1786" s="96" t="s">
        <v>2491</v>
      </c>
      <c r="B1786" s="97" t="s">
        <v>2421</v>
      </c>
      <c r="C1786" s="97" t="s">
        <v>348</v>
      </c>
      <c r="D1786" s="68" t="s">
        <v>1047</v>
      </c>
      <c r="E1786" s="97" t="s">
        <v>2486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34"/>
      <c r="K1786" s="79"/>
    </row>
    <row r="1787" spans="1:13" ht="41.25" customHeight="1">
      <c r="A1787" s="96" t="s">
        <v>2492</v>
      </c>
      <c r="B1787" s="97" t="s">
        <v>2421</v>
      </c>
      <c r="C1787" s="97" t="s">
        <v>348</v>
      </c>
      <c r="D1787" s="68" t="s">
        <v>1047</v>
      </c>
      <c r="E1787" s="97" t="s">
        <v>2486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34"/>
      <c r="K1787" s="79"/>
    </row>
    <row r="1788" spans="1:13" ht="41.25" customHeight="1">
      <c r="A1788" s="96" t="s">
        <v>2493</v>
      </c>
      <c r="B1788" s="97" t="s">
        <v>2421</v>
      </c>
      <c r="C1788" s="97" t="s">
        <v>348</v>
      </c>
      <c r="D1788" s="68" t="s">
        <v>1047</v>
      </c>
      <c r="E1788" s="97" t="s">
        <v>2486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34"/>
      <c r="K1788" s="79"/>
    </row>
    <row r="1789" spans="1:13" ht="41.25" customHeight="1">
      <c r="A1789" s="96" t="s">
        <v>2494</v>
      </c>
      <c r="B1789" s="97" t="s">
        <v>2421</v>
      </c>
      <c r="C1789" s="97" t="s">
        <v>348</v>
      </c>
      <c r="D1789" s="68" t="s">
        <v>1047</v>
      </c>
      <c r="E1789" s="97" t="s">
        <v>2486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34"/>
      <c r="K1789" s="79"/>
    </row>
    <row r="1790" spans="1:13" ht="41.25" customHeight="1">
      <c r="A1790" s="96" t="s">
        <v>2495</v>
      </c>
      <c r="B1790" s="97" t="s">
        <v>2421</v>
      </c>
      <c r="C1790" s="97" t="s">
        <v>348</v>
      </c>
      <c r="D1790" s="68" t="s">
        <v>1047</v>
      </c>
      <c r="E1790" s="97" t="s">
        <v>2486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34"/>
      <c r="K1790" s="79"/>
    </row>
    <row r="1791" spans="1:13" ht="41.25" customHeight="1">
      <c r="A1791" s="96" t="s">
        <v>2496</v>
      </c>
      <c r="B1791" s="97" t="s">
        <v>2421</v>
      </c>
      <c r="C1791" s="97" t="s">
        <v>348</v>
      </c>
      <c r="D1791" s="68" t="s">
        <v>1047</v>
      </c>
      <c r="E1791" s="97" t="s">
        <v>2486</v>
      </c>
      <c r="F1791" s="21"/>
      <c r="G1791" s="19" t="s">
        <v>2497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34"/>
      <c r="K1791" s="79"/>
    </row>
    <row r="1792" spans="1:13" ht="41.25" customHeight="1">
      <c r="A1792" s="96" t="s">
        <v>2498</v>
      </c>
      <c r="B1792" s="97" t="s">
        <v>2421</v>
      </c>
      <c r="C1792" s="97" t="s">
        <v>348</v>
      </c>
      <c r="D1792" s="68" t="s">
        <v>1047</v>
      </c>
      <c r="E1792" s="97" t="s">
        <v>2486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34"/>
      <c r="K1792" s="79"/>
    </row>
    <row r="1793" spans="1:11" ht="41.25" customHeight="1">
      <c r="A1793" s="96" t="s">
        <v>2499</v>
      </c>
      <c r="B1793" s="97" t="s">
        <v>2421</v>
      </c>
      <c r="C1793" s="97" t="s">
        <v>348</v>
      </c>
      <c r="D1793" s="68" t="s">
        <v>1047</v>
      </c>
      <c r="E1793" s="97" t="s">
        <v>2486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34"/>
      <c r="K1793" s="79"/>
    </row>
    <row r="1794" spans="1:11" ht="41.25" customHeight="1"/>
    <row r="1795" spans="1:11" ht="41.25" customHeight="1"/>
    <row r="1796" spans="1:11" ht="41.25" customHeight="1"/>
    <row r="1797" spans="1:11" ht="41.25" customHeight="1"/>
    <row r="1798" spans="1:11" ht="41.25" customHeight="1"/>
    <row r="1799" spans="1:11" ht="41.25" customHeight="1"/>
    <row r="1800" spans="1:11" ht="41.25" customHeight="1"/>
    <row r="1801" spans="1:11" ht="41.25" customHeight="1"/>
    <row r="1802" spans="1:11" ht="41.25" customHeight="1"/>
    <row r="1803" spans="1:11" ht="41.25" customHeight="1"/>
    <row r="1804" spans="1:11" ht="41.25" customHeight="1"/>
    <row r="1805" spans="1:11" ht="41.25" customHeight="1"/>
    <row r="1806" spans="1:11" ht="41.25" customHeight="1"/>
    <row r="1807" spans="1:11" ht="41.25" customHeight="1"/>
    <row r="1808" spans="1:11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2500</v>
      </c>
      <c r="B2" s="8" t="s">
        <v>2501</v>
      </c>
      <c r="C2" s="8" t="s">
        <v>2502</v>
      </c>
      <c r="D2" s="8" t="s">
        <v>2503</v>
      </c>
      <c r="E2" s="8" t="s">
        <v>2504</v>
      </c>
      <c r="F2" s="8" t="s">
        <v>2505</v>
      </c>
      <c r="G2" s="80" t="s">
        <v>2506</v>
      </c>
      <c r="H2" s="8" t="s">
        <v>2507</v>
      </c>
      <c r="I2" s="8" t="s">
        <v>2508</v>
      </c>
      <c r="J2" s="75" t="s">
        <v>2509</v>
      </c>
      <c r="R2" s="83" t="s">
        <v>2510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2511</v>
      </c>
      <c r="E3" s="10">
        <v>0.1234</v>
      </c>
      <c r="F3" s="10" t="s">
        <v>2512</v>
      </c>
      <c r="G3" s="81">
        <f>Table2[[#This Row],[Current Total FG QTY]]*Table2[[#This Row],[SAM Improvement]]*$S$7</f>
        <v>22089.830484330483</v>
      </c>
      <c r="H3" s="10" t="s">
        <v>2513</v>
      </c>
      <c r="I3" s="10" t="s">
        <v>2514</v>
      </c>
      <c r="J3" s="76">
        <v>46140.696493055599</v>
      </c>
      <c r="R3" s="85" t="s">
        <v>2515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2511</v>
      </c>
      <c r="E4" s="10">
        <v>0</v>
      </c>
      <c r="F4" s="10" t="s">
        <v>2516</v>
      </c>
      <c r="G4" s="81">
        <f>Table2[[#This Row],[Current Total FG QTY]]*Table2[[#This Row],[SAM Improvement]]*$S$7</f>
        <v>0</v>
      </c>
      <c r="H4" s="10"/>
      <c r="I4" s="10" t="s">
        <v>2514</v>
      </c>
      <c r="J4" s="76">
        <v>46140.7086458333</v>
      </c>
      <c r="R4" s="85" t="s">
        <v>2517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2511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2514</v>
      </c>
      <c r="J5" s="76">
        <v>46140.698171296302</v>
      </c>
      <c r="R5" s="85" t="s">
        <v>2518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2511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2514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2511</v>
      </c>
      <c r="E7" s="10">
        <v>0</v>
      </c>
      <c r="F7" s="10" t="s">
        <v>2516</v>
      </c>
      <c r="G7" s="81">
        <f>Table2[[#This Row],[Current Total FG QTY]]*Table2[[#This Row],[SAM Improvement]]*$S$7</f>
        <v>0</v>
      </c>
      <c r="H7" s="10"/>
      <c r="I7" s="10" t="s">
        <v>2514</v>
      </c>
      <c r="J7" s="76">
        <v>46140.7088194444</v>
      </c>
      <c r="R7" s="87" t="s">
        <v>2519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2511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2511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2511</v>
      </c>
      <c r="E10" s="10">
        <v>0.1177</v>
      </c>
      <c r="F10" s="10" t="s">
        <v>2520</v>
      </c>
      <c r="G10" s="81">
        <f>Table2[[#This Row],[Current Total FG QTY]]*Table2[[#This Row],[SAM Improvement]]*$S$7</f>
        <v>8856.7573361823361</v>
      </c>
      <c r="H10" s="10"/>
      <c r="I10" s="10" t="s">
        <v>2514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2511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2511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2511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2511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2511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2511</v>
      </c>
      <c r="E16" s="10">
        <v>0</v>
      </c>
      <c r="F16" s="10" t="s">
        <v>2521</v>
      </c>
      <c r="G16" s="81">
        <f>Table2[[#This Row],[Current Total FG QTY]]*Table2[[#This Row],[SAM Improvement]]*$S$7</f>
        <v>0</v>
      </c>
      <c r="H16" s="10" t="s">
        <v>2513</v>
      </c>
      <c r="I16" s="10" t="s">
        <v>2514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2511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2511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2511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2511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2511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2511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2522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2523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2524</v>
      </c>
      <c r="D76">
        <v>163</v>
      </c>
    </row>
    <row r="77" spans="2:4">
      <c r="B77" t="s">
        <v>2525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2526</v>
      </c>
      <c r="D167">
        <v>499</v>
      </c>
    </row>
    <row r="168" spans="2:4">
      <c r="B168" t="s">
        <v>2527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2528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2529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2530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2531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2532</v>
      </c>
      <c r="D210">
        <v>10</v>
      </c>
    </row>
    <row r="211" spans="2:4">
      <c r="B211" t="s">
        <v>2533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2534</v>
      </c>
      <c r="D218">
        <v>69</v>
      </c>
    </row>
    <row r="219" spans="2:4">
      <c r="B219" t="s">
        <v>2535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2536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2535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2537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2538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2539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2540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2541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2542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2543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2544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2545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2546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2547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2548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2549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2550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2551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2552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2553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2554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2556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2557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2558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2559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2560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2561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2562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2563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2564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2565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2566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2567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2568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2569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2570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2571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2572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2573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2577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2578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2579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2583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2584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2585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2586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2587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2588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2589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2590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2591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2026-04-29T15:30:10Z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