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3" documentId="13_ncr:1_{7EF57DF4-89AE-8C42-9C9C-3682908C3E34}" xr6:coauthVersionLast="47" xr6:coauthVersionMax="47" xr10:uidLastSave="{D307B084-D0C4-4843-9335-17C136F966AC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99" i="5" l="1"/>
  <c r="H1499" i="5"/>
  <c r="I1497" i="5"/>
  <c r="H1497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09" i="5"/>
  <c r="I1510" i="5"/>
  <c r="I1511" i="5"/>
  <c r="H1508" i="5"/>
  <c r="I1508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<sst xmlns="http://schemas.openxmlformats.org/spreadsheetml/2006/main" count="9528" uniqueCount="2382">
  <si>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</si>
  <si>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</si>
  <si>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</si>
  <si>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</si>
  <si>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</si>
  <si>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</si>
  <si>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</si>
  <si>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</si>
  <si>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</si>
  <si>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</si>
  <si>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</si>
  <si>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</si>
  <si>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</si>
  <si>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</si>
  <si>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</si>
  <si>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</si>
  <si>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</si>
  <si>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</si>
  <si>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</si>
  <si>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</si>
  <si>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</si>
  <si>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</si>
  <si>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</si>
  <si>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</si>
  <si>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</si>
  <si>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</si>
  <si>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</si>
  <si>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</si>
  <si>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</si>
  <si>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</si>
  <si>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</si>
  <si>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</si>
  <si>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</si>
  <si>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</si>
  <si>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</si>
  <si>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</si>
  <si>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</si>
  <si>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</si>
  <si>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</si>
  <si>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</si>
  <si>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</si>
  <si>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</si>
  <si>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</si>
  <si>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</si>
  <si>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</si>
  <si>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</si>
  <si>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</si>
  <si>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</si>
  <si>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</si>
  <si>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</si>
  <si>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</si>
  <si>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</si>
  <si>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</si>
  <si>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</si>
  <si>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</si>
  <si>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</si>
  <si>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</si>
  <si>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</si>
  <si>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</si>
  <si>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</si>
  <si>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</si>
  <si>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</si>
  <si>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</si>
  <si>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</si>
  <si>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</si>
  <si>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</si>
  <si>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</si>
  <si>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</si>
  <si>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</si>
  <si>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</si>
  <si>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</si>
  <si>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</si>
  <si>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</si>
  <si>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</si>
  <si>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</si>
  <si>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</si>
  <si>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</si>
  <si>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</si>
  <si>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</si>
  <si>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</si>
  <si>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</si>
  <si>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</si>
  <si>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</si>
  <si>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</si>
  <si>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</si>
  <si>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</si>
  <si>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</si>
  <si>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</si>
  <si>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</si>
  <si>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</si>
  <si>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</si>
  <si>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</si>
  <si>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</si>
  <si>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</si>
  <si>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</si>
  <si>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</si>
  <si>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</si>
  <si>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</si>
  <si>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</si>
  <si>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</si>
  <si>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</si>
  <si>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</si>
  <si>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</si>
  <si>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</si>
  <si>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</si>
  <si>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</si>
  <si>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</si>
  <si>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</si>
  <si>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</si>
  <si>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</si>
  <si>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</si>
  <si>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</si>
  <si>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</si>
  <si>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</si>
  <si>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</si>
  <si>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</si>
  <si>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</si>
  <si>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</si>
  <si>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</si>
  <si>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</si>
  <si>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</si>
  <si>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</si>
  <si>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</si>
  <si>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</si>
  <si>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</si>
  <si>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</si>
  <si>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</si>
  <si>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</si>
  <si>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</si>
  <si>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</si>
  <si>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</si>
  <si>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</si>
  <si>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</si>
  <si>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</si>
  <si>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</si>
  <si>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</si>
  <si>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</si>
  <si>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</si>
  <si>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</si>
  <si>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</si>
  <si>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</si>
  <si>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</si>
  <si>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</si>
  <si>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</si>
  <si>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</si>
  <si>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</si>
  <si>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</si>
  <si>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</si>
  <si>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</si>
  <si>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</si>
  <si>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</si>
  <si>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</si>
  <si>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</si>
  <si>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</si>
  <si>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</si>
  <si>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</si>
  <si>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</si>
  <si>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</si>
  <si>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</si>
  <si>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</si>
  <si>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</si>
  <si>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</si>
  <si>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</si>
  <si>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</si>
  <si>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</si>
  <si>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</si>
  <si>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</si>
  <si>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</si>
  <si>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</si>
  <si>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</si>
  <si>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</si>
  <si>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</si>
  <si>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</si>
  <si>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</si>
  <si>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</si>
  <si>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</si>
  <si>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</si>
  <si>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</si>
  <si>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</si>
  <si>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</si>
  <si>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</si>
  <si>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</si>
  <si>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</si>
  <si>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</si>
  <si>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</si>
  <si>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</si>
  <si>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</si>
  <si>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</si>
  <si>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</si>
  <si>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</si>
  <si>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</si>
  <si>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</si>
  <si>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</si>
  <si>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</si>
  <si>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</si>
  <si>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</si>
  <si>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</si>
  <si>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</si>
  <si>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</si>
  <si>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</si>
  <si>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</si>
  <si>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</si>
  <si>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</si>
  <si>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</si>
  <si>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</si>
  <si>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</si>
  <si>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</si>
  <si>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</si>
  <si>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</si>
  <si>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</si>
  <si>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</si>
  <si>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</si>
  <si>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</si>
  <si>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</si>
  <si>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</si>
  <si>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</si>
  <si>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</si>
  <si>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</si>
  <si>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</si>
  <si>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</si>
  <si>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</si>
  <si>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</si>
  <si>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</si>
  <si>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</si>
  <si>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</si>
  <si>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</si>
  <si>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</si>
  <si>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</si>
  <si>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</si>
  <si>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</si>
  <si>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</si>
  <si>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</si>
  <si>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</si>
  <si>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</si>
  <si>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</si>
  <si>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</si>
  <si>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</si>
  <si>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</si>
  <si>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</si>
  <si>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</si>
  <si>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</si>
  <si>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</si>
  <si>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</si>
  <si>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</si>
  <si>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</si>
  <si>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</si>
  <si>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</si>
  <si>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</si>
  <si>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</si>
  <si>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</si>
  <si>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</si>
  <si>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</si>
  <si>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</si>
  <si>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</si>
  <si>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</si>
  <si>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</si>
  <si>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</si>
  <si>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</si>
  <si>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</si>
  <si>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</si>
  <si>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</si>
  <si>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</si>
  <si>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</si>
  <si>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</si>
  <si>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</si>
  <si>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</si>
  <si>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</si>
  <si>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</si>
  <si>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</si>
  <si>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</si>
  <si>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</si>
  <si>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</si>
  <si>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</si>
  <si>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</si>
  <si>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</si>
  <si>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</si>
  <si>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</si>
  <si>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</si>
  <si>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</si>
  <si>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</si>
  <si>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</si>
  <si>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</si>
  <si>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</si>
  <si>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</si>
  <si>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</si>
  <si>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</si>
  <si>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</si>
  <si>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</si>
  <si>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</si>
  <si>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</si>
  <si>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</si>
  <si>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</si>
  <si>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</si>
  <si>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</si>
  <si>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</si>
  <si>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</si>
  <si>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</si>
  <si>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</si>
  <si>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</si>
  <si>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</si>
  <si>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</si>
  <si>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</si>
  <si>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</si>
  <si>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</si>
  <si>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</si>
  <si>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</si>
  <si>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</si>
  <si>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</si>
  <si>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</si>
  <si>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</si>
  <si>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</si>
  <si>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</si>
  <si>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</si>
  <si>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</si>
  <si>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</si>
  <si>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</si>
  <si>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</si>
  <si>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</si>
  <si>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</si>
  <si>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</si>
  <si>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</si>
  <si>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</si>
  <si>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</si>
  <si>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</si>
  <si>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</si>
  <si>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</si>
  <si>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</si>
  <si>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</si>
  <si>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</si>
  <si>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</si>
  <si>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</si>
  <si>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</si>
  <si>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</si>
  <si>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</si>
  <si>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</si>
  <si>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</si>
  <si>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</si>
  <si>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</si>
  <si>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</si>
  <si>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</si>
  <si>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</si>
  <si>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</si>
  <si>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</si>
  <si>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</si>
  <si>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</si>
  <si>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</si>
  <si>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</si>
  <si>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</si>
  <si>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</si>
  <si>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</si>
  <si>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</si>
  <si>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</si>
  <si>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</si>
  <si>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</si>
  <si>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</si>
  <si>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</si>
  <si>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</si>
  <si>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</si>
  <si>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</si>
  <si>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</si>
  <si>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</si>
  <si>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</si>
  <si>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</si>
  <si>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</si>
  <si>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</si>
  <si>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</si>
  <si>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</si>
  <si>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</si>
  <si>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</si>
  <si>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</si>
  <si>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</si>
  <si>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</si>
  <si>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</si>
  <si>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</si>
  <si>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</si>
  <si>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</si>
  <si>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</si>
  <si>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</si>
  <si>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</si>
  <si>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</si>
  <si>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</si>
  <si>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</si>
  <si>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</si>
  <si>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</si>
  <si>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</si>
  <si>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</si>
  <si>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</si>
  <si>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</si>
  <si>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</si>
  <si>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</si>
  <si>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</si>
  <si>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</si>
  <si>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</si>
  <si>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</si>
  <si>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</si>
  <si>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</si>
  <si>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</si>
  <si>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</si>
  <si>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</si>
  <si>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</si>
  <si>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</si>
  <si>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</si>
  <si>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</si>
  <si>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</si>
  <si>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</si>
  <si>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</si>
  <si>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</si>
  <si>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</si>
  <si>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</si>
  <si>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</si>
  <si>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</si>
  <si>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</si>
  <si>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</si>
  <si>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</si>
  <si>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</si>
  <si>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</si>
  <si>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</si>
  <si>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</si>
  <si>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</si>
  <si>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</si>
  <si>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</si>
  <si>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</si>
  <si>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</si>
  <si>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</si>
  <si>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</si>
  <si>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</si>
  <si>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</si>
  <si>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</si>
  <si>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</si>
  <si>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</si>
  <si>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</si>
  <si>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</si>
  <si>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</si>
  <si>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</si>
  <si>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</si>
  <si>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</si>
  <si>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</si>
  <si>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</si>
  <si>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</si>
  <si>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</si>
  <si>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</si>
  <si>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</si>
  <si>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</si>
  <si>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</si>
  <si>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</si>
  <si>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</si>
  <si>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</si>
  <si>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</si>
  <si>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</si>
  <si>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</si>
  <si>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</si>
  <si>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</si>
  <si>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</si>
  <si>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</si>
  <si>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</si>
  <si>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</si>
  <si>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</si>
  <si>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</si>
  <si>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</si>
  <si>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</si>
  <si>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</si>
  <si>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</si>
  <si>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</si>
  <si>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</si>
  <si>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</si>
  <si>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</si>
  <si>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</si>
  <si>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</si>
  <si>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</si>
  <si>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</si>
  <si>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</si>
  <si>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</si>
  <si>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</si>
  <si>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</si>
  <si>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</si>
  <si>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</si>
  <si>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</si>
  <si>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</si>
  <si>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</si>
  <si>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</si>
  <si>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</si>
  <si>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</si>
  <si>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</si>
  <si>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</si>
  <si>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</si>
  <si>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</si>
  <si>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</si>
  <si>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</si>
  <si>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</si>
  <si>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</si>
  <si>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</si>
  <si>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</si>
  <si>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</si>
  <si>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</si>
  <si>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</si>
  <si>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</si>
  <si>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</si>
  <si>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</si>
  <si>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</si>
  <si>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</si>
  <si>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</si>
  <si>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</si>
  <si>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</si>
  <si>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</si>
  <si>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</si>
  <si>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</si>
  <si>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</si>
  <si>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</si>
  <si>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</si>
  <si>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</si>
  <si>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</si>
  <si>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</si>
  <si>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</si>
  <si>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</si>
  <si>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</si>
  <si>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</si>
  <si>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</si>
  <si>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</si>
  <si>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</si>
  <si>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</si>
  <si>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</si>
  <si>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</si>
  <si>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</si>
  <si>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</si>
  <si>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</si>
  <si>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</si>
  <si>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</si>
  <si>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</si>
  <si>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</si>
  <si>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</si>
  <si>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</si>
  <si>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</si>
  <si>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</si>
  <si>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</si>
  <si>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</si>
  <si>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</si>
  <si>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</si>
  <si>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</si>
  <si>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</si>
  <si>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</si>
  <si>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</si>
  <si>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</si>
  <si>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</si>
  <si>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</si>
  <si>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</si>
  <si>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</si>
  <si>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</si>
  <si>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</si>
  <si>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</si>
  <si>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</si>
  <si>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</si>
  <si>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</si>
  <si>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</si>
  <si>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</si>
  <si>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</si>
  <si>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</si>
  <si>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</si>
  <si>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</si>
  <si>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</si>
  <si>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</si>
  <si>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</si>
  <si>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</si>
  <si>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</si>
  <si>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</si>
  <si>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</si>
  <si>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</si>
  <si>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</si>
  <si>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</si>
  <si>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</si>
  <si>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</si>
  <si>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</si>
  <si>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</si>
  <si>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</si>
  <si>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</si>
  <si>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</si>
  <si>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</si>
  <si>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</si>
  <si>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</si>
  <si>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</si>
  <si>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</si>
  <si>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</si>
  <si>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</si>
  <si>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</si>
  <si>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</si>
  <si>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</si>
  <si>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</si>
  <si>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</si>
  <si>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</si>
  <si>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</si>
  <si>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</si>
  <si>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</si>
  <si>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</si>
  <si>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</si>
  <si>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</si>
  <si>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</si>
  <si>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</si>
  <si>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</si>
  <si>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</si>
  <si>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</si>
  <si>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</si>
  <si>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</si>
  <si>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</si>
  <si>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</si>
  <si>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</si>
  <si>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</si>
  <si>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</si>
  <si>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</si>
  <si>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</si>
  <si>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</si>
  <si>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</si>
  <si>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</si>
  <si>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</si>
  <si>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</si>
  <si>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</si>
  <si>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</si>
  <si>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</si>
  <si>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</si>
  <si>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</si>
  <si>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</si>
  <si>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</si>
  <si>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</si>
  <si>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</si>
  <si>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</si>
  <si>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</si>
  <si>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</si>
  <si>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</si>
  <si>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</si>
  <si>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</si>
  <si>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</si>
  <si>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</si>
  <si>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</si>
  <si>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</si>
  <si>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</si>
  <si>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</si>
  <si>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</si>
  <si>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</si>
  <si>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</si>
  <si>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</si>
  <si>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</si>
  <si>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</si>
  <si>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</si>
  <si>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</si>
  <si>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</si>
  <si>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</si>
  <si>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</si>
  <si>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</si>
  <si>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</si>
  <si>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</si>
  <si>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</si>
  <si>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</si>
  <si>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</si>
  <si>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</si>
  <si>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</si>
  <si>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</si>
  <si>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</si>
  <si>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</si>
  <si>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</si>
  <si>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</si>
  <si>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</si>
  <si>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</si>
  <si>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</si>
  <si>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</si>
  <si>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</si>
  <si>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</si>
  <si>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</si>
  <si>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</si>
  <si>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</si>
  <si>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</si>
  <si>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</si>
  <si>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</si>
  <si>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</si>
  <si>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</si>
  <si>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</si>
  <si>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</si>
  <si>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</si>
  <si>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</si>
  <si>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</si>
  <si>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</si>
  <si>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</si>
  <si>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</si>
  <si>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</si>
  <si>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</si>
  <si>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</si>
  <si>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</si>
  <si>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</si>
  <si>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</si>
  <si>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</si>
  <si>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</si>
  <si>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</si>
  <si>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</si>
  <si>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</si>
  <si>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</si>
  <si>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</si>
  <si>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</si>
  <si>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</si>
  <si>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</si>
  <si>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</si>
  <si>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</si>
  <si>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</si>
  <si>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</si>
  <si>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</si>
  <si>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</si>
  <si>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</si>
  <si>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</si>
  <si>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</si>
  <si>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</si>
  <si>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</si>
  <si>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</si>
  <si>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</si>
  <si>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</si>
  <si>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</si>
  <si>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</si>
  <si>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</si>
  <si>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</si>
  <si>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</si>
  <si>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</si>
  <si>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</si>
  <si>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</si>
  <si>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</si>
  <si>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</si>
  <si>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</si>
  <si>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</si>
  <si>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</si>
  <si>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</si>
  <si>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</si>
  <si>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</si>
  <si>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</si>
  <si>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</si>
  <si>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</si>
  <si>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</si>
  <si>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</si>
  <si>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</si>
  <si>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</si>
  <si>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</si>
  <si>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</si>
  <si>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</si>
  <si>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</si>
  <si>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</si>
  <si>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</si>
  <si>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</si>
  <si>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</si>
  <si>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</si>
  <si>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</si>
  <si>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</si>
  <si>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</si>
  <si>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</si>
  <si>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</si>
  <si>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</si>
  <si>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</si>
  <si>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</si>
  <si>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</si>
  <si>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</si>
  <si>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</si>
  <si>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</si>
  <si>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</si>
  <si>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</si>
  <si>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</si>
  <si>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</si>
  <si>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</si>
  <si>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</si>
  <si>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</si>
  <si>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</si>
  <si>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</si>
  <si>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</si>
  <si>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</si>
  <si>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</si>
  <si>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</si>
  <si>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</si>
  <si>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</si>
  <si>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</si>
  <si>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</si>
  <si>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</si>
  <si>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</si>
  <si>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</si>
  <si>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</si>
  <si>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</si>
  <si>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</si>
  <si>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</si>
  <si>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</si>
  <si>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</si>
  <si>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</si>
  <si>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</si>
  <si>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</si>
  <si>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</si>
  <si>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</si>
  <si>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</si>
  <si>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</si>
  <si>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</si>
  <si>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</si>
  <si>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</si>
  <si>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</si>
  <si>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</si>
  <si>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</si>
  <si>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</si>
  <si>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</si>
  <si>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</si>
  <si>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</si>
  <si>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</si>
  <si>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</si>
  <si>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</si>
  <si>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</si>
  <si>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</si>
  <si>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</si>
  <si>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</si>
  <si>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</si>
  <si>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</si>
  <si>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</si>
  <si>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</si>
  <si>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</si>
  <si>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</si>
  <si>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</si>
  <si>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</si>
  <si>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</si>
  <si>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</si>
  <si>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</si>
  <si>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</si>
  <si>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</si>
  <si>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</si>
  <si>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</si>
  <si>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</si>
  <si>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</si>
  <si>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</si>
  <si>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</si>
  <si>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</si>
  <si>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</si>
  <si>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</si>
  <si>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</si>
  <si>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</si>
  <si>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</si>
  <si>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</si>
  <si>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</si>
  <si>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</si>
  <si>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</si>
  <si>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</si>
  <si>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</si>
  <si>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</si>
  <si>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</si>
  <si>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</si>
  <si>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</si>
  <si>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</si>
  <si>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</si>
  <si>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</si>
  <si>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</si>
  <si>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</si>
  <si>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</si>
  <si>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</si>
  <si>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</si>
  <si>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</si>
  <si>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</si>
  <si>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</si>
  <si>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</si>
  <si>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</si>
  <si>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</si>
  <si>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</si>
  <si>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</si>
  <si>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</si>
  <si>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</si>
  <si>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</si>
  <si>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</si>
  <si>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</si>
  <si>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</si>
  <si>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</si>
  <si>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</si>
  <si>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</si>
  <si>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</si>
  <si>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</si>
  <si>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</si>
  <si>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</si>
  <si>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</si>
  <si>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</si>
  <si>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</si>
  <si>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</si>
  <si>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</si>
  <si>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</si>
  <si>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</si>
  <si>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</si>
  <si>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</si>
  <si>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</si>
  <si>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</si>
  <si>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</si>
  <si>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</si>
  <si>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</si>
  <si>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</si>
  <si>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</si>
  <si>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</si>
  <si>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</si>
  <si>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</si>
  <si>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</si>
  <si>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</si>
  <si>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</si>
  <si>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</si>
  <si>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</si>
  <si>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</si>
  <si>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</si>
  <si>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</si>
  <si>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</si>
  <si>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</si>
  <si>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</si>
  <si>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</si>
  <si>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</si>
  <si>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</si>
  <si>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</si>
  <si>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</si>
  <si>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</si>
  <si>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</si>
  <si>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</si>
  <si>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</si>
  <si>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</si>
  <si>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</si>
  <si>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</si>
  <si>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</si>
  <si>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</si>
  <si>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</si>
  <si>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</si>
  <si>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</si>
  <si>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</si>
  <si>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</si>
  <si>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</si>
  <si>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</si>
  <si>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</si>
  <si>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</si>
  <si>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</si>
  <si>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</si>
  <si>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</si>
  <si>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</si>
  <si>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</si>
  <si>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</si>
  <si>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</si>
  <si>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</si>
  <si>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</si>
  <si>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</si>
  <si>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</si>
  <si>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</si>
  <si>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</si>
  <si>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</si>
  <si>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</si>
  <si>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</si>
  <si>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</si>
  <si>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</si>
  <si>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</si>
  <si>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</si>
  <si>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</si>
  <si>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</si>
  <si>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</si>
  <si>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</si>
  <si>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</si>
  <si>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</si>
  <si>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</si>
  <si>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</si>
  <si>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</si>
  <si>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</si>
  <si>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</si>
  <si>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</si>
  <si>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</si>
  <si>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</si>
  <si>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</si>
  <si>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</si>
  <si>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</si>
  <si>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</si>
  <si>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</si>
  <si>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</si>
  <si>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</si>
  <si>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</si>
  <si>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</si>
  <si>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</si>
  <si>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</si>
  <si>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</si>
  <si>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</si>
  <si>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</si>
  <si>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</si>
  <si>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</si>
  <si>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</si>
  <si>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</si>
  <si>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</si>
  <si>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</si>
  <si>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</si>
  <si>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</si>
  <si>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</si>
  <si>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</si>
  <si>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</si>
  <si>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</si>
  <si>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</si>
  <si>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</si>
  <si>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</si>
  <si>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</si>
  <si>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</si>
  <si>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</si>
  <si>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</si>
  <si>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</si>
  <si>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</si>
  <si>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</si>
  <si>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</si>
  <si>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</si>
  <si>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</si>
  <si>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</si>
  <si>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</si>
  <si>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</si>
  <si>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</si>
  <si>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</si>
  <si>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</si>
  <si>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</si>
  <si>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</si>
  <si>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</si>
  <si>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</si>
  <si>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</si>
  <si>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</si>
  <si>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</si>
  <si>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</si>
  <si>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</si>
  <si>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</si>
  <si>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</si>
  <si>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</si>
  <si>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</si>
  <si>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</si>
  <si>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</si>
  <si>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</si>
  <si>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</si>
  <si>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</si>
  <si>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</si>
  <si>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</si>
  <si>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</si>
  <si>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</si>
  <si>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</si>
  <si>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</si>
  <si>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</si>
  <si>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</si>
  <si>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</si>
  <si>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</si>
  <si>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</si>
  <si>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</si>
  <si>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</si>
  <si>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</si>
  <si>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</si>
  <si>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</si>
  <si>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</si>
  <si>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</si>
  <si>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</si>
  <si>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</si>
  <si>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</si>
  <si>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</si>
  <si>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</si>
  <si>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</si>
  <si>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</si>
  <si>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</si>
  <si>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</si>
  <si>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</si>
  <si>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</si>
  <si>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</si>
  <si>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</si>
  <si>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</si>
  <si>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</si>
  <si>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</si>
  <si>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</si>
  <si>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</si>
  <si>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</si>
  <si>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</si>
  <si>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</si>
  <si>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</si>
  <si>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</si>
  <si>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</si>
  <si>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</si>
  <si>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</si>
  <si>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</si>
  <si>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</si>
  <si>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</si>
  <si>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</si>
  <si>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</si>
  <si>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</si>
  <si>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</si>
  <si>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</si>
  <si>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</si>
  <si>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</si>
  <si>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</si>
  <si>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</si>
  <si>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</si>
  <si>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</si>
  <si>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</si>
  <si>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</si>
  <si>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</si>
  <si>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</si>
  <si>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</si>
  <si>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</si>
  <si>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</si>
  <si>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</si>
  <si>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</si>
  <si>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</si>
  <si>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</si>
  <si>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</si>
  <si>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</si>
  <si>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</si>
  <si>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</si>
  <si>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</si>
  <si>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</si>
  <si>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</si>
  <si>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</si>
  <si>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</si>
  <si>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</si>
  <si>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</si>
  <si>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</si>
  <si>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</si>
  <si>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</si>
  <si>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</si>
  <si>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</si>
  <si>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</si>
  <si>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</si>
  <si>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</si>
  <si>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</si>
  <si>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</si>
  <si>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</si>
  <si>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</si>
  <si>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</si>
  <si>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</si>
  <si>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</si>
  <si>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</si>
  <si>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</si>
  <si>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</si>
  <si>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</si>
  <si>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</si>
  <si>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</si>
  <si>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</si>
  <si>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</si>
  <si>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</si>
  <si>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</si>
  <si>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</si>
  <si>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</si>
  <si>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</si>
  <si>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</si>
  <si>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</si>
  <si>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</si>
  <si>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</si>
  <si>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</si>
  <si>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</si>
  <si>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</si>
  <si>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</si>
  <si>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</si>
  <si>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</si>
  <si>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</si>
  <si>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</si>
  <si>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</si>
  <si>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</si>
  <si>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</si>
  <si>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</si>
  <si>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</si>
  <si>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</si>
  <si>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</si>
  <si>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</si>
  <si>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</si>
  <si>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</si>
  <si>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</si>
  <si>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</si>
  <si>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</si>
  <si>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</si>
  <si>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</si>
  <si>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</si>
  <si>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</si>
  <si>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</si>
  <si>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</si>
  <si>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</si>
  <si>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</si>
  <si>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</si>
  <si>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</si>
  <si>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</si>
  <si>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</si>
  <si>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</si>
  <si>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</si>
  <si>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</si>
  <si>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</si>
  <si>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</si>
  <si>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</si>
  <si>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</si>
  <si>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</si>
  <si>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</si>
  <si>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</si>
  <si>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</si>
  <si>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</si>
  <si>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</si>
  <si>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</si>
  <si>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</si>
  <si>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</si>
  <si>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</si>
  <si>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</si>
  <si>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</si>
  <si>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</si>
  <si>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</si>
  <si>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</si>
  <si>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</si>
  <si>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</si>
  <si>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</si>
  <si>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</si>
  <si>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</si>
  <si>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</si>
  <si>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</si>
  <si>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</si>
  <si>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</si>
  <si>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</si>
  <si>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</si>
  <si>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</si>
  <si>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</si>
  <si>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</si>
  <si>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</si>
  <si>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</si>
  <si>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</si>
  <si>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</si>
  <si>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</si>
  <si>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</si>
  <si>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</si>
  <si>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</si>
  <si>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</si>
  <si>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</si>
  <si>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</si>
  <si>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</si>
  <si>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</si>
  <si>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</si>
  <si>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</si>
  <si>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</si>
  <si>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</si>
  <si>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</si>
  <si>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</si>
  <si>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</si>
  <si>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</si>
  <si>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</si>
  <si>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</si>
  <si>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</si>
  <si>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</si>
  <si>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</si>
  <si>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</si>
  <si>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</si>
  <si>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</si>
  <si>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</si>
  <si>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</si>
  <si>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</si>
  <si>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</si>
  <si>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</si>
  <si>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</si>
  <si>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</si>
  <si>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</si>
  <si>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</si>
  <si>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</si>
  <si>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</si>
  <si>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</si>
  <si>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</si>
  <si>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</si>
  <si>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</si>
  <si>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</si>
  <si>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</si>
  <si>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</si>
  <si>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</si>
  <si>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</si>
  <si>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</si>
  <si>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</si>
  <si>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</si>
  <si>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</si>
  <si>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</si>
  <si>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</si>
  <si>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</si>
  <si>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</si>
  <si>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</si>
  <si>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</si>
  <si>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</si>
  <si>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</si>
  <si>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</si>
  <si>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</si>
  <si>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</si>
  <si>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</si>
  <si>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</si>
  <si>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</si>
  <si>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</si>
  <si>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</si>
  <si>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</si>
  <si>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</si>
  <si>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</si>
  <si>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</si>
  <si>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</si>
  <si>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</si>
  <si>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</si>
  <si>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</si>
  <si>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</si>
  <si>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</si>
  <si>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</si>
  <si>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</si>
  <si>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</si>
  <si>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</si>
  <si>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</si>
  <si>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</si>
  <si>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</si>
  <si>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</si>
  <si>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</si>
  <si>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</si>
  <si>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</si>
  <si>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</si>
  <si>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</si>
  <si>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</si>
  <si>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</si>
  <si>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</si>
  <si>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</si>
  <si>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</si>
  <si>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</si>
  <si>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</si>
  <si>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</si>
  <si>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</si>
  <si>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</si>
  <si>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</si>
  <si>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</si>
  <si>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</si>
  <si>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</si>
  <si>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</si>
  <si>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</si>
  <si>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</si>
  <si>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</si>
  <si>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</si>
  <si>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</si>
  <si>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</si>
  <si>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</si>
  <si>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</si>
  <si>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</si>
  <si>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</si>
  <si>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</si>
  <si>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</si>
  <si>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</si>
  <si>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</si>
  <si>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</si>
  <si>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</si>
  <si>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</si>
  <si>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</si>
  <si>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</si>
  <si>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</si>
  <si>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</si>
  <si>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</si>
  <si>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</si>
  <si>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</si>
  <si>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</si>
  <si>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</si>
  <si>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</si>
  <si>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</si>
  <si>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</si>
  <si>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</si>
  <si>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</si>
  <si>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</si>
  <si>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</si>
  <si>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</si>
  <si>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</si>
  <si>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</si>
  <si>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</si>
  <si>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</si>
  <si>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</si>
  <si>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</si>
  <si>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</si>
  <si>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</si>
  <si>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</si>
  <si>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</si>
  <si>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</si>
  <si>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</si>
  <si>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</si>
  <si>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</si>
  <si>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</si>
  <si>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</si>
  <si>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</si>
  <si>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</si>
  <si>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</si>
  <si>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</si>
  <si>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</si>
  <si>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</si>
  <si>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</si>
  <si>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</si>
  <si>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</si>
  <si>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</si>
  <si>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</si>
  <si>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</si>
  <si>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</si>
  <si>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</si>
  <si>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</si>
  <si>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</si>
  <si>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</si>
  <si>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</si>
  <si>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</si>
  <si>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</si>
  <si>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</si>
  <si>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</si>
  <si>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</si>
  <si>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</si>
  <si>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</si>
  <si>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</si>
  <si>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</si>
  <si>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</si>
  <si>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</si>
  <si>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</si>
  <si>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</si>
  <si>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</si>
  <si>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</si>
  <si>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</si>
  <si>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</si>
  <si>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</si>
  <si>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</si>
  <si>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</si>
  <si>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</si>
  <si>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</si>
  <si>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</si>
  <si>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</si>
  <si>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</si>
  <si>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</si>
  <si>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</si>
  <si>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</si>
  <si>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</si>
  <si>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</si>
  <si>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</si>
  <si>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</si>
  <si>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</si>
  <si>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</si>
  <si>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</si>
  <si>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</si>
  <si>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</si>
  <si>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</si>
  <si>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</si>
  <si>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</si>
  <si>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</si>
  <si>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</si>
  <si>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</si>
  <si>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</si>
  <si>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</si>
  <si>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</si>
  <si>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</si>
  <si>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</si>
  <si>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</si>
  <si>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</si>
  <si>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</si>
  <si>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</si>
  <si>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</si>
  <si>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</si>
  <si>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</si>
  <si>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</si>
  <si>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</si>
  <si>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</si>
  <si>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</si>
  <si>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</si>
  <si>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</si>
  <si>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</si>
  <si>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</si>
  <si>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</si>
  <si>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</si>
  <si>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</si>
  <si>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</si>
  <si>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</si>
  <si>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</si>
  <si>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</si>
  <si>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</si>
  <si>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</si>
  <si>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</si>
  <si>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</si>
  <si>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</si>
  <si>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</si>
  <si>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</si>
  <si>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</si>
  <si>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</si>
  <si>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</si>
  <si>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</si>
  <si>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</si>
  <si>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</si>
  <si>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</si>
  <si>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</si>
  <si>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</si>
  <si>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</si>
  <si>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</si>
  <si>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</si>
  <si>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</si>
  <si>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</si>
  <si>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</si>
  <si>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</si>
  <si>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</si>
  <si>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</si>
  <si>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</si>
  <si>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</si>
  <si>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</si>
  <si>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</si>
  <si>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</si>
  <si>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</si>
  <si>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</si>
  <si>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</si>
  <si>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</si>
  <si>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</si>
  <si>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</si>
  <si>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</si>
  <si>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</si>
  <si>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</si>
  <si>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</si>
  <si>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</si>
  <si>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</si>
  <si>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</si>
  <si>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</si>
  <si>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</si>
  <si>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</si>
  <si>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</si>
  <si>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</si>
  <si>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</si>
  <si>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</si>
  <si>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</si>
  <si>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</si>
  <si>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</si>
  <si>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</si>
  <si>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</si>
  <si>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</si>
  <si>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</si>
  <si>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</si>
  <si>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</si>
  <si>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</si>
  <si>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</si>
  <si>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</si>
  <si>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</si>
  <si>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</si>
  <si>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</si>
  <si>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</si>
  <si>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</si>
  <si>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</si>
  <si>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</si>
  <si>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</si>
  <si>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</si>
  <si>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</si>
  <si>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</si>
  <si>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</si>
  <si>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</si>
  <si>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</si>
  <si>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</si>
  <si>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</si>
  <si>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</si>
  <si>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</si>
  <si>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</si>
  <si>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</si>
  <si>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</si>
  <si>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</si>
  <si>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</si>
  <si>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</si>
  <si>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</si>
  <si>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</si>
  <si>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</si>
  <si>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</si>
  <si>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</si>
  <si>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</si>
  <si>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</si>
  <si>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</si>
  <si>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</si>
  <si>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</si>
  <si>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</si>
  <si>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</si>
  <si>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</si>
  <si>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</si>
  <si>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</si>
  <si>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</si>
  <si>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</si>
  <si>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</si>
  <si>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</si>
  <si>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</si>
  <si>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</si>
  <si>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</si>
  <si>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</si>
  <si>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</si>
  <si>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</si>
  <si>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</si>
  <si>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</si>
  <si>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</si>
  <si>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</si>
  <si>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</si>
  <si>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</si>
  <si>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</si>
  <si>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</si>
  <si>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</si>
  <si>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</si>
  <si>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</si>
  <si>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</si>
  <si>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</si>
  <si>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</si>
  <si>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</si>
  <si>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</si>
  <si>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</si>
  <si>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</si>
  <si>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</si>
  <si>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</si>
  <si>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</si>
  <si>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</si>
  <si>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</si>
  <si>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</si>
  <si>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</si>
  <si>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</si>
  <si>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</si>
  <si>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</si>
  <si>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</si>
  <si>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</si>
  <si>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</si>
  <si>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</si>
  <si>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</si>
  <si>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</si>
  <si>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</si>
  <si>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</si>
  <si>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</si>
  <si>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</si>
  <si>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</si>
  <si>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</si>
  <si>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</si>
  <si>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</si>
  <si>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</si>
  <si>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</si>
  <si>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</si>
  <si>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</si>
  <si>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</si>
  <si>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</si>
  <si>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</si>
  <si>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</si>
  <si>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</si>
  <si>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</si>
  <si>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</si>
  <si>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</si>
  <si>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</si>
  <si>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</si>
  <si>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</si>
  <si>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</si>
  <si>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</si>
  <si>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</si>
  <si>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</si>
  <si>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</si>
  <si>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</si>
  <si>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</si>
  <si>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</si>
  <si>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</si>
  <si>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</si>
  <si>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</si>
  <si>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</si>
  <si>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</si>
  <si>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</si>
  <si>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</si>
  <si>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</si>
  <si>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</si>
  <si>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</si>
  <si>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</si>
  <si>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</si>
  <si>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</si>
  <si>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</si>
  <si>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</si>
  <si>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</si>
  <si>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</si>
  <si>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</si>
  <si>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</si>
  <si>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</si>
  <si>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</si>
  <si>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</si>
  <si>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</si>
  <si>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</si>
  <si>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</si>
  <si>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</si>
  <si>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</si>
  <si>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</si>
  <si>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</si>
  <si>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</si>
  <si>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</si>
  <si>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</si>
  <si>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</si>
  <si>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</si>
  <si>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</si>
  <si>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</si>
  <si>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</si>
  <si>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</si>
  <si>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</si>
  <si>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</si>
  <si>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</si>
  <si>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</si>
  <si>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</si>
  <si>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</si>
  <si>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</si>
  <si>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</si>
  <si>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</si>
  <si>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</si>
  <si>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</si>
  <si>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</si>
  <si>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</si>
  <si>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</si>
  <si>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</si>
  <si>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</si>
  <si>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</si>
  <si>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</si>
  <si>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</si>
  <si>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</si>
  <si>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</si>
  <si>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</si>
  <si>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</si>
  <si>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</si>
  <si>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</si>
  <si>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</si>
  <si>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</si>
  <si>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</si>
  <si>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</si>
  <si>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</si>
  <si>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</si>
  <si>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</si>
  <si>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</si>
  <si>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</si>
  <si>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</si>
  <si>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</si>
  <si>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</si>
  <si>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</si>
  <si>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</si>
  <si>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</si>
  <si>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</si>
  <si>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</si>
  <si>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</si>
  <si>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</si>
  <si>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</si>
  <si>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</si>
  <si>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</si>
  <si>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</si>
  <si>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</si>
  <si>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</si>
  <si>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</si>
  <si>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</si>
  <si>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</si>
  <si>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</si>
  <si>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</si>
  <si>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</si>
  <si>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</si>
  <si>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</si>
  <si>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</si>
  <si>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</si>
  <si>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</si>
  <si>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</si>
  <si>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</si>
  <si>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</si>
  <si>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</si>
  <si>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</si>
  <si>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</si>
  <si>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</si>
  <si>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</si>
  <si>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</si>
  <si>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</si>
  <si>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</si>
  <si>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</si>
  <si>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</si>
  <si>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</si>
  <si>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</si>
  <si>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</si>
  <si>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</si>
  <si>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</si>
  <si>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</si>
  <si>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</si>
  <si>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</si>
  <si>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</si>
  <si>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</si>
  <si>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</si>
  <si>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</si>
  <si>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</si>
  <si>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</si>
  <si>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</si>
  <si>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</si>
  <si>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</si>
  <si>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</si>
  <si>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</si>
  <si>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</si>
  <si>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</si>
  <si>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</si>
  <si>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</si>
  <si>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</si>
  <si>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</si>
  <si>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</si>
  <si>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</si>
  <si>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</si>
  <si>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</si>
  <si>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</si>
  <si>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</si>
  <si>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</si>
  <si>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</si>
  <si>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</si>
  <si>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</si>
  <si>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</si>
  <si>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</si>
  <si>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</si>
  <si>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</si>
  <si>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</si>
  <si>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</si>
  <si>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</si>
  <si>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</si>
  <si>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</si>
  <si>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</si>
  <si>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</si>
  <si>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</si>
  <si>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</si>
  <si>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</si>
  <si>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</si>
  <si>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</si>
  <si>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</si>
  <si>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</si>
  <si>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</si>
  <si>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</si>
  <si>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</si>
  <si>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</si>
  <si>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</si>
  <si>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</si>
  <si>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</si>
  <si>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</si>
  <si>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</si>
  <si>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</si>
  <si>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</si>
  <si>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</si>
  <si>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</si>
  <si>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</si>
  <si>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</si>
  <si>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</si>
  <si>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</si>
  <si>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</si>
  <si>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</si>
  <si>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</si>
  <si>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</si>
  <si>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</si>
  <si>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</si>
  <si>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</si>
  <si>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</si>
  <si>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</si>
  <si>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</si>
  <si>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</si>
  <si>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</si>
  <si>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</si>
  <si>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</si>
  <si>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</si>
  <si>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</si>
  <si>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</si>
  <si>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</si>
  <si>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</si>
  <si>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</si>
  <si>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</si>
  <si>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</si>
  <si>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</si>
  <si>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</si>
  <si>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</si>
  <si>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</si>
  <si>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</si>
  <si>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</si>
  <si>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</si>
  <si>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</si>
  <si>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</si>
  <si>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</si>
  <si>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</si>
  <si>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</si>
  <si>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</si>
  <si>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</si>
  <si>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</si>
  <si>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</si>
  <si>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</si>
  <si>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</si>
  <si>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</si>
  <si>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</si>
  <si>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</si>
  <si>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</si>
  <si>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</si>
  <si>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</si>
  <si>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</si>
  <si>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</si>
  <si>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</si>
  <si>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</si>
  <si>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</si>
  <si>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</si>
  <si>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</si>
  <si>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</si>
  <si>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</si>
  <si>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</si>
  <si>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</si>
  <si>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</si>
  <si>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</si>
  <si>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</si>
  <si>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</si>
  <si>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</si>
  <si>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</si>
  <si>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</si>
  <si>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</si>
  <si>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</si>
  <si>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</si>
  <si>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</si>
  <si>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</si>
  <si>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</si>
  <si>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</si>
  <si>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</si>
  <si>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</si>
  <si>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</si>
  <si>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</si>
  <si>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</si>
  <si>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</si>
  <si>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</si>
  <si>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</si>
  <si>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</si>
  <si>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</si>
  <si>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</si>
  <si>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</si>
  <si>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</si>
  <si>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</si>
  <si>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</si>
  <si>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</si>
  <si>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</si>
  <si>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</si>
  <si>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</si>
  <si>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</si>
  <si>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</si>
  <si>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</si>
  <si>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</si>
  <si>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</si>
  <si>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</si>
  <si>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</si>
  <si>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</si>
  <si>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</si>
  <si>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</si>
  <si>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</si>
  <si>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</si>
  <si>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</si>
  <si>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</si>
  <si>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</si>
  <si>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</si>
  <si>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</si>
  <si>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</si>
  <si>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</si>
  <si>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</si>
  <si>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</si>
  <si>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</si>
  <si>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</si>
  <si>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</si>
  <si>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</si>
  <si>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</si>
  <si>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</si>
  <si>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</si>
  <si>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</si>
  <si>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</si>
  <si>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</si>
  <si>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</si>
  <si>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</si>
  <si>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</si>
  <si>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</si>
  <si>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</si>
  <si>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</si>
  <si>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</si>
  <si>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</si>
  <si>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</si>
  <si>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</si>
  <si>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</si>
  <si>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</si>
  <si>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</si>
  <si>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</si>
  <si>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</si>
  <si>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</si>
  <si>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</si>
  <si>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</si>
  <si>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</si>
  <si>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</si>
  <si>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</si>
  <si>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</si>
  <si>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</si>
  <si>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</si>
  <si>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</si>
  <si>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</si>
  <si>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</si>
  <si>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</si>
  <si>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</si>
  <si>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</si>
  <si>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</si>
  <si>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</si>
  <si>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</si>
  <si>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</si>
  <si>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</si>
  <si>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</si>
  <si>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</si>
  <si>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</si>
  <si>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</si>
  <si>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</si>
  <si>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</si>
  <si>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</si>
  <si>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</si>
  <si>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</si>
  <si>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</si>
  <si>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</si>
  <si>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</si>
  <si>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</si>
  <si>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</si>
  <si>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</si>
  <si>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</si>
  <si>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</si>
  <si>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</si>
  <si>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</si>
  <si>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</si>
  <si>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</si>
  <si>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</si>
  <si>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</si>
  <si>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</si>
  <si>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</si>
  <si>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</si>
  <si>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</si>
  <si>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</si>
  <si>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</si>
  <si>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</si>
  <si>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</si>
  <si>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</si>
  <si>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</si>
  <si>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</si>
  <si>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</si>
  <si>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</si>
  <si>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</si>
  <si>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</si>
  <si>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</si>
  <si>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</si>
  <si>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</si>
  <si>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</si>
  <si>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</si>
  <si>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</si>
  <si>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</si>
  <si>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</si>
  <si>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</si>
  <si>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</si>
  <si>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</si>
  <si>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</si>
  <si>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</si>
  <si>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</si>
  <si>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</si>
  <si>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</si>
  <si>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</si>
  <si>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</si>
  <si>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</si>
  <si>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</si>
  <si>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</si>
  <si>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</si>
  <si>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</si>
  <si>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</si>
  <si>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</si>
  <si>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</si>
  <si>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</si>
  <si>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</si>
  <si>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</si>
  <si>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</si>
  <si>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</si>
  <si>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</si>
  <si>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</si>
  <si>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</si>
  <si>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</si>
  <si>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</si>
  <si>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</si>
  <si>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</si>
  <si>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</si>
  <si>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</si>
  <si>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</si>
  <si>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</si>
  <si>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</si>
  <si>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</si>
  <si>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</si>
  <si>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</si>
  <si>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</si>
  <si>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</si>
  <si>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</si>
  <si>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</si>
  <si>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</si>
  <si>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</si>
  <si>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</si>
  <si>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</si>
  <si>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</si>
  <si>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</si>
  <si>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</si>
  <si>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</si>
  <si>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</si>
  <si>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</si>
  <si>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</si>
  <si>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</si>
  <si>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</si>
  <si>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</si>
  <si>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</si>
  <si>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</si>
  <si>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</si>
  <si>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</si>
  <si>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</si>
  <si>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</si>
  <si>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</si>
  <si>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</si>
  <si>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</si>
  <si>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</si>
  <si>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</si>
  <si>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</si>
  <si>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</si>
  <si>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</si>
  <si>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</si>
  <si>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</si>
  <si>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</si>
  <si>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</si>
  <si>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</si>
  <si>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</si>
  <si>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</si>
  <si>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</si>
  <si>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</si>
  <si>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</si>
  <si>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</si>
  <si>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</si>
  <si>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</si>
  <si>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</si>
  <si>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</si>
  <si>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</si>
  <si>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</si>
  <si>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</si>
  <si>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</si>
  <si>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</si>
  <si>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</si>
  <si>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</si>
  <si>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</si>
  <si>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</si>
  <si>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</si>
  <si>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</si>
  <si>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</si>
  <si>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</si>
  <si>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</si>
  <si>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</si>
  <si>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</si>
  <si>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</si>
  <si>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</si>
  <si>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</si>
  <si>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</si>
  <si>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</si>
  <si>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</si>
  <si>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</si>
  <si>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</si>
  <si>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</si>
  <si>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</si>
  <si>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</si>
  <si>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</si>
  <si>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</si>
  <si>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</si>
  <si>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</si>
  <si>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</si>
  <si>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</si>
  <si>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</si>
  <si>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</si>
  <si>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</si>
  <si>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</si>
  <si>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</si>
  <si>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</si>
  <si>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</si>
  <si>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</si>
  <si>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</si>
  <si>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</si>
  <si>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</si>
  <si>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</si>
  <si>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</si>
  <si>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</si>
  <si>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</si>
  <si>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</si>
  <si>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</si>
  <si>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</si>
  <si>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</si>
  <si>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</si>
  <si>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</si>
  <si>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</si>
  <si>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</si>
  <si>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</si>
  <si>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</si>
  <si>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</si>
  <si>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</si>
  <si>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</si>
  <si>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</si>
  <si>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</si>
  <si>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</si>
  <si>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</si>
  <si>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</si>
  <si>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</si>
  <si>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</si>
  <si>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</si>
  <si>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</si>
  <si>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</si>
  <si>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</si>
  <si>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</si>
  <si>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</si>
  <si>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</si>
  <si>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</si>
  <si>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</si>
  <si>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</si>
  <si>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</si>
  <si>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</si>
  <si>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</si>
  <si>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</si>
  <si>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</si>
  <si>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</si>
  <si>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</si>
  <si>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IZ2639</t>
  </si>
  <si>
    <t>dfm-1501</t>
  </si>
  <si>
    <t>dfm-1502</t>
  </si>
  <si>
    <t>dfm-1503</t>
  </si>
  <si>
    <t>dfm-1504</t>
  </si>
  <si>
    <t>dfm-1505</t>
  </si>
  <si>
    <t>PK105</t>
  </si>
  <si>
    <t>dfm-1506</t>
  </si>
  <si>
    <t>dfm-1507</t>
  </si>
  <si>
    <t>dfm-1508</t>
  </si>
  <si>
    <t>PB105</t>
  </si>
  <si>
    <t>dfm-1509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</si>
  <si>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</si>
  <si>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dfm-1510</t>
  </si>
  <si>
    <t>SP'27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</si>
  <si>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</si>
  <si>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</si>
  <si>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</si>
  <si>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</si>
  <si>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</si>
  <si>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</si>
  <si>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</si>
  <si>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</si>
  <si>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</si>
  <si>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JS122M</t>
  </si>
  <si>
    <t>dfm-1520</t>
  </si>
  <si>
    <t>dfm-1521</t>
  </si>
  <si>
    <t>dfm-1522</t>
  </si>
  <si>
    <t>JA1613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</si>
  <si>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</si>
  <si>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</si>
  <si>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</si>
  <si>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</si>
  <si>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</si>
  <si>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</si>
  <si>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</si>
  <si>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</si>
  <si>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PK603</t>
  </si>
  <si>
    <t>dfm-1531</t>
  </si>
  <si>
    <t>dfm-1532</t>
  </si>
  <si>
    <t>dfm-1533</t>
  </si>
  <si>
    <t>dfm-1534</t>
  </si>
  <si>
    <t>IZ0153</t>
  </si>
  <si>
    <t>dfm-1535</t>
  </si>
  <si>
    <t>HD607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</si>
  <si>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</si>
  <si>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</si>
  <si>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</si>
  <si>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</si>
  <si>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</si>
  <si>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</si>
  <si>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</si>
  <si>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</si>
  <si>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</si>
  <si>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</si>
  <si>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PB206</t>
  </si>
  <si>
    <t>dfm-1546</t>
  </si>
  <si>
    <t>dfm-1547</t>
  </si>
  <si>
    <t>PB203</t>
  </si>
  <si>
    <t>dfm-1548</t>
  </si>
  <si>
    <t>dfm-1549</t>
  </si>
  <si>
    <t>dfm-1550</t>
  </si>
  <si>
    <t>FB7397</t>
  </si>
  <si>
    <t>dfm-1551</t>
  </si>
  <si>
    <t>JS404</t>
  </si>
  <si>
    <t>dfm-1552</t>
  </si>
  <si>
    <t>HD604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</si>
  <si>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</si>
  <si>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</si>
  <si>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</si>
  <si>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</si>
  <si>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</si>
  <si>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</si>
  <si>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</si>
  <si>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</si>
  <si>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</si>
  <si>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</si>
  <si>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</si>
  <si>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</si>
  <si>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</si>
  <si>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SU'26</t>
  </si>
  <si>
    <t>FB7398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</si>
  <si>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</si>
  <si>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</si>
  <si>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</si>
  <si>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</si>
  <si>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</si>
  <si>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</si>
  <si>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</si>
  <si>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</si>
  <si>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</si>
  <si>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</si>
  <si>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</si>
  <si>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</si>
  <si>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</si>
  <si>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</si>
  <si>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</si>
  <si>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FQ3588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</si>
  <si>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</si>
  <si>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</si>
  <si>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</si>
  <si>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</si>
  <si>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</si>
  <si>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</si>
  <si>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</si>
  <si>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</si>
  <si>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</si>
  <si>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</si>
  <si>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</si>
  <si>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</si>
  <si>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IF0894</t>
  </si>
  <si>
    <t>dfm-1593</t>
  </si>
  <si>
    <t>LP210</t>
  </si>
  <si>
    <t>dfm-1594</t>
  </si>
  <si>
    <t>NON-DRAWCORD</t>
  </si>
  <si>
    <t>dfm-1595</t>
  </si>
  <si>
    <t>dfm-1596</t>
  </si>
  <si>
    <t>dfm-1597</t>
  </si>
  <si>
    <t>dfm-1598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</si>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</sst>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7" activePane="bottomLeft" state="frozen"/>
      <selection pane="bottomLeft" activeCell="K1545" sqref="K15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IF(COUNTIFS($E$3:E1608,E1462)=1,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IF(COUNTIFS($E$3:E1608,E1468)=1,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IF(COUNTIFS($E$3:E1608,E1495)=1,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IF(COUNTIFS($E$3:E1608,E1496)=1,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IF(COUNTIFS($E$3:E1608,E1498)=1, K1498,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IF(COUNTIFS($E$3:E1608,E1500)=1, K1500,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IF(COUNTIFS($E$3:E1608,E1501)=1, K1501,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IF(COUNTIFS($E$3:E1608,E1502)=1, K1502,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Non-M</v>
      </c>
      <c r="J1495" s="94"/>
      <c r="K1495" s="79"/>
    </row>
    <row r="1496" spans="1:11" ht="41.25" customHeight="1">
      <c r="A1496" s="89" t="s">
        <v>2167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2168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649</v>
      </c>
      <c r="H1497" s="93" t="str">
        <f>IF(RIGHT(G1497,1)="M", LEFT(G1497,LEN(G1497)-1), G1497)</f>
        <v>PK602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2169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1626</v>
      </c>
      <c r="H1498" s="93" t="str">
        <f>IF(RIGHT(G1498,1)="M", LEFT(G1498,LEN(G1498)-1), G1498)</f>
        <v>JS120</v>
      </c>
      <c r="I1498" s="93" t="str">
        <f>IF(RIGHT(G1498,1)="M","M","Non-M")</f>
        <v>Non-M</v>
      </c>
      <c r="J1498" s="94"/>
      <c r="K1498" s="79"/>
    </row>
    <row r="1499" spans="1:11" ht="41.25" customHeight="1">
      <c r="A1499" s="89"/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1398</v>
      </c>
      <c r="H1499" s="93" t="str">
        <f>IF(RIGHT(G1499,1)="M", LEFT(G1499,LEN(G1499)-1), G1499)</f>
        <v>JS121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2170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1624</v>
      </c>
      <c r="H1500" s="93" t="str">
        <f>IF(RIGHT(G1500,1)="M", LEFT(G1500,LEN(G1500)-1), G1500)</f>
        <v>GT207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2171</v>
      </c>
      <c r="B1501" s="90" t="s">
        <v>2159</v>
      </c>
      <c r="C1501" s="90" t="s">
        <v>1610</v>
      </c>
      <c r="D1501" s="91" t="s">
        <v>1047</v>
      </c>
      <c r="E1501" s="90" t="s">
        <v>2160</v>
      </c>
      <c r="F1501" s="92"/>
      <c r="G1501" s="90" t="s">
        <v>50</v>
      </c>
      <c r="H1501" s="93" t="str">
        <f>IF(RIGHT(G1501,1)="M", LEFT(G1501,LEN(G1501)-1), G1501)</f>
        <v>HM311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2172</v>
      </c>
      <c r="B1502" s="90" t="s">
        <v>2159</v>
      </c>
      <c r="C1502" s="90" t="s">
        <v>1610</v>
      </c>
      <c r="D1502" s="91" t="s">
        <v>1047</v>
      </c>
      <c r="E1502" s="90" t="s">
        <v>2160</v>
      </c>
      <c r="F1502" s="92"/>
      <c r="G1502" s="90" t="s">
        <v>2133</v>
      </c>
      <c r="H1502" s="93" t="str">
        <f>IF(RIGHT(G1502,1)="M", LEFT(G1502,LEN(G1502)-1), G1502)</f>
        <v>VT500</v>
      </c>
      <c r="I1502" s="93" t="str">
        <f>IF(RIGHT(G1502,1)="M","M","Non-M")</f>
        <v>M</v>
      </c>
      <c r="J1502" s="94" t="s">
        <v>2134</v>
      </c>
      <c r="K1502" s="79"/>
    </row>
    <row r="1503" spans="1:11" ht="41.25" customHeight="1">
      <c r="A1503" s="89" t="s">
        <v>2173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639</v>
      </c>
      <c r="H1503" s="93" t="str">
        <f>IF(RIGHT(G1503,1)="M", LEFT(G1503,LEN(G1503)-1), G1503)</f>
        <v>CL410</v>
      </c>
      <c r="I1503" s="93" t="str">
        <f>IF(RIGHT(G1503,1)="M","M","Non-M")</f>
        <v>Non-M</v>
      </c>
      <c r="J1503" s="94"/>
      <c r="K1503" s="79"/>
    </row>
    <row r="1504" spans="1:11" ht="41.25" customHeight="1">
      <c r="A1504" s="89" t="s">
        <v>2175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1461</v>
      </c>
      <c r="H1504" s="93" t="str">
        <f t="shared" ref="H1504:H1506" si="138">IF(RIGHT(G1504,1)="M", LEFT(G1504,LEN(G1504)-1), G1504)</f>
        <v>JS401</v>
      </c>
      <c r="I1504" s="93" t="str">
        <f t="shared" ref="I1504:I1506" si="139">IF(RIGHT(G1504,1)="M","M","Non-M")</f>
        <v>Non-M</v>
      </c>
      <c r="J1504" s="94"/>
      <c r="K1504" s="79"/>
    </row>
    <row r="1505" spans="1:11" ht="41.25" customHeight="1">
      <c r="A1505" s="89" t="s">
        <v>2176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469</v>
      </c>
      <c r="H1505" s="93" t="str">
        <f t="shared" si="138"/>
        <v>LP100</v>
      </c>
      <c r="I1505" s="93" t="str">
        <f t="shared" si="139"/>
        <v>Non-M</v>
      </c>
      <c r="J1505" s="94"/>
      <c r="K1505" s="79"/>
    </row>
    <row r="1506" spans="1:11" ht="41.25" customHeight="1">
      <c r="A1506" s="89" t="s">
        <v>2177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120</v>
      </c>
      <c r="H1506" s="93" t="str">
        <f t="shared" si="138"/>
        <v>JS124</v>
      </c>
      <c r="I1506" s="93" t="str">
        <f t="shared" si="139"/>
        <v>Non-M</v>
      </c>
      <c r="J1506" s="94"/>
      <c r="K1506" s="79"/>
    </row>
    <row r="1507" spans="1:11" ht="41.25" customHeight="1">
      <c r="A1507" s="89" t="s">
        <v>2178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1690</v>
      </c>
      <c r="H1507" s="93" t="str">
        <f>IF(RIGHT(G1507,1)="M", LEFT(G1507,LEN(G1507)-1), G1507)</f>
        <v>JS117</v>
      </c>
      <c r="I1507" s="93" t="str">
        <f>IF(RIGHT(G1507,1)="M","M","Non-M")</f>
        <v>Non-M</v>
      </c>
      <c r="J1507" s="94"/>
      <c r="K1507" s="79"/>
    </row>
    <row r="1508" spans="1:11" ht="41.25" customHeight="1">
      <c r="A1508" s="89" t="s">
        <v>2179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2180</v>
      </c>
      <c r="H1508" s="93" t="str">
        <f>IF(RIGHT(G1508,1)="M", LEFT(G1508,LEN(G1508)-1), G1508)</f>
        <v>PK105</v>
      </c>
      <c r="I1508" s="93" t="str">
        <f>IF(RIGHT(G1508,1)="M","M","Non-M")</f>
        <v>Non-M</v>
      </c>
      <c r="J1508" s="94"/>
      <c r="K1508" s="79"/>
    </row>
    <row r="1509" spans="1:11" ht="41.25" customHeight="1">
      <c r="A1509" s="89" t="s">
        <v>2181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155</v>
      </c>
      <c r="H1509" s="90" t="s">
        <v>155</v>
      </c>
      <c r="I1509" s="93" t="str">
        <f t="shared" ref="I1509:I1511" si="140">IF(RIGHT(G1509,1)="M","M","Non-M")</f>
        <v>Non-M</v>
      </c>
      <c r="J1509" s="94"/>
      <c r="K1509" s="79"/>
    </row>
    <row r="1510" spans="1:11" ht="41.25" customHeight="1">
      <c r="A1510" s="89" t="s">
        <v>2182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269</v>
      </c>
      <c r="H1510" s="93" t="str">
        <f t="shared" ref="H1509:H1511" si="141">IF(RIGHT(G1510,1)="M", LEFT(G1510,LEN(G1510)-1), G1510)</f>
        <v>PK102</v>
      </c>
      <c r="I1510" s="93" t="str">
        <f t="shared" si="140"/>
        <v>Non-M</v>
      </c>
      <c r="J1510" s="94"/>
      <c r="K1510" s="79"/>
    </row>
    <row r="1511" spans="1:11" ht="41.25" customHeight="1">
      <c r="A1511" s="89" t="s">
        <v>2183</v>
      </c>
      <c r="B1511" s="90" t="s">
        <v>2159</v>
      </c>
      <c r="C1511" s="90" t="s">
        <v>870</v>
      </c>
      <c r="D1511" s="91" t="s">
        <v>1047</v>
      </c>
      <c r="E1511" s="90" t="s">
        <v>2174</v>
      </c>
      <c r="F1511" s="92"/>
      <c r="G1511" s="90" t="s">
        <v>2184</v>
      </c>
      <c r="H1511" s="93" t="str">
        <f t="shared" si="141"/>
        <v>PB105</v>
      </c>
      <c r="I1511" s="93" t="str">
        <f t="shared" si="140"/>
        <v>Non-M</v>
      </c>
      <c r="J1511" s="94"/>
      <c r="K1511" s="79"/>
    </row>
    <row r="1512" spans="1:11" ht="41.25" customHeight="1">
      <c r="A1512" s="89" t="s">
        <v>2185</v>
      </c>
      <c r="B1512" s="90" t="s">
        <v>2159</v>
      </c>
      <c r="C1512" s="90" t="s">
        <v>870</v>
      </c>
      <c r="D1512" s="91" t="s">
        <v>1047</v>
      </c>
      <c r="E1512" s="90" t="s">
        <v>2174</v>
      </c>
      <c r="F1512" s="92"/>
      <c r="G1512" s="90" t="s">
        <v>439</v>
      </c>
      <c r="H1512" s="93" t="str">
        <f>IF(RIGHT(G1512,1)="M", LEFT(G1512,LEN(G1512)-1), G1512)</f>
        <v>HM116</v>
      </c>
      <c r="I1512" s="93" t="str">
        <f>IF(RIGHT(G1512,1)="M","M","Non-M")</f>
        <v>M</v>
      </c>
      <c r="J1512" s="95" t="s">
        <v>2186</v>
      </c>
      <c r="K1512" s="79"/>
    </row>
    <row r="1513" spans="1:11" ht="41.25" customHeight="1">
      <c r="A1513" s="89" t="s">
        <v>2187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924</v>
      </c>
      <c r="H1513" s="93" t="str">
        <f t="shared" ref="H1513:H1515" si="142">IF(RIGHT(G1513,1)="M", LEFT(G1513,LEN(G1513)-1), G1513)</f>
        <v>WB503</v>
      </c>
      <c r="I1513" s="93" t="str">
        <f t="shared" ref="I1513:I1515" si="143">IF(RIGHT(G1513,1)="M","M","Non-M")</f>
        <v>Non-M</v>
      </c>
      <c r="J1513" s="94"/>
      <c r="K1513" s="79"/>
    </row>
    <row r="1514" spans="1:11" ht="41.25" customHeight="1">
      <c r="A1514" s="89" t="s">
        <v>2189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61</v>
      </c>
      <c r="H1514" s="93" t="str">
        <f t="shared" si="142"/>
        <v>DC101</v>
      </c>
      <c r="I1514" s="93" t="str">
        <f t="shared" si="143"/>
        <v>Non-M</v>
      </c>
      <c r="J1514" s="94"/>
      <c r="K1514" s="79"/>
    </row>
    <row r="1515" spans="1:11" ht="41.25" customHeight="1">
      <c r="A1515" s="89" t="s">
        <v>2190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96</v>
      </c>
      <c r="H1515" s="93" t="str">
        <f t="shared" si="142"/>
        <v>DC300</v>
      </c>
      <c r="I1515" s="93" t="str">
        <f t="shared" si="143"/>
        <v>Non-M</v>
      </c>
      <c r="J1515" s="94"/>
      <c r="K1515" s="79"/>
    </row>
    <row r="1516" spans="1:11" ht="41.25" customHeight="1">
      <c r="A1516" s="89" t="s">
        <v>2191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152</v>
      </c>
      <c r="H1516" s="93" t="str">
        <f>IF(RIGHT(G1516,1)="M", LEFT(G1516,LEN(G1516)-1), G1516)</f>
        <v>DC400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2192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94</v>
      </c>
      <c r="H1517" s="93" t="str">
        <f>IF(RIGHT(G1517,1)="M", LEFT(G1517,LEN(G1517)-1), G1517)</f>
        <v>DC202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2193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99</v>
      </c>
      <c r="H1518" s="93" t="str">
        <f>IF(RIGHT(G1518,1)="M", LEFT(G1518,LEN(G1518)-1), G1518)</f>
        <v>PK201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2194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155</v>
      </c>
      <c r="H1519" s="93" t="str">
        <f>IF(RIGHT(G1519,1)="M", LEFT(G1519,LEN(G1519)-1), G1519)</f>
        <v>PB204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2195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120</v>
      </c>
      <c r="H1520" s="93" t="str">
        <f>IF(RIGHT(G1520,1)="M", LEFT(G1520,LEN(G1520)-1), G1520)</f>
        <v>JS124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2196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1344</v>
      </c>
      <c r="H1521" s="93" t="str">
        <f>IF(RIGHT(G1521,1)="M", LEFT(G1521,LEN(G1521)-1), G1521)</f>
        <v>JS105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2197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2198</v>
      </c>
      <c r="H1522" s="93" t="str">
        <f>IF(RIGHT(G1522,1)="M", LEFT(G1522,LEN(G1522)-1), G1522)</f>
        <v>JS122</v>
      </c>
      <c r="I1522" s="93" t="str">
        <f>IF(RIGHT(G1522,1)="M","M","Non-M")</f>
        <v>M</v>
      </c>
      <c r="J1522" s="94" t="s">
        <v>1963</v>
      </c>
      <c r="K1522" s="79"/>
    </row>
    <row r="1523" spans="1:11" ht="41.25" customHeight="1">
      <c r="A1523" s="89" t="s">
        <v>2199</v>
      </c>
      <c r="B1523" s="90" t="s">
        <v>2188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2100</v>
      </c>
      <c r="H1523" s="93" t="str">
        <f>IF(RIGHT(G1523,1)="M", LEFT(G1523,LEN(G1523)-1), G1523)</f>
        <v>VT500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2200</v>
      </c>
      <c r="B1524" s="90" t="s">
        <v>2188</v>
      </c>
      <c r="C1524" s="90" t="s">
        <v>1199</v>
      </c>
      <c r="D1524" s="91" t="s">
        <v>1047</v>
      </c>
      <c r="E1524" s="90" t="s">
        <v>2087</v>
      </c>
      <c r="F1524" s="92"/>
      <c r="G1524" s="90" t="s">
        <v>71</v>
      </c>
      <c r="H1524" s="93" t="str">
        <f>IF(RIGHT(G1524,1)="M", LEFT(G1524,LEN(G1524)-1), G1524)</f>
        <v>HM500</v>
      </c>
      <c r="I1524" s="93" t="str">
        <f>IF(RIGHT(G1524,1)="M","M","Non-M")</f>
        <v>Non-M</v>
      </c>
      <c r="J1524" s="94"/>
      <c r="K1524" s="79"/>
    </row>
    <row r="1525" spans="1:11" ht="41.25" customHeight="1">
      <c r="A1525" s="89" t="s">
        <v>2201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26</v>
      </c>
      <c r="H1525" s="93" t="str">
        <f t="shared" ref="H1525:H1530" si="144">IF(RIGHT(G1525,1)="M", LEFT(G1525,LEN(G1525)-1), G1525)</f>
        <v>HD106</v>
      </c>
      <c r="I1525" s="93" t="str">
        <f t="shared" ref="I1525:I1530" si="145">IF(RIGHT(G1525,1)="M","M","Non-M")</f>
        <v>Non-M</v>
      </c>
      <c r="J1525" s="94"/>
      <c r="K1525" s="79"/>
    </row>
    <row r="1526" spans="1:11" ht="41.25" customHeight="1">
      <c r="A1526" s="89" t="s">
        <v>2203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1532</v>
      </c>
      <c r="H1526" s="93" t="str">
        <f t="shared" si="144"/>
        <v>JS402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2204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374</v>
      </c>
      <c r="H1527" s="93" t="str">
        <f t="shared" si="144"/>
        <v>HD501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2205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1750</v>
      </c>
      <c r="H1528" s="93" t="str">
        <f t="shared" si="144"/>
        <v>ZP105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2206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88</v>
      </c>
      <c r="H1529" s="93" t="str">
        <f t="shared" si="144"/>
        <v>DC201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2207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120</v>
      </c>
      <c r="H1530" s="93" t="str">
        <f t="shared" si="144"/>
        <v>JS124</v>
      </c>
      <c r="I1530" s="93" t="str">
        <f t="shared" si="145"/>
        <v>Non-M</v>
      </c>
      <c r="J1530" s="94"/>
      <c r="K1530" s="79"/>
    </row>
    <row r="1531" spans="1:11" ht="41.25" customHeight="1">
      <c r="A1531" s="89" t="s">
        <v>2208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1344</v>
      </c>
      <c r="H1531" s="93" t="str">
        <f>IF(RIGHT(G1531,1)="M", LEFT(G1531,LEN(G1531)-1), G1531)</f>
        <v>JS105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2209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1461</v>
      </c>
      <c r="H1532" s="93" t="str">
        <f>IF(RIGHT(G1532,1)="M", LEFT(G1532,LEN(G1532)-1), G1532)</f>
        <v>JS401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2210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2211</v>
      </c>
      <c r="H1533" s="93" t="str">
        <f>IF(RIGHT(G1533,1)="M", LEFT(G1533,LEN(G1533)-1), G1533)</f>
        <v>PK603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2212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82</v>
      </c>
      <c r="H1534" s="93" t="str">
        <f>IF(RIGHT(G1534,1)="M", LEFT(G1534,LEN(G1534)-1), G1534)</f>
        <v>PB104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2213</v>
      </c>
      <c r="B1535" s="90" t="s">
        <v>2159</v>
      </c>
      <c r="C1535" s="90" t="s">
        <v>348</v>
      </c>
      <c r="D1535" s="91" t="s">
        <v>1047</v>
      </c>
      <c r="E1535" s="90" t="s">
        <v>2202</v>
      </c>
      <c r="F1535" s="92"/>
      <c r="G1535" s="90" t="s">
        <v>1510</v>
      </c>
      <c r="H1535" s="93" t="str">
        <f>IF(RIGHT(G1535,1)="M", LEFT(G1535,LEN(G1535)-1), G1535)</f>
        <v>HM506</v>
      </c>
      <c r="I1535" s="93" t="str">
        <f>IF(RIGHT(G1535,1)="M","M","Non-M")</f>
        <v>Non-M</v>
      </c>
      <c r="J1535" s="94"/>
      <c r="K1535" s="79"/>
    </row>
    <row r="1536" spans="1:11" ht="41.25" customHeight="1">
      <c r="A1536" s="89" t="s">
        <v>2214</v>
      </c>
      <c r="B1536" s="90" t="s">
        <v>2159</v>
      </c>
      <c r="C1536" s="90" t="s">
        <v>348</v>
      </c>
      <c r="D1536" s="91" t="s">
        <v>1047</v>
      </c>
      <c r="E1536" s="90" t="s">
        <v>2202</v>
      </c>
      <c r="F1536" s="92"/>
      <c r="G1536" s="90" t="s">
        <v>132</v>
      </c>
      <c r="H1536" s="93" t="str">
        <f>IF(RIGHT(G1536,1)="M", LEFT(G1536,LEN(G1536)-1), G1536)</f>
        <v>HM420</v>
      </c>
      <c r="I1536" s="93" t="str">
        <f>IF(RIGHT(G1536,1)="M","M","Non-M")</f>
        <v>M</v>
      </c>
      <c r="J1536" s="94" t="s">
        <v>1901</v>
      </c>
      <c r="K1536" s="79"/>
    </row>
    <row r="1537" spans="1:11" ht="41.25" customHeight="1">
      <c r="A1537" s="89" t="s">
        <v>2215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1938</v>
      </c>
      <c r="H1537" s="93" t="str">
        <f t="shared" ref="H1537:H1543" si="146">IF(RIGHT(G1537,1)="M", LEFT(G1537,LEN(G1537)-1), G1537)</f>
        <v>HD106</v>
      </c>
      <c r="I1537" s="93" t="str">
        <f t="shared" ref="I1537:I1543" si="147">IF(RIGHT(G1537,1)="M","M","Non-M")</f>
        <v>M</v>
      </c>
      <c r="J1537" s="94" t="s">
        <v>2134</v>
      </c>
      <c r="K1537" s="79"/>
    </row>
    <row r="1538" spans="1:11" ht="41.25" customHeight="1">
      <c r="A1538" s="89" t="s">
        <v>2217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2218</v>
      </c>
      <c r="H1538" s="93" t="str">
        <f t="shared" si="146"/>
        <v>HD607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2219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892</v>
      </c>
      <c r="H1539" s="93" t="str">
        <f t="shared" si="146"/>
        <v>ZP207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2220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286</v>
      </c>
      <c r="H1540" s="93" t="str">
        <f t="shared" si="146"/>
        <v>ZP101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2221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678</v>
      </c>
      <c r="H1541" s="93" t="str">
        <f t="shared" si="146"/>
        <v>JS107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2222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120</v>
      </c>
      <c r="H1542" s="93" t="str">
        <f t="shared" si="146"/>
        <v>JS124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2223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1344</v>
      </c>
      <c r="H1543" s="93" t="str">
        <f t="shared" si="146"/>
        <v>JS105</v>
      </c>
      <c r="I1543" s="93" t="str">
        <f t="shared" si="147"/>
        <v>Non-M</v>
      </c>
      <c r="J1543" s="94"/>
      <c r="K1543" s="79"/>
    </row>
    <row r="1544" spans="1:11" ht="41.25" customHeight="1">
      <c r="A1544" s="89" t="s">
        <v>2224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1595</v>
      </c>
      <c r="H1544" s="93" t="str">
        <f>IF(RIGHT(G1544,1)="M", LEFT(G1544,LEN(G1544)-1), G1544)</f>
        <v>LP104</v>
      </c>
      <c r="I1544" s="93" t="str">
        <f>IF(RIGHT(G1544,1)="M","M","Non-M")</f>
        <v>Non-M</v>
      </c>
      <c r="J1544" s="94"/>
      <c r="K1544" s="79">
        <v>2000000</v>
      </c>
    </row>
    <row r="1545" spans="1:11" ht="41.25" customHeight="1">
      <c r="A1545" s="89" t="s">
        <v>2225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345</v>
      </c>
      <c r="H1545" s="93" t="str">
        <f>IF(RIGHT(G1545,1)="M", LEFT(G1545,LEN(G1545)-1), G1545)</f>
        <v>HM202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2226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50</v>
      </c>
      <c r="H1546" s="93" t="str">
        <f>IF(RIGHT(G1546,1)="M", LEFT(G1546,LEN(G1546)-1), G1546)</f>
        <v>HM311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2227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269</v>
      </c>
      <c r="H1547" s="93" t="str">
        <f>IF(RIGHT(G1547,1)="M", LEFT(G1547,LEN(G1547)-1), G1547)</f>
        <v>PK102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2228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2229</v>
      </c>
      <c r="H1548" s="93" t="str">
        <f>IF(RIGHT(G1548,1)="M", LEFT(G1548,LEN(G1548)-1), G1548)</f>
        <v>PB206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2230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67</v>
      </c>
      <c r="H1549" s="93" t="str">
        <f>IF(RIGHT(G1549,1)="M", LEFT(G1549,LEN(G1549)-1), G1549)</f>
        <v>PK217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2231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2232</v>
      </c>
      <c r="H1550" s="93" t="str">
        <f>IF(RIGHT(G1550,1)="M", LEFT(G1550,LEN(G1550)-1), G1550)</f>
        <v>PB203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2233</v>
      </c>
      <c r="B1551" s="90" t="s">
        <v>2159</v>
      </c>
      <c r="C1551" s="90" t="s">
        <v>1610</v>
      </c>
      <c r="D1551" s="91" t="s">
        <v>1047</v>
      </c>
      <c r="E1551" s="90" t="s">
        <v>2216</v>
      </c>
      <c r="F1551" s="92"/>
      <c r="G1551" s="90" t="s">
        <v>1455</v>
      </c>
      <c r="H1551" s="93" t="str">
        <f>IF(RIGHT(G1551,1)="M", LEFT(G1551,LEN(G1551)-1), G1551)</f>
        <v>PK210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89" t="s">
        <v>2234</v>
      </c>
      <c r="B1552" s="90" t="s">
        <v>2159</v>
      </c>
      <c r="C1552" s="90" t="s">
        <v>1610</v>
      </c>
      <c r="D1552" s="91" t="s">
        <v>1047</v>
      </c>
      <c r="E1552" s="90" t="s">
        <v>2216</v>
      </c>
      <c r="F1552" s="92"/>
      <c r="G1552" s="90" t="s">
        <v>2229</v>
      </c>
      <c r="H1552" s="93" t="str">
        <f>IF(RIGHT(G1552,1)="M", LEFT(G1552,LEN(G1552)-1), G1552)</f>
        <v>PB206</v>
      </c>
      <c r="I1552" s="93" t="str">
        <f>IF(RIGHT(G1552,1)="M","M","Non-M")</f>
        <v>Non-M</v>
      </c>
      <c r="J1552" s="94"/>
      <c r="K1552" s="79"/>
    </row>
    <row r="1553" spans="1:11" ht="41.25" customHeight="1">
      <c r="A1553" s="89" t="s">
        <v>2235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2134</v>
      </c>
      <c r="K1553" s="79"/>
    </row>
    <row r="1554" spans="1:11" ht="41.25" customHeight="1">
      <c r="A1554" s="89" t="s">
        <v>2237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2238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89" t="s">
        <v>2239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2240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89" t="s">
        <v>2241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89" t="s">
        <v>2242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89" t="s">
        <v>2243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89" t="s">
        <v>2244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89" t="s">
        <v>2245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89" t="s">
        <v>2246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89" t="s">
        <v>2247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89" t="s">
        <v>2248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89" t="s">
        <v>2249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89" t="s">
        <v>2250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89" t="s">
        <v>2251</v>
      </c>
      <c r="B1566" s="19" t="s">
        <v>2102</v>
      </c>
      <c r="C1566" s="19" t="s">
        <v>2103</v>
      </c>
      <c r="D1566" s="60" t="s">
        <v>2104</v>
      </c>
      <c r="E1566" s="19" t="s">
        <v>2236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89" t="s">
        <v>2252</v>
      </c>
      <c r="B1567" s="19" t="s">
        <v>2102</v>
      </c>
      <c r="C1567" s="19" t="s">
        <v>2103</v>
      </c>
      <c r="D1567" s="60" t="s">
        <v>2104</v>
      </c>
      <c r="E1567" s="19" t="s">
        <v>2236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89" t="s">
        <v>2253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2134</v>
      </c>
      <c r="K1568" s="79"/>
    </row>
    <row r="1569" spans="1:11" ht="41.25" customHeight="1">
      <c r="A1569" s="89" t="s">
        <v>2256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2238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89" t="s">
        <v>2257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2240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89" t="s">
        <v>2258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2134</v>
      </c>
      <c r="K1571" s="79"/>
    </row>
    <row r="1572" spans="1:11" ht="41.25" customHeight="1">
      <c r="A1572" s="89" t="s">
        <v>2259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89" t="s">
        <v>2260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89" t="s">
        <v>2261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2134</v>
      </c>
      <c r="K1574" s="79"/>
    </row>
    <row r="1575" spans="1:11" ht="41.25" customHeight="1">
      <c r="A1575" s="89" t="s">
        <v>2262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89" t="s">
        <v>2263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89" t="s">
        <v>2264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89" t="s">
        <v>2265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89" t="s">
        <v>2266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89" t="s">
        <v>2267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2268</v>
      </c>
      <c r="B1581" s="19" t="s">
        <v>2254</v>
      </c>
      <c r="C1581" s="19" t="s">
        <v>2103</v>
      </c>
      <c r="D1581" s="60" t="s">
        <v>2104</v>
      </c>
      <c r="E1581" s="19" t="s">
        <v>2255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89" t="s">
        <v>2269</v>
      </c>
      <c r="B1582" s="19" t="s">
        <v>2254</v>
      </c>
      <c r="C1582" s="19" t="s">
        <v>2103</v>
      </c>
      <c r="D1582" s="60" t="s">
        <v>2104</v>
      </c>
      <c r="E1582" s="19" t="s">
        <v>2255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89" t="s">
        <v>2270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7"/>
      <c r="K1583" s="79"/>
    </row>
    <row r="1584" spans="1:11" ht="41.25" customHeight="1">
      <c r="A1584" s="89" t="s">
        <v>2272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7"/>
      <c r="K1584" s="79"/>
    </row>
    <row r="1585" spans="1:11" ht="41.25" customHeight="1">
      <c r="A1585" s="89" t="s">
        <v>2273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7"/>
      <c r="K1585" s="79"/>
    </row>
    <row r="1586" spans="1:11" ht="41.25" customHeight="1">
      <c r="A1586" s="89" t="s">
        <v>2274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7"/>
      <c r="K1586" s="79"/>
    </row>
    <row r="1587" spans="1:11" ht="41.25" customHeight="1">
      <c r="A1587" s="89" t="s">
        <v>2275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7"/>
      <c r="K1587" s="79"/>
    </row>
    <row r="1588" spans="1:11" ht="41.25" customHeight="1">
      <c r="A1588" s="89" t="s">
        <v>2276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7"/>
      <c r="K1588" s="79"/>
    </row>
    <row r="1589" spans="1:11" ht="41.25" customHeight="1">
      <c r="A1589" s="89" t="s">
        <v>2277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7"/>
      <c r="K1589" s="79"/>
    </row>
    <row r="1590" spans="1:11" ht="41.25" customHeight="1">
      <c r="A1590" s="89" t="s">
        <v>2278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89" t="s">
        <v>2279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2184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89" t="s">
        <v>2280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89" t="s">
        <v>2281</v>
      </c>
      <c r="B1593" s="19" t="s">
        <v>2254</v>
      </c>
      <c r="C1593" s="19" t="s">
        <v>2103</v>
      </c>
      <c r="D1593" s="96" t="s">
        <v>2104</v>
      </c>
      <c r="E1593" s="19" t="s">
        <v>2271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89" t="s">
        <v>2282</v>
      </c>
      <c r="B1594" s="19" t="s">
        <v>2254</v>
      </c>
      <c r="C1594" s="19" t="s">
        <v>2103</v>
      </c>
      <c r="D1594" s="96" t="s">
        <v>2104</v>
      </c>
      <c r="E1594" s="19" t="s">
        <v>2271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89" t="s">
        <v>2283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7"/>
      <c r="K1595" s="79"/>
    </row>
    <row r="1596" spans="1:11" ht="41.25" customHeight="1">
      <c r="A1596" s="89" t="s">
        <v>2285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2286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89" t="s">
        <v>2287</v>
      </c>
      <c r="B1597" s="19" t="s">
        <v>2254</v>
      </c>
      <c r="C1597" s="19" t="s">
        <v>2103</v>
      </c>
      <c r="D1597" s="96" t="s">
        <v>2104</v>
      </c>
      <c r="E1597" s="19" t="s">
        <v>2284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7" t="s">
        <v>2288</v>
      </c>
      <c r="K1597" s="79"/>
    </row>
    <row r="1598" spans="1:11" ht="41.25" customHeight="1">
      <c r="A1598" s="89" t="s">
        <v>2289</v>
      </c>
      <c r="B1598" s="19" t="s">
        <v>2254</v>
      </c>
      <c r="C1598" s="19" t="s">
        <v>2103</v>
      </c>
      <c r="D1598" s="96" t="s">
        <v>2104</v>
      </c>
      <c r="E1598" s="19" t="s">
        <v>2284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7"/>
      <c r="K1598" s="79"/>
    </row>
    <row r="1599" spans="1:11" ht="41.25" customHeight="1">
      <c r="A1599" s="89" t="s">
        <v>2290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89" t="s">
        <v>2291</v>
      </c>
      <c r="B1600" s="19" t="s">
        <v>2254</v>
      </c>
      <c r="C1600" s="19" t="s">
        <v>2103</v>
      </c>
      <c r="D1600" s="60" t="s">
        <v>2104</v>
      </c>
      <c r="E1600" s="19" t="s">
        <v>2284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89" t="s">
        <v>2292</v>
      </c>
      <c r="B1601" s="19" t="s">
        <v>2254</v>
      </c>
      <c r="C1601" s="19" t="s">
        <v>2103</v>
      </c>
      <c r="D1601" s="60" t="s">
        <v>2104</v>
      </c>
      <c r="E1601" s="19" t="s">
        <v>2284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89" t="s">
        <v>2293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89" t="s">
        <v>2295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89" t="s">
        <v>2296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2288</v>
      </c>
      <c r="K1604" s="79"/>
    </row>
    <row r="1605" spans="1:11" ht="41.25" customHeight="1">
      <c r="A1605" s="89" t="s">
        <v>2297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89" t="s">
        <v>2298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89" t="s">
        <v>2299</v>
      </c>
      <c r="B1607" s="19" t="s">
        <v>2254</v>
      </c>
      <c r="C1607" s="19" t="s">
        <v>2103</v>
      </c>
      <c r="D1607" s="60" t="s">
        <v>2104</v>
      </c>
      <c r="E1607" s="19" t="s">
        <v>2294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89" t="s">
        <v>2300</v>
      </c>
      <c r="B1608" s="19" t="s">
        <v>2254</v>
      </c>
      <c r="C1608" s="19" t="s">
        <v>2103</v>
      </c>
      <c r="D1608" s="60" t="s">
        <v>2104</v>
      </c>
      <c r="E1608" s="19" t="s">
        <v>2294</v>
      </c>
      <c r="F1608" s="21"/>
      <c r="G1608" s="19" t="s">
        <v>2301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5" sqref="G5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f>Table2[[#This Row],[SAM Improvement]]*Table2[[#This Row],[Current Total FG QTY]]*$S$7</f>
        <v>789742.16524216521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2026-04-28T00:51:27Z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