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21" documentId="13_ncr:1_{7EF57DF4-89AE-8C42-9C9C-3682908C3E34}" xr6:coauthVersionLast="47" xr6:coauthVersionMax="47" xr10:uidLastSave="{D336E1F7-FB52-4660-9320-62F7F93FC8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<sst xmlns="http://schemas.openxmlformats.org/spreadsheetml/2006/main" count="11774" uniqueCount="2827">
  <si>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</si>
  <si>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</si>
  <si>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</si>
  <si>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</si>
  <si>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</si>
  <si>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</si>
  <si>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</si>
  <si>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</si>
  <si>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</si>
  <si>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</si>
  <si>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</si>
  <si>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</si>
  <si>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</si>
  <si>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</si>
  <si>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</si>
  <si>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</si>
  <si>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</si>
  <si>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</si>
  <si>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</si>
  <si>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</si>
  <si>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</si>
  <si>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</si>
  <si>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</si>
  <si>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</si>
  <si>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</si>
  <si>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</si>
  <si>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</si>
  <si>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</si>
  <si>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</si>
  <si>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</si>
  <si>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</si>
  <si>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</si>
  <si>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</si>
  <si>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</si>
  <si>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</si>
  <si>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</si>
  <si>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</si>
  <si>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</si>
  <si>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</si>
  <si>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</si>
  <si>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</si>
  <si>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</si>
  <si>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</si>
  <si>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</si>
  <si>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</si>
  <si>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</si>
  <si>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</si>
  <si>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</si>
  <si>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</si>
  <si>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</si>
  <si>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</si>
  <si>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</si>
  <si>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</si>
  <si>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</si>
  <si>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</si>
  <si>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</si>
  <si>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</si>
  <si>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</si>
  <si>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</si>
  <si>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</si>
  <si>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</si>
  <si>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</si>
  <si>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</si>
  <si>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</si>
  <si>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</si>
  <si>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</si>
  <si>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</si>
  <si>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</si>
  <si>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</si>
  <si>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</si>
  <si>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</si>
  <si>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</si>
  <si>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</si>
  <si>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</si>
  <si>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</si>
  <si>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</si>
  <si>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</si>
  <si>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</si>
  <si>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</si>
  <si>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</si>
  <si>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</si>
  <si>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</si>
  <si>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</si>
  <si>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</si>
  <si>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</si>
  <si>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</si>
  <si>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</si>
  <si>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</si>
  <si>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</si>
  <si>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</si>
  <si>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</si>
  <si>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</si>
  <si>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</si>
  <si>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</si>
  <si>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</si>
  <si>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</si>
  <si>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</si>
  <si>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</si>
  <si>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</si>
  <si>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</si>
  <si>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</si>
  <si>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</si>
  <si>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</si>
  <si>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</si>
  <si>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</si>
  <si>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</si>
  <si>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</si>
  <si>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</si>
  <si>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</si>
  <si>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</si>
  <si>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</si>
  <si>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</si>
  <si>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</si>
  <si>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</si>
  <si>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</si>
  <si>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</si>
  <si>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</si>
  <si>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</si>
  <si>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</si>
  <si>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</si>
  <si>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</si>
  <si>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</si>
  <si>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</si>
  <si>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</si>
  <si>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</si>
  <si>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</si>
  <si>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</si>
  <si>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</si>
  <si>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</si>
  <si>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</si>
  <si>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</si>
  <si>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</si>
  <si>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</si>
  <si>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</si>
  <si>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</si>
  <si>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</si>
  <si>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</si>
  <si>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</si>
  <si>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</si>
  <si>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</si>
  <si>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</si>
  <si>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</si>
  <si>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</si>
  <si>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</si>
  <si>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</si>
  <si>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</si>
  <si>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</si>
  <si>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</si>
  <si>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</si>
  <si>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</si>
  <si>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</si>
  <si>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</si>
  <si>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</si>
  <si>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</si>
  <si>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</si>
  <si>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</si>
  <si>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</si>
  <si>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</si>
  <si>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</si>
  <si>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</si>
  <si>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</si>
  <si>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</si>
  <si>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</si>
  <si>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</si>
  <si>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</si>
  <si>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</si>
  <si>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</si>
  <si>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</si>
  <si>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</si>
  <si>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</si>
  <si>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</si>
  <si>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</si>
  <si>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</si>
  <si>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</si>
  <si>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</si>
  <si>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</si>
  <si>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</si>
  <si>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</si>
  <si>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</si>
  <si>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</si>
  <si>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</si>
  <si>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</si>
  <si>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</si>
  <si>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</si>
  <si>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</si>
  <si>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</si>
  <si>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</si>
  <si>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</si>
  <si>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</si>
  <si>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</si>
  <si>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</si>
  <si>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</si>
  <si>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</si>
  <si>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</si>
  <si>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</si>
  <si>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</si>
  <si>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</si>
  <si>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</si>
  <si>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</si>
  <si>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</si>
  <si>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</si>
  <si>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</si>
  <si>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</si>
  <si>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</si>
  <si>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</si>
  <si>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</si>
  <si>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</si>
  <si>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</si>
  <si>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</si>
  <si>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</si>
  <si>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</si>
  <si>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</si>
  <si>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</si>
  <si>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</si>
  <si>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</si>
  <si>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</si>
  <si>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</si>
  <si>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</si>
  <si>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</si>
  <si>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</si>
  <si>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</si>
  <si>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</si>
  <si>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</si>
  <si>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</si>
  <si>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</si>
  <si>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</si>
  <si>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</si>
  <si>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</si>
  <si>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</si>
  <si>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</si>
  <si>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</si>
  <si>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</si>
  <si>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</si>
  <si>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</si>
  <si>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</si>
  <si>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</si>
  <si>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</si>
  <si>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</si>
  <si>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</si>
  <si>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</si>
  <si>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</si>
  <si>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</si>
  <si>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</si>
  <si>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</si>
  <si>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</si>
  <si>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</si>
  <si>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</si>
  <si>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</si>
  <si>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</si>
  <si>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</si>
  <si>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</si>
  <si>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</si>
  <si>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</si>
  <si>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</si>
  <si>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</si>
  <si>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</si>
  <si>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</si>
  <si>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</si>
  <si>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</si>
  <si>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</si>
  <si>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</si>
  <si>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</si>
  <si>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</si>
  <si>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</si>
  <si>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</si>
  <si>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</si>
  <si>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</si>
  <si>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</si>
  <si>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</si>
  <si>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</si>
  <si>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</si>
  <si>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</si>
  <si>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</si>
  <si>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</si>
  <si>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</si>
  <si>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</si>
  <si>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</si>
  <si>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</si>
  <si>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</si>
  <si>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</si>
  <si>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</si>
  <si>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</si>
  <si>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</si>
  <si>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</si>
  <si>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</si>
  <si>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</si>
  <si>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</si>
  <si>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</si>
  <si>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</si>
  <si>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</si>
  <si>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</si>
  <si>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</si>
  <si>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</si>
  <si>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</si>
  <si>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</si>
  <si>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</si>
  <si>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</si>
  <si>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</si>
  <si>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</si>
  <si>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</si>
  <si>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</si>
  <si>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</si>
  <si>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</si>
  <si>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</si>
  <si>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</si>
  <si>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</si>
  <si>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</si>
  <si>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</si>
  <si>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</si>
  <si>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</si>
  <si>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</si>
  <si>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</si>
  <si>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</si>
  <si>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</si>
  <si>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</si>
  <si>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</si>
  <si>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</si>
  <si>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</si>
  <si>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</si>
  <si>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</si>
  <si>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</si>
  <si>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</si>
  <si>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</si>
  <si>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</si>
  <si>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</si>
  <si>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</si>
  <si>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</si>
  <si>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</si>
  <si>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</si>
  <si>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</si>
  <si>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</si>
  <si>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</si>
  <si>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</si>
  <si>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</si>
  <si>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</si>
  <si>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</si>
  <si>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</si>
  <si>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</si>
  <si>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</si>
  <si>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</si>
  <si>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</si>
  <si>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</si>
  <si>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</si>
  <si>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</si>
  <si>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</si>
  <si>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</si>
  <si>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</si>
  <si>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</si>
  <si>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</si>
  <si>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</si>
  <si>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</si>
  <si>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</si>
  <si>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</si>
  <si>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</si>
  <si>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</si>
  <si>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</si>
  <si>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</si>
  <si>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</si>
  <si>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</si>
  <si>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</si>
  <si>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</si>
  <si>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</si>
  <si>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</si>
  <si>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</si>
  <si>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</si>
  <si>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</si>
  <si>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</si>
  <si>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</si>
  <si>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</si>
  <si>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</si>
  <si>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</si>
  <si>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</si>
  <si>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</si>
  <si>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</si>
  <si>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</si>
  <si>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</si>
  <si>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</si>
  <si>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</si>
  <si>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</si>
  <si>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</si>
  <si>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</si>
  <si>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</si>
  <si>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</si>
  <si>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</si>
  <si>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</si>
  <si>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</si>
  <si>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</si>
  <si>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</si>
  <si>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</si>
  <si>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</si>
  <si>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</si>
  <si>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</si>
  <si>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</si>
  <si>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</si>
  <si>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</si>
  <si>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</si>
  <si>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</si>
  <si>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</si>
  <si>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</si>
  <si>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</si>
  <si>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</si>
  <si>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</si>
  <si>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</si>
  <si>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</si>
  <si>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</si>
  <si>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</si>
  <si>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</si>
  <si>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</si>
  <si>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</si>
  <si>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</si>
  <si>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</si>
  <si>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</si>
  <si>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</si>
  <si>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</si>
  <si>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</si>
  <si>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</si>
  <si>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</si>
  <si>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</si>
  <si>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</si>
  <si>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</si>
  <si>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</si>
  <si>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</si>
  <si>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</si>
  <si>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</si>
  <si>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</si>
  <si>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</si>
  <si>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</si>
  <si>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</si>
  <si>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</si>
  <si>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</si>
  <si>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</si>
  <si>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</si>
  <si>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</si>
  <si>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</si>
  <si>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</si>
  <si>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</si>
  <si>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</si>
  <si>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</si>
  <si>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</si>
  <si>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</si>
  <si>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</si>
  <si>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</si>
  <si>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</si>
  <si>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</si>
  <si>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</si>
  <si>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</si>
  <si>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</si>
  <si>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</si>
  <si>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</si>
  <si>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</si>
  <si>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</si>
  <si>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</si>
  <si>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</si>
  <si>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</si>
  <si>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</si>
  <si>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</si>
  <si>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</si>
  <si>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</si>
  <si>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</si>
  <si>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</si>
  <si>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</si>
  <si>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</si>
  <si>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</si>
  <si>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</si>
  <si>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</si>
  <si>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</si>
  <si>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</si>
  <si>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</si>
  <si>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</si>
  <si>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</si>
  <si>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</si>
  <si>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</si>
  <si>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</si>
  <si>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</si>
  <si>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</si>
  <si>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</si>
  <si>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</si>
  <si>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</si>
  <si>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</si>
  <si>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</si>
  <si>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</si>
  <si>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</si>
  <si>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</si>
  <si>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</si>
  <si>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</si>
  <si>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</si>
  <si>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</si>
  <si>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</si>
  <si>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</si>
  <si>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</si>
  <si>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</si>
  <si>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</si>
  <si>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</si>
  <si>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</si>
  <si>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</si>
  <si>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</si>
  <si>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</si>
  <si>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</si>
  <si>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</si>
  <si>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</si>
  <si>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</si>
  <si>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</si>
  <si>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</si>
  <si>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</si>
  <si>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</si>
  <si>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</si>
  <si>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</si>
  <si>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</si>
  <si>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</si>
  <si>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</si>
  <si>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</si>
  <si>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</si>
  <si>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</si>
  <si>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</si>
  <si>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</si>
  <si>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</si>
  <si>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</si>
  <si>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</si>
  <si>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</si>
  <si>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</si>
  <si>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</si>
  <si>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</si>
  <si>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</si>
  <si>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</si>
  <si>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</si>
  <si>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</si>
  <si>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</si>
  <si>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</si>
  <si>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</si>
  <si>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</si>
  <si>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</si>
  <si>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</si>
  <si>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</si>
  <si>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</si>
  <si>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</si>
  <si>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</si>
  <si>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</si>
  <si>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</si>
  <si>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</si>
  <si>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</si>
  <si>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</si>
  <si>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</si>
  <si>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</si>
  <si>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</si>
  <si>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</si>
  <si>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</si>
  <si>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</si>
  <si>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</si>
  <si>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</si>
  <si>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</si>
  <si>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</si>
  <si>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</si>
  <si>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</si>
  <si>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</si>
  <si>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</si>
  <si>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</si>
  <si>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</si>
  <si>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</si>
  <si>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</si>
  <si>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</si>
  <si>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</si>
  <si>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</si>
  <si>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</si>
  <si>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</si>
  <si>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</si>
  <si>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</si>
  <si>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</si>
  <si>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</si>
  <si>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</si>
  <si>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</si>
  <si>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</si>
  <si>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</si>
  <si>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</si>
  <si>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</si>
  <si>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</si>
  <si>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</si>
  <si>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</si>
  <si>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</si>
  <si>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</si>
  <si>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</si>
  <si>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</si>
  <si>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</si>
  <si>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</si>
  <si>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</si>
  <si>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</si>
  <si>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</si>
  <si>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</si>
  <si>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</si>
  <si>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</si>
  <si>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</si>
  <si>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</si>
  <si>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</si>
  <si>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</si>
  <si>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</si>
  <si>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</si>
  <si>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</si>
  <si>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</si>
  <si>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</si>
  <si>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</si>
  <si>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</si>
  <si>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</si>
  <si>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</si>
  <si>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</si>
  <si>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</si>
  <si>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</si>
  <si>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</si>
  <si>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</si>
  <si>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</si>
  <si>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</si>
  <si>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</si>
  <si>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</si>
  <si>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</si>
  <si>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</si>
  <si>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</si>
  <si>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</si>
  <si>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</si>
  <si>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</si>
  <si>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</si>
  <si>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</si>
  <si>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</si>
  <si>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</si>
  <si>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</si>
  <si>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</si>
  <si>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</si>
  <si>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</si>
  <si>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</si>
  <si>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</si>
  <si>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</si>
  <si>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</si>
  <si>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</si>
  <si>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</si>
  <si>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</si>
  <si>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</si>
  <si>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</si>
  <si>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</si>
  <si>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</si>
  <si>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</si>
  <si>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</si>
  <si>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</si>
  <si>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</si>
  <si>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</si>
  <si>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</si>
  <si>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</si>
  <si>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</si>
  <si>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</si>
  <si>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</si>
  <si>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</si>
  <si>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</si>
  <si>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</si>
  <si>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</si>
  <si>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</si>
  <si>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</si>
  <si>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</si>
  <si>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</si>
  <si>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</si>
  <si>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</si>
  <si>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</si>
  <si>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</si>
  <si>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</si>
  <si>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</si>
  <si>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</si>
  <si>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</si>
  <si>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</si>
  <si>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</si>
  <si>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</si>
  <si>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</si>
  <si>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</si>
  <si>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</si>
  <si>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</si>
  <si>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</si>
  <si>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</si>
  <si>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</si>
  <si>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</si>
  <si>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</si>
  <si>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</si>
  <si>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</si>
  <si>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</si>
  <si>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</si>
  <si>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</si>
  <si>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</si>
  <si>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</si>
  <si>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</si>
  <si>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</si>
  <si>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</si>
  <si>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</si>
  <si>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</si>
  <si>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</si>
  <si>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</si>
  <si>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</si>
  <si>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</si>
  <si>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</si>
  <si>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</si>
  <si>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</si>
  <si>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</si>
  <si>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</si>
  <si>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</si>
  <si>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</si>
  <si>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</si>
  <si>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</si>
  <si>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</si>
  <si>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</si>
  <si>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</si>
  <si>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</si>
  <si>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</si>
  <si>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</si>
  <si>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</si>
  <si>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</si>
  <si>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</si>
  <si>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</si>
  <si>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</si>
  <si>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</si>
  <si>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</si>
  <si>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</si>
  <si>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</si>
  <si>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</si>
  <si>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</si>
  <si>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</si>
  <si>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</si>
  <si>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</si>
  <si>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</si>
  <si>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</si>
  <si>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</si>
  <si>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</si>
  <si>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</si>
  <si>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</si>
  <si>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</si>
  <si>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</si>
  <si>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</si>
  <si>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</si>
  <si>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</si>
  <si>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</si>
  <si>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</si>
  <si>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</si>
  <si>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</si>
  <si>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</si>
  <si>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</si>
  <si>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</si>
  <si>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</si>
  <si>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</si>
  <si>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</si>
  <si>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</si>
  <si>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</si>
  <si>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</si>
  <si>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</si>
  <si>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</si>
  <si>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</si>
  <si>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</si>
  <si>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</si>
  <si>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</si>
  <si>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</si>
  <si>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</si>
  <si>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</si>
  <si>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</si>
  <si>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</si>
  <si>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</si>
  <si>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</si>
  <si>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</si>
  <si>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</si>
  <si>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</si>
  <si>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</si>
  <si>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</si>
  <si>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</si>
  <si>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</si>
  <si>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</si>
  <si>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</si>
  <si>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</si>
  <si>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</si>
  <si>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</si>
  <si>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</si>
  <si>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</si>
  <si>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</si>
  <si>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</si>
  <si>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</si>
  <si>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</si>
  <si>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</si>
  <si>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</si>
  <si>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</si>
  <si>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</si>
  <si>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</si>
  <si>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</si>
  <si>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</si>
  <si>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</si>
  <si>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</si>
  <si>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</si>
  <si>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</si>
  <si>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</si>
  <si>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</si>
  <si>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</si>
  <si>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</si>
  <si>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</si>
  <si>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</si>
  <si>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</si>
  <si>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</si>
  <si>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</si>
  <si>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</si>
  <si>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</si>
  <si>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</si>
  <si>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</si>
  <si>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</si>
  <si>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</si>
  <si>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</si>
  <si>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</si>
  <si>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</si>
  <si>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</si>
  <si>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</si>
  <si>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</si>
  <si>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</si>
  <si>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</si>
  <si>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</si>
  <si>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</si>
  <si>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</si>
  <si>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</si>
  <si>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</si>
  <si>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</si>
  <si>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</si>
  <si>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</si>
  <si>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</si>
  <si>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</si>
  <si>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</si>
  <si>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</si>
  <si>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</si>
  <si>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</si>
  <si>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</si>
  <si>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</si>
  <si>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</si>
  <si>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</si>
  <si>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</si>
  <si>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</si>
  <si>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</si>
  <si>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</si>
  <si>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</si>
  <si>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</si>
  <si>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</si>
  <si>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</si>
  <si>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</si>
  <si>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</si>
  <si>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</si>
  <si>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</si>
  <si>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</si>
  <si>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</si>
  <si>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</si>
  <si>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</si>
  <si>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</si>
  <si>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</si>
  <si>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</si>
  <si>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</si>
  <si>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</si>
  <si>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</si>
  <si>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</si>
  <si>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</si>
  <si>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</si>
  <si>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</si>
  <si>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</si>
  <si>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</si>
  <si>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</si>
  <si>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</si>
  <si>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</si>
  <si>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</si>
  <si>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</si>
  <si>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</si>
  <si>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</si>
  <si>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</si>
  <si>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</si>
  <si>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</si>
  <si>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</si>
  <si>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</si>
  <si>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</si>
  <si>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</si>
  <si>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</si>
  <si>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</si>
  <si>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</si>
  <si>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</si>
  <si>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</si>
  <si>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</si>
  <si>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</si>
  <si>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</si>
  <si>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</si>
  <si>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</si>
  <si>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</si>
  <si>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</si>
  <si>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</si>
  <si>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</si>
  <si>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</si>
  <si>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</si>
  <si>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</si>
  <si>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</si>
  <si>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</si>
  <si>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</si>
  <si>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</si>
  <si>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</si>
  <si>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</si>
  <si>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</si>
  <si>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</si>
  <si>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</si>
  <si>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</si>
  <si>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</si>
  <si>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</si>
  <si>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</si>
  <si>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</si>
  <si>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</si>
  <si>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</si>
  <si>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</si>
  <si>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</si>
  <si>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</si>
  <si>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</si>
  <si>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</si>
  <si>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</si>
  <si>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</si>
  <si>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</si>
  <si>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</si>
  <si>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</si>
  <si>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</si>
  <si>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</si>
  <si>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</si>
  <si>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</si>
  <si>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</si>
  <si>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</si>
  <si>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</si>
  <si>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</si>
  <si>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</si>
  <si>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</si>
  <si>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</si>
  <si>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</si>
  <si>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</si>
  <si>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</si>
  <si>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</si>
  <si>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</si>
  <si>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</si>
  <si>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</si>
  <si>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</si>
  <si>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</si>
  <si>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</si>
  <si>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</si>
  <si>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</si>
  <si>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</si>
  <si>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</si>
  <si>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</si>
  <si>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</si>
  <si>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</si>
  <si>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</si>
  <si>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</si>
  <si>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</si>
  <si>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</si>
  <si>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</si>
  <si>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</si>
  <si>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</si>
  <si>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</si>
  <si>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</si>
  <si>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</si>
  <si>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</si>
  <si>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</si>
  <si>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</si>
  <si>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</si>
  <si>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</si>
  <si>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</si>
  <si>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</si>
  <si>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</si>
  <si>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</si>
  <si>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</si>
  <si>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</si>
  <si>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</si>
  <si>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</si>
  <si>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</si>
  <si>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</si>
  <si>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</si>
  <si>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</si>
  <si>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</si>
  <si>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</si>
  <si>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</si>
  <si>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</si>
  <si>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</si>
  <si>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</si>
  <si>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</si>
  <si>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</si>
  <si>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</si>
  <si>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</si>
  <si>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</si>
  <si>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</si>
  <si>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</si>
  <si>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</si>
  <si>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</si>
  <si>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</si>
  <si>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</si>
  <si>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</si>
  <si>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</si>
  <si>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</si>
  <si>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</si>
  <si>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</si>
  <si>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</si>
  <si>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</si>
  <si>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</si>
  <si>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</si>
  <si>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</si>
  <si>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</si>
  <si>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</si>
  <si>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</si>
  <si>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</si>
  <si>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</si>
  <si>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</si>
  <si>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</si>
  <si>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</si>
  <si>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</si>
  <si>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</si>
  <si>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</si>
  <si>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</si>
  <si>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</si>
  <si>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</si>
  <si>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</si>
  <si>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</si>
  <si>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</si>
  <si>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</si>
  <si>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</si>
  <si>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</si>
  <si>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</si>
  <si>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</si>
  <si>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</si>
  <si>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</si>
  <si>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</si>
  <si>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</si>
  <si>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</si>
  <si>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</si>
  <si>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</si>
  <si>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</si>
  <si>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</si>
  <si>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</si>
  <si>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</si>
  <si>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</si>
  <si>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</si>
  <si>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</si>
  <si>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</si>
  <si>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</si>
  <si>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</si>
  <si>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</si>
  <si>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</si>
  <si>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</si>
  <si>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</si>
  <si>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</si>
  <si>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</si>
  <si>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</si>
  <si>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</si>
  <si>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</si>
  <si>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</si>
  <si>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</si>
  <si>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</si>
  <si>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</si>
  <si>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</si>
  <si>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</si>
  <si>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</si>
  <si>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</si>
  <si>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</si>
  <si>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</si>
  <si>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</si>
  <si>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</si>
  <si>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</si>
  <si>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</si>
  <si>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</si>
  <si>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</si>
  <si>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</si>
  <si>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</si>
  <si>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</si>
  <si>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</si>
  <si>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</si>
  <si>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</si>
  <si>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</si>
  <si>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</si>
  <si>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</si>
  <si>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</si>
  <si>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</si>
  <si>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</si>
  <si>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</si>
  <si>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</si>
  <si>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</si>
  <si>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</si>
  <si>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</si>
  <si>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</si>
  <si>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</si>
  <si>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</si>
  <si>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</si>
  <si>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</si>
  <si>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</si>
  <si>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</si>
  <si>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</si>
  <si>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</si>
  <si>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</si>
  <si>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</si>
  <si>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</si>
  <si>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</si>
  <si>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</si>
  <si>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</si>
  <si>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</si>
  <si>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</si>
  <si>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</si>
  <si>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</si>
  <si>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</si>
  <si>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</si>
  <si>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</si>
  <si>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</si>
  <si>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</si>
  <si>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</si>
  <si>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</si>
  <si>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</si>
  <si>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</si>
  <si>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</si>
  <si>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</si>
  <si>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</si>
  <si>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</si>
  <si>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</si>
  <si>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</si>
  <si>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</si>
  <si>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</si>
  <si>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</si>
  <si>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</si>
  <si>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</si>
  <si>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</si>
  <si>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</si>
  <si>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</si>
  <si>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</si>
  <si>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</si>
  <si>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</si>
  <si>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</si>
  <si>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</si>
  <si>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</si>
  <si>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</si>
  <si>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</si>
  <si>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</si>
  <si>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</si>
  <si>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</si>
  <si>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</si>
  <si>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</si>
  <si>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</si>
  <si>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</si>
  <si>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</si>
  <si>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</si>
  <si>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</si>
  <si>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</si>
  <si>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</si>
  <si>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</si>
  <si>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</si>
  <si>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</si>
  <si>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</si>
  <si>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</si>
  <si>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</si>
  <si>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</si>
  <si>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</si>
  <si>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</si>
  <si>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</si>
  <si>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</si>
  <si>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</si>
  <si>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</si>
  <si>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</si>
  <si>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</si>
  <si>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</si>
  <si>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</si>
  <si>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</si>
  <si>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</si>
  <si>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</si>
  <si>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</si>
  <si>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</si>
  <si>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</si>
  <si>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</si>
  <si>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</si>
  <si>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</si>
  <si>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</si>
  <si>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</si>
  <si>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</si>
  <si>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</si>
  <si>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</si>
  <si>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</si>
  <si>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</si>
  <si>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</si>
  <si>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</si>
  <si>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</si>
  <si>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</si>
  <si>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</si>
  <si>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</si>
  <si>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</si>
  <si>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</si>
  <si>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</si>
  <si>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</si>
  <si>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</si>
  <si>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</si>
  <si>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</si>
  <si>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</si>
  <si>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</si>
  <si>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</si>
  <si>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</si>
  <si>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</si>
  <si>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</si>
  <si>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</si>
  <si>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</si>
  <si>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</si>
  <si>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</si>
  <si>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</si>
  <si>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</si>
  <si>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</si>
  <si>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</si>
  <si>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</si>
  <si>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</si>
  <si>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</si>
  <si>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</si>
  <si>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</si>
  <si>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</si>
  <si>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</si>
  <si>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</si>
  <si>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</si>
  <si>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</si>
  <si>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</si>
  <si>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</si>
  <si>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</si>
  <si>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</si>
  <si>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</si>
  <si>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</si>
  <si>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</si>
  <si>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</si>
  <si>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</si>
  <si>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</si>
  <si>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</si>
  <si>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</si>
  <si>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</si>
  <si>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</si>
  <si>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</si>
  <si>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</si>
  <si>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</si>
  <si>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</si>
  <si>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</si>
  <si>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</si>
  <si>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</si>
  <si>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</si>
  <si>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</si>
  <si>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</si>
  <si>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</si>
  <si>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</si>
  <si>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</si>
  <si>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</si>
  <si>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</si>
  <si>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</si>
  <si>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</si>
  <si>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</si>
  <si>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</si>
  <si>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</si>
  <si>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</si>
  <si>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</si>
  <si>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</si>
  <si>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</si>
  <si>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</si>
  <si>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</si>
  <si>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</si>
  <si>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</si>
  <si>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</si>
  <si>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</si>
  <si>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</si>
  <si>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</si>
  <si>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</si>
  <si>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</si>
  <si>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</si>
  <si>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</si>
  <si>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</si>
  <si>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</si>
  <si>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</si>
  <si>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</si>
  <si>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</si>
  <si>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</si>
  <si>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</si>
  <si>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</si>
  <si>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</si>
  <si>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</si>
  <si>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</si>
  <si>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</si>
  <si>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</si>
  <si>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</si>
  <si>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</si>
  <si>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</si>
  <si>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</si>
  <si>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</si>
  <si>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</si>
  <si>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</si>
  <si>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</si>
  <si>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</si>
  <si>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</si>
  <si>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</si>
  <si>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</si>
  <si>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</si>
  <si>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</si>
  <si>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</si>
  <si>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</si>
  <si>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</si>
  <si>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</si>
  <si>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</si>
  <si>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</si>
  <si>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</si>
  <si>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</si>
  <si>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</si>
  <si>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</si>
  <si>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</si>
  <si>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</si>
  <si>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</si>
  <si>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</si>
  <si>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</si>
  <si>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</si>
  <si>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</si>
  <si>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</si>
  <si>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</si>
  <si>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</si>
  <si>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</si>
  <si>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</si>
  <si>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</si>
  <si>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</si>
  <si>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</si>
  <si>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</si>
  <si>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</si>
  <si>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</si>
  <si>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</si>
  <si>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</si>
  <si>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</si>
  <si>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</si>
  <si>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</si>
  <si>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</si>
  <si>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</si>
  <si>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</si>
  <si>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</si>
  <si>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</si>
  <si>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</si>
  <si>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</si>
  <si>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</si>
  <si>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</si>
  <si>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</si>
  <si>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</si>
  <si>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</si>
  <si>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</si>
  <si>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</si>
  <si>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</si>
  <si>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</si>
  <si>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</si>
  <si>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</si>
  <si>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</si>
  <si>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</si>
  <si>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</si>
  <si>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</si>
  <si>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</si>
  <si>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</si>
  <si>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</si>
  <si>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</si>
  <si>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</si>
  <si>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</si>
  <si>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</si>
  <si>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</si>
  <si>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</si>
  <si>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</si>
  <si>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</si>
  <si>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</si>
  <si>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</si>
  <si>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</si>
  <si>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</si>
  <si>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</si>
  <si>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</si>
  <si>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</si>
  <si>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</si>
  <si>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</si>
  <si>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</si>
  <si>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</si>
  <si>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</si>
  <si>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</si>
  <si>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</si>
  <si>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</si>
  <si>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</si>
  <si>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</si>
  <si>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</si>
  <si>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</si>
  <si>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</si>
  <si>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</si>
  <si>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</si>
  <si>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</si>
  <si>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</si>
  <si>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</si>
  <si>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</si>
  <si>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</si>
  <si>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</si>
  <si>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</si>
  <si>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</si>
  <si>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</si>
  <si>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</si>
  <si>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</si>
  <si>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</si>
  <si>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</si>
  <si>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</si>
  <si>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</si>
  <si>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</si>
  <si>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</si>
  <si>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</si>
  <si>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</si>
  <si>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</si>
  <si>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</si>
  <si>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</si>
  <si>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</si>
  <si>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</si>
  <si>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</si>
  <si>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</si>
  <si>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</si>
  <si>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</si>
  <si>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</si>
  <si>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</si>
  <si>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</si>
  <si>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</si>
  <si>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</si>
  <si>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</si>
  <si>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</si>
  <si>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</si>
  <si>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</si>
  <si>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</si>
  <si>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</si>
  <si>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</si>
  <si>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</si>
  <si>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</si>
  <si>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</si>
  <si>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</si>
  <si>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</si>
  <si>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</si>
  <si>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</si>
  <si>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</si>
  <si>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</si>
  <si>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</si>
  <si>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</si>
  <si>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</si>
  <si>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</si>
  <si>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</si>
  <si>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</si>
  <si>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</si>
  <si>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</si>
  <si>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</si>
  <si>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</si>
  <si>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</si>
  <si>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</si>
  <si>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</si>
  <si>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</si>
  <si>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</si>
  <si>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</si>
  <si>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</si>
  <si>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</si>
  <si>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</si>
  <si>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</si>
  <si>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</si>
  <si>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</si>
  <si>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</si>
  <si>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</si>
  <si>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</si>
  <si>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</si>
  <si>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</si>
  <si>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</si>
  <si>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</si>
  <si>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</si>
  <si>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</si>
  <si>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</si>
  <si>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</si>
  <si>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</si>
  <si>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</si>
  <si>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</si>
  <si>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</si>
  <si>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</si>
  <si>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</si>
  <si>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</si>
  <si>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</si>
  <si>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</si>
  <si>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</si>
  <si>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</si>
  <si>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</si>
  <si>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</si>
  <si>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</si>
  <si>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</si>
  <si>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</si>
  <si>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</si>
  <si>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</si>
  <si>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</si>
  <si>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</si>
  <si>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</si>
  <si>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</si>
  <si>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</si>
  <si>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</si>
  <si>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</si>
  <si>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</si>
  <si>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</si>
  <si>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</si>
  <si>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</si>
  <si>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</si>
  <si>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</si>
  <si>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</si>
  <si>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</si>
  <si>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</si>
  <si>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</si>
  <si>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</si>
  <si>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</si>
  <si>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</si>
  <si>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</si>
  <si>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</si>
  <si>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</si>
  <si>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</si>
  <si>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</si>
  <si>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</si>
  <si>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</si>
  <si>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</si>
  <si>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</si>
  <si>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</si>
  <si>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</si>
  <si>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</si>
  <si>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</si>
  <si>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</si>
  <si>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</si>
  <si>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</si>
  <si>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</si>
  <si>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</si>
  <si>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</si>
  <si>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</si>
  <si>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</si>
  <si>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</si>
  <si>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</si>
  <si>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</si>
  <si>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</si>
  <si>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</si>
  <si>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</si>
  <si>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</si>
  <si>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</si>
  <si>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</si>
  <si>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</si>
  <si>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</si>
  <si>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</si>
  <si>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</si>
  <si>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</si>
  <si>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</si>
  <si>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</si>
  <si>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</si>
  <si>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</si>
  <si>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</si>
  <si>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</si>
  <si>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</si>
  <si>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</si>
  <si>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</si>
  <si>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</si>
  <si>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</si>
  <si>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</si>
  <si>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</si>
  <si>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</si>
  <si>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</si>
  <si>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</si>
  <si>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</si>
  <si>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</si>
  <si>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</si>
  <si>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</si>
  <si>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</si>
  <si>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</si>
  <si>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</si>
  <si>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</si>
  <si>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</si>
  <si>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</si>
  <si>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</si>
  <si>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</si>
  <si>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</si>
  <si>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</si>
  <si>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</si>
  <si>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</si>
  <si>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</si>
  <si>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</si>
  <si>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</si>
  <si>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</si>
  <si>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</si>
  <si>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</si>
  <si>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</si>
  <si>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</si>
  <si>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</si>
  <si>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</si>
  <si>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</si>
  <si>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</si>
  <si>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</si>
  <si>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</si>
  <si>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</si>
  <si>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</si>
  <si>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</si>
  <si>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</si>
  <si>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</si>
  <si>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</si>
  <si>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</si>
  <si>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</si>
  <si>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</si>
  <si>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</si>
  <si>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</si>
  <si>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</si>
  <si>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</si>
  <si>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</si>
  <si>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</si>
  <si>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</si>
  <si>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</si>
  <si>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</si>
  <si>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</si>
  <si>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</si>
  <si>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</si>
  <si>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</si>
  <si>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</si>
  <si>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</si>
  <si>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</si>
  <si>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</si>
  <si>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</si>
  <si>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</si>
  <si>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</si>
  <si>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</si>
  <si>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</si>
  <si>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</si>
  <si>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</si>
  <si>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</si>
  <si>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</si>
  <si>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</si>
  <si>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</si>
  <si>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</si>
  <si>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</si>
  <si>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</si>
  <si>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</si>
  <si>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</si>
  <si>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</si>
  <si>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</si>
  <si>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</si>
  <si>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</si>
  <si>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</si>
  <si>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</si>
  <si>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</si>
  <si>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</si>
  <si>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</si>
  <si>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</si>
  <si>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</si>
  <si>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</si>
  <si>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</si>
  <si>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</si>
  <si>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</si>
  <si>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</si>
  <si>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</si>
  <si>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</si>
  <si>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</si>
  <si>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</si>
  <si>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</si>
  <si>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</si>
  <si>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</si>
  <si>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</si>
  <si>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</si>
  <si>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</si>
  <si>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</si>
  <si>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</si>
  <si>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</si>
  <si>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</si>
  <si>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</si>
  <si>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</si>
  <si>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</si>
  <si>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</si>
  <si>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</si>
  <si>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</si>
  <si>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</si>
  <si>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</si>
  <si>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</si>
  <si>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</si>
  <si>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</si>
  <si>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</si>
  <si>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</si>
  <si>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</si>
  <si>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</si>
  <si>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</si>
  <si>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</si>
  <si>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</si>
  <si>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</si>
  <si>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</si>
  <si>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</si>
  <si>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</si>
  <si>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</si>
  <si>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</si>
  <si>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</si>
  <si>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</si>
  <si>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</si>
  <si>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</si>
  <si>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</si>
  <si>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</si>
  <si>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</si>
  <si>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</si>
  <si>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</si>
  <si>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</si>
  <si>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</si>
  <si>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</si>
  <si>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</si>
  <si>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</si>
  <si>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</si>
  <si>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</si>
  <si>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</si>
  <si>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</si>
  <si>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</si>
  <si>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</si>
  <si>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</si>
  <si>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</si>
  <si>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</si>
  <si>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</si>
  <si>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</si>
  <si>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</si>
  <si>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</si>
  <si>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</si>
  <si>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</si>
  <si>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</si>
  <si>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</si>
  <si>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</si>
  <si>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</si>
  <si>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</si>
  <si>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</si>
  <si>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</si>
  <si>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</si>
  <si>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</si>
  <si>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</si>
  <si>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</si>
  <si>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</si>
  <si>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</si>
  <si>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</si>
  <si>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</si>
  <si>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</si>
  <si>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</si>
  <si>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</si>
  <si>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</si>
  <si>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</si>
  <si>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</si>
  <si>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</si>
  <si>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</si>
  <si>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</si>
  <si>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</si>
  <si>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</si>
  <si>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</si>
  <si>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</si>
  <si>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</si>
  <si>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</si>
  <si>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</si>
  <si>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</si>
  <si>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</si>
  <si>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</si>
  <si>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</si>
  <si>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</si>
  <si>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</si>
  <si>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</si>
  <si>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</si>
  <si>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</si>
  <si>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</si>
  <si>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</si>
  <si>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</si>
  <si>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</si>
  <si>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</si>
  <si>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</si>
  <si>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</si>
  <si>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</si>
  <si>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</si>
  <si>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</si>
  <si>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</si>
  <si>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</si>
  <si>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</si>
  <si>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</si>
  <si>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</si>
  <si>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</si>
  <si>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</si>
  <si>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</si>
  <si>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</si>
  <si>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</si>
  <si>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</si>
  <si>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</si>
  <si>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</si>
  <si>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</si>
  <si>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</si>
  <si>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</si>
  <si>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</si>
  <si>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</si>
  <si>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</si>
  <si>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</si>
  <si>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</si>
  <si>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</si>
  <si>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</si>
  <si>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</si>
  <si>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</si>
  <si>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</si>
  <si>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</si>
  <si>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</si>
  <si>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</si>
  <si>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</si>
  <si>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</si>
  <si>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</si>
  <si>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</si>
  <si>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</si>
  <si>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</si>
  <si>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</si>
  <si>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</si>
  <si>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</si>
  <si>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</si>
  <si>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</si>
  <si>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</si>
  <si>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</si>
  <si>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</si>
  <si>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</si>
  <si>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</si>
  <si>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</si>
  <si>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</si>
  <si>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</si>
  <si>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</si>
  <si>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</si>
  <si>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</si>
  <si>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</si>
  <si>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</si>
  <si>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</si>
  <si>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</si>
  <si>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</si>
  <si>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</si>
  <si>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</si>
  <si>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</si>
  <si>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</si>
  <si>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</si>
  <si>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</si>
  <si>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</si>
  <si>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</si>
  <si>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</si>
  <si>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</si>
  <si>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</si>
  <si>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</si>
  <si>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</si>
  <si>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</si>
  <si>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</si>
  <si>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</si>
  <si>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</si>
  <si>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</si>
  <si>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</si>
  <si>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</si>
  <si>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</si>
  <si>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</si>
  <si>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</si>
  <si>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</si>
  <si>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</si>
  <si>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</si>
  <si>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</si>
  <si>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</si>
  <si>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</si>
  <si>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</si>
  <si>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</si>
  <si>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</si>
  <si>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</si>
  <si>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</si>
  <si>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</si>
  <si>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</si>
  <si>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</si>
  <si>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</si>
  <si>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</si>
  <si>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</si>
  <si>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</si>
  <si>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</si>
  <si>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</si>
  <si>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</si>
  <si>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</si>
  <si>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</si>
  <si>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</si>
  <si>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</si>
  <si>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</si>
  <si>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</si>
  <si>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</si>
  <si>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</si>
  <si>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</si>
  <si>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</si>
  <si>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</si>
  <si>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</si>
  <si>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</si>
  <si>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</si>
  <si>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</si>
  <si>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</si>
  <si>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</si>
  <si>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</si>
  <si>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</si>
  <si>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</si>
  <si>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</si>
  <si>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</si>
  <si>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</si>
  <si>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</si>
  <si>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</si>
  <si>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</si>
  <si>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</si>
  <si>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</si>
  <si>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</si>
  <si>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</si>
  <si>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</si>
  <si>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</si>
  <si>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</si>
  <si>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</si>
  <si>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</si>
  <si>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</si>
  <si>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</si>
  <si>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</si>
  <si>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</si>
  <si>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</si>
  <si>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</si>
  <si>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</si>
  <si>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</si>
  <si>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</si>
  <si>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</si>
  <si>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</si>
  <si>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</si>
  <si>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</si>
  <si>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</si>
  <si>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</si>
  <si>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</si>
  <si>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</si>
  <si>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</si>
  <si>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</si>
  <si>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</si>
  <si>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</si>
  <si>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</si>
  <si>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</si>
  <si>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</si>
  <si>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</si>
  <si>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</si>
  <si>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</si>
  <si>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</si>
  <si>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</si>
  <si>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</si>
  <si>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</si>
  <si>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</si>
  <si>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</si>
  <si>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</si>
  <si>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</si>
  <si>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</si>
  <si>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</si>
  <si>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</si>
  <si>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</si>
  <si>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</si>
  <si>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</si>
  <si>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</si>
  <si>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</si>
  <si>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</si>
  <si>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</si>
  <si>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</si>
  <si>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</si>
  <si>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</si>
  <si>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</si>
  <si>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</si>
  <si>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</si>
  <si>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</si>
  <si>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</si>
  <si>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</si>
  <si>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</si>
  <si>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</si>
  <si>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</si>
  <si>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</si>
  <si>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</si>
  <si>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</si>
  <si>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</si>
  <si>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</si>
  <si>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</si>
  <si>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</si>
  <si>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</si>
  <si>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</si>
  <si>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</si>
  <si>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</si>
  <si>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</si>
  <si>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</si>
  <si>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</si>
  <si>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</si>
  <si>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</si>
  <si>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</si>
  <si>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</si>
  <si>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</si>
  <si>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</si>
  <si>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</si>
  <si>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</si>
  <si>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</si>
  <si>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</si>
  <si>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</si>
  <si>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</si>
  <si>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</si>
  <si>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</si>
  <si>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</si>
  <si>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</si>
  <si>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</si>
  <si>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</si>
  <si>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</si>
  <si>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</si>
  <si>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</si>
  <si>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</si>
  <si>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</si>
  <si>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</si>
  <si>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</si>
  <si>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</si>
  <si>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</si>
  <si>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</si>
  <si>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</si>
  <si>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</si>
  <si>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</si>
  <si>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</si>
  <si>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</si>
  <si>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</si>
  <si>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</si>
  <si>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</si>
  <si>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</si>
  <si>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</si>
  <si>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</si>
  <si>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</si>
  <si>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</si>
  <si>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</si>
  <si>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</si>
  <si>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</si>
  <si>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</si>
  <si>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</si>
  <si>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</si>
  <si>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</si>
  <si>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</si>
  <si>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</si>
  <si>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</si>
  <si>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</si>
  <si>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</si>
  <si>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</si>
  <si>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</si>
  <si>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</si>
  <si>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</si>
  <si>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</si>
  <si>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</si>
  <si>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</si>
  <si>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</si>
  <si>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</si>
  <si>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</si>
  <si>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</si>
  <si>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</si>
  <si>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</si>
  <si>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</si>
  <si>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</si>
  <si>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</si>
  <si>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</si>
  <si>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</si>
  <si>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</si>
  <si>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</si>
  <si>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</si>
  <si>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</si>
  <si>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</si>
  <si>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</si>
  <si>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</si>
  <si>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</si>
  <si>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</si>
  <si>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</si>
  <si>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</si>
  <si>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</si>
  <si>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</si>
  <si>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</si>
  <si>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</si>
  <si>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</si>
  <si>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</si>
  <si>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</si>
  <si>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</si>
  <si>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</si>
  <si>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</si>
  <si>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</si>
  <si>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</si>
  <si>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</si>
  <si>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</si>
  <si>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</si>
  <si>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</si>
  <si>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</si>
  <si>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</si>
  <si>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</si>
  <si>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</si>
  <si>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</si>
  <si>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</si>
  <si>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</si>
  <si>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</si>
  <si>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</si>
  <si>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</si>
  <si>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</si>
  <si>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</si>
  <si>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</si>
  <si>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</si>
  <si>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</si>
  <si>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</si>
  <si>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</si>
  <si>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</si>
  <si>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</si>
  <si>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</si>
  <si>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</si>
  <si>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</si>
  <si>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</si>
  <si>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</si>
  <si>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</si>
  <si>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</si>
  <si>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</si>
  <si>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</si>
  <si>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</si>
  <si>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</si>
  <si>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</si>
  <si>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</si>
  <si>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</si>
  <si>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</si>
  <si>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</si>
  <si>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</si>
  <si>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</si>
  <si>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</si>
  <si>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</si>
  <si>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</si>
  <si>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</si>
  <si>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</si>
  <si>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</si>
  <si>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</si>
  <si>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</si>
  <si>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</si>
  <si>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</si>
  <si>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</si>
  <si>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</si>
  <si>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</si>
  <si>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</si>
  <si>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</si>
  <si>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</si>
  <si>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</si>
  <si>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</si>
  <si>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</si>
  <si>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</si>
  <si>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</si>
  <si>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</si>
  <si>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</si>
  <si>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</si>
  <si>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</si>
  <si>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</si>
  <si>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</si>
  <si>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</si>
  <si>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</si>
  <si>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</si>
  <si>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</si>
  <si>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</si>
  <si>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</si>
  <si>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</si>
  <si>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</si>
  <si>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</si>
  <si>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</si>
  <si>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</si>
  <si>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</si>
  <si>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</si>
  <si>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</si>
  <si>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</si>
  <si>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</si>
  <si>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</si>
  <si>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</si>
  <si>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</si>
  <si>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</si>
  <si>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</si>
  <si>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</si>
  <si>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</si>
  <si>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</si>
  <si>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</si>
  <si>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</si>
  <si>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</si>
  <si>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</si>
  <si>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</si>
  <si>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</si>
  <si>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</si>
  <si>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</si>
  <si>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</si>
  <si>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</si>
  <si>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</si>
  <si>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</si>
  <si>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</si>
  <si>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</si>
  <si>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</si>
  <si>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</si>
  <si>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</si>
  <si>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</si>
  <si>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</si>
  <si>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</si>
  <si>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</si>
  <si>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</si>
  <si>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</si>
  <si>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</si>
  <si>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</si>
  <si>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</si>
  <si>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</si>
  <si>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</si>
  <si>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</si>
  <si>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</si>
  <si>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</si>
  <si>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</si>
  <si>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</si>
  <si>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</si>
  <si>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</si>
  <si>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</si>
  <si>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</si>
  <si>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</si>
  <si>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</si>
  <si>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</si>
  <si>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</si>
  <si>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</si>
  <si>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</si>
  <si>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</si>
  <si>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</si>
  <si>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</si>
  <si>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</si>
  <si>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</si>
  <si>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</si>
  <si>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</si>
  <si>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</si>
  <si>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</si>
  <si>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</si>
  <si>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</si>
  <si>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</si>
  <si>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</si>
  <si>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</si>
  <si>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</si>
  <si>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</si>
  <si>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</si>
  <si>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</si>
  <si>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</si>
  <si>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</si>
  <si>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</si>
  <si>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</si>
  <si>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</si>
  <si>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</si>
  <si>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</si>
  <si>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</si>
  <si>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</si>
  <si>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</si>
  <si>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</si>
  <si>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</si>
  <si>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</si>
  <si>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</si>
  <si>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</si>
  <si>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</si>
  <si>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</si>
  <si>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</si>
  <si>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</si>
  <si>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</si>
  <si>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</si>
  <si>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</si>
  <si>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</si>
  <si>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</si>
  <si>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</si>
  <si>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</si>
  <si>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</si>
  <si>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</si>
  <si>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</si>
  <si>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</si>
  <si>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</si>
  <si>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</si>
  <si>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</si>
  <si>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</si>
  <si>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</si>
  <si>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</si>
  <si>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</si>
  <si>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</si>
  <si>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</si>
  <si>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</si>
  <si>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</si>
  <si>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</si>
  <si>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</si>
  <si>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</si>
  <si>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</si>
  <si>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</si>
  <si>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</si>
  <si>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</si>
  <si>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</si>
  <si>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</si>
  <si>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</si>
  <si>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</si>
  <si>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</si>
  <si>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</si>
  <si>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</si>
  <si>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</si>
  <si>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</si>
  <si>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</si>
  <si>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</si>
  <si>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</si>
  <si>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</si>
  <si>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</si>
  <si>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</si>
  <si>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</si>
  <si>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</si>
  <si>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</si>
  <si>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</si>
  <si>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</si>
  <si>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</si>
  <si>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</si>
  <si>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</si>
  <si>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</si>
  <si>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</si>
  <si>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</si>
  <si>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</si>
  <si>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</si>
  <si>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</si>
  <si>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</si>
  <si>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</si>
  <si>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</si>
  <si>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</si>
  <si>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</si>
  <si>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</si>
  <si>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</si>
  <si>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</si>
  <si>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</si>
  <si>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</si>
  <si>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</si>
  <si>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</si>
  <si>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</si>
  <si>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</si>
  <si>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</si>
  <si>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</si>
  <si>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</si>
  <si>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</si>
  <si>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</si>
  <si>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</si>
  <si>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</si>
  <si>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</si>
  <si>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</si>
  <si>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</si>
  <si>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</si>
  <si>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</si>
  <si>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</si>
  <si>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</si>
  <si>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</si>
  <si>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</si>
  <si>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</si>
  <si>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</si>
  <si>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</si>
  <si>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</si>
  <si>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</si>
  <si>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</si>
  <si>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</si>
  <si>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</si>
  <si>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</si>
  <si>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</si>
  <si>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</si>
  <si>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</si>
  <si>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</si>
  <si>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</si>
  <si>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</si>
  <si>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</si>
  <si>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</si>
  <si>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</si>
  <si>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</si>
  <si>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</si>
  <si>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</si>
  <si>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</si>
  <si>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</si>
  <si>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</si>
  <si>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</si>
  <si>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</si>
  <si>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</si>
  <si>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</si>
  <si>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</si>
  <si>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</si>
  <si>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</si>
  <si>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</si>
  <si>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</si>
  <si>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</si>
  <si>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</si>
  <si>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</si>
  <si>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</si>
  <si>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</si>
  <si>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</si>
  <si>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</si>
  <si>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</si>
  <si>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</si>
  <si>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</si>
  <si>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</si>
  <si>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</si>
  <si>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</si>
  <si>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</si>
  <si>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</si>
  <si>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</si>
  <si>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</si>
  <si>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</si>
  <si>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</si>
  <si>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</si>
  <si>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</si>
  <si>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</si>
  <si>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</si>
  <si>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</si>
  <si>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</si>
  <si>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</si>
  <si>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</si>
  <si>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</si>
  <si>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</si>
  <si>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</si>
  <si>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</si>
  <si>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</si>
  <si>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</si>
  <si>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</si>
  <si>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</si>
  <si>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</si>
  <si>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</si>
  <si>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</si>
  <si>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</si>
  <si>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</si>
  <si>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</si>
  <si>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</si>
  <si>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</si>
  <si>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</si>
  <si>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</si>
  <si>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</si>
  <si>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</si>
  <si>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</si>
  <si>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</si>
  <si>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</si>
  <si>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</si>
  <si>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</si>
  <si>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</si>
  <si>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</si>
  <si>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</si>
  <si>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</si>
  <si>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</si>
  <si>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</si>
  <si>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</si>
  <si>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</si>
  <si>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</si>
  <si>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</si>
  <si>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</si>
  <si>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</si>
  <si>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</si>
  <si>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</si>
  <si>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</si>
  <si>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</si>
  <si>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</si>
  <si>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</si>
  <si>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</si>
  <si>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</si>
  <si>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</si>
  <si>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</si>
  <si>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</si>
  <si>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</si>
  <si>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</si>
  <si>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</si>
  <si>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</si>
  <si>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</si>
  <si>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</si>
  <si>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</si>
  <si>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</si>
  <si>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</si>
  <si>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</si>
  <si>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</si>
  <si>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</si>
  <si>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</si>
  <si>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</si>
  <si>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</si>
  <si>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</si>
  <si>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</si>
  <si>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</si>
  <si>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</si>
  <si>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</si>
  <si>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</si>
  <si>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</si>
  <si>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</si>
  <si>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</si>
  <si>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</si>
  <si>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</si>
  <si>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</si>
  <si>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</si>
  <si>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</si>
  <si>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</si>
  <si>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</si>
  <si>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</si>
  <si>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</si>
  <si>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</si>
  <si>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</si>
  <si>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</si>
  <si>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</si>
  <si>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</si>
  <si>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</si>
  <si>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</si>
  <si>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</si>
  <si>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</si>
  <si>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</si>
  <si>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</si>
  <si>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</si>
  <si>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</si>
  <si>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</si>
  <si>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</si>
  <si>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</si>
  <si>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</si>
  <si>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</si>
  <si>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</si>
  <si>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</si>
  <si>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</si>
  <si>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</si>
  <si>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</si>
  <si>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</si>
  <si>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</si>
  <si>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</si>
  <si>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</si>
  <si>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</si>
  <si>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</si>
  <si>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</si>
  <si>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</si>
  <si>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</si>
  <si>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</si>
  <si>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</si>
  <si>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</si>
  <si>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</si>
  <si>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</si>
  <si>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</si>
  <si>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</si>
  <si>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</si>
  <si>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</si>
  <si>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</si>
  <si>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</si>
  <si>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</si>
  <si>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</si>
  <si>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</si>
  <si>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</si>
  <si>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</si>
  <si>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</si>
  <si>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</si>
  <si>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</si>
  <si>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</si>
  <si>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</si>
  <si>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</si>
  <si>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</si>
  <si>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</si>
  <si>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</si>
  <si>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</si>
  <si>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</si>
  <si>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</si>
  <si>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</si>
  <si>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</si>
  <si>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</si>
  <si>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</si>
  <si>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</si>
  <si>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</si>
  <si>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</si>
  <si>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</si>
  <si>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</si>
  <si>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</si>
  <si>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</si>
  <si>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</si>
  <si>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</si>
  <si>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</si>
  <si>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</si>
  <si>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</si>
  <si>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</si>
  <si>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</si>
  <si>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</si>
  <si>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</si>
  <si>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</si>
  <si>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</si>
  <si>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</si>
  <si>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</si>
  <si>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</si>
  <si>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</si>
  <si>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</si>
  <si>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</si>
  <si>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</si>
  <si>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</si>
  <si>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</si>
  <si>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</si>
  <si>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</si>
  <si>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</si>
  <si>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</si>
  <si>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</si>
  <si>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</si>
  <si>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</si>
  <si>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</si>
  <si>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</si>
  <si>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</si>
  <si>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</si>
  <si>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</si>
  <si>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</si>
  <si>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</si>
  <si>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</si>
  <si>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</si>
  <si>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</si>
  <si>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</si>
  <si>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</si>
  <si>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</si>
  <si>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</si>
  <si>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</si>
  <si>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</si>
  <si>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</si>
  <si>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</si>
  <si>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</si>
  <si>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</si>
  <si>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</si>
  <si>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</si>
  <si>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</si>
  <si>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</si>
  <si>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</si>
  <si>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</si>
  <si>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</si>
  <si>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</si>
  <si>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</si>
  <si>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</si>
  <si>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</si>
  <si>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</si>
  <si>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</si>
  <si>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</si>
  <si>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</si>
  <si>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</si>
  <si>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</si>
  <si>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</si>
  <si>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</si>
  <si>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</si>
  <si>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</si>
  <si>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</si>
  <si>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</si>
  <si>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</si>
  <si>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</si>
  <si>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</si>
  <si>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</si>
  <si>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</si>
  <si>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</si>
  <si>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</si>
  <si>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</si>
  <si>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</si>
  <si>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</si>
  <si>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</si>
  <si>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</si>
  <si>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</si>
  <si>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</si>
  <si>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</si>
  <si>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</si>
  <si>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</si>
  <si>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</si>
  <si>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</si>
  <si>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</si>
  <si>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</si>
  <si>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</si>
  <si>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</si>
  <si>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</si>
  <si>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</si>
  <si>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</si>
  <si>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</si>
  <si>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</si>
  <si>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</si>
  <si>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</si>
  <si>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</si>
  <si>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</si>
  <si>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</si>
  <si>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</si>
  <si>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</si>
  <si>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</si>
  <si>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</si>
  <si>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</si>
  <si>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</si>
  <si>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</si>
  <si>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</si>
  <si>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</si>
  <si>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</si>
  <si>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</si>
  <si>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</si>
  <si>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</si>
  <si>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</si>
  <si>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</si>
  <si>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</si>
  <si>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</si>
  <si>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</si>
  <si>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</si>
  <si>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</si>
  <si>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</si>
  <si>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</si>
  <si>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</si>
  <si>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</si>
  <si>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</si>
  <si>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</si>
  <si>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</si>
  <si>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</si>
  <si>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</si>
  <si>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</si>
  <si>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</si>
  <si>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</si>
  <si>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</si>
  <si>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</si>
  <si>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</si>
  <si>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</si>
  <si>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</si>
  <si>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</si>
  <si>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</si>
  <si>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</si>
  <si>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</si>
  <si>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</si>
  <si>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</si>
  <si>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</si>
  <si>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</si>
  <si>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</si>
  <si>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</si>
  <si>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</si>
  <si>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</si>
  <si>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</si>
  <si>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</si>
  <si>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</si>
  <si>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</si>
  <si>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</si>
  <si>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</si>
  <si>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</si>
  <si>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</si>
  <si>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</si>
  <si>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</si>
  <si>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</si>
  <si>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</si>
  <si>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</si>
  <si>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</si>
  <si>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</si>
  <si>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</si>
  <si>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</si>
  <si>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</si>
  <si>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</si>
  <si>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</si>
  <si>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</si>
  <si>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</si>
  <si>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</si>
  <si>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</si>
  <si>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</si>
  <si>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</si>
  <si>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</si>
  <si>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</si>
  <si>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</si>
  <si>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</si>
  <si>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</si>
  <si>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</si>
  <si>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</si>
  <si>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</si>
  <si>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</si>
  <si>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</si>
  <si>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</si>
  <si>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</si>
  <si>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</si>
  <si>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</si>
  <si>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</si>
  <si>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</si>
  <si>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</si>
  <si>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</si>
  <si>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</si>
  <si>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</si>
  <si>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</si>
  <si>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</si>
  <si>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</si>
  <si>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</si>
  <si>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</si>
  <si>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</si>
  <si>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</si>
  <si>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</si>
  <si>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</si>
  <si>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</si>
  <si>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</si>
  <si>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</si>
  <si>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</si>
  <si>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</si>
  <si>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</si>
  <si>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</si>
  <si>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</si>
  <si>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dfm-1975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</si>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</sst>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3" activePane="bottomLeft" state="frozen"/>
      <selection pane="bottomLeft" activeCell="G1970" sqref="G19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05" t="s">
        <v>2721</v>
      </c>
      <c r="C1967" s="105" t="s">
        <v>1512</v>
      </c>
      <c r="D1967" s="89" t="s">
        <v>1047</v>
      </c>
      <c r="E1967" s="105" t="s">
        <v>2722</v>
      </c>
      <c r="F1967" s="106"/>
      <c r="G1967" s="105" t="s">
        <v>2463</v>
      </c>
      <c r="H1967" s="107" t="str">
        <f t="shared" ref="H1967:H1980" si="209">IF(RIGHT(G1967,1)="M", LEFT(G1967,LEN(G1967)-1), G1967)</f>
        <v>WB209</v>
      </c>
      <c r="I1967" s="107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05"/>
      <c r="C1968" s="105"/>
      <c r="D1968" s="89"/>
      <c r="E1968" s="105"/>
      <c r="F1968" s="106"/>
      <c r="G1968" s="105" t="s">
        <v>2724</v>
      </c>
      <c r="H1968" s="107" t="str">
        <f t="shared" si="209"/>
        <v>LU100</v>
      </c>
      <c r="I1968" s="107" t="str">
        <f t="shared" si="210"/>
        <v>Non-M</v>
      </c>
      <c r="J1968" s="90"/>
      <c r="K1968" s="79"/>
    </row>
    <row r="1969" spans="1:11" ht="41.25" customHeight="1">
      <c r="A1969" s="96" t="s">
        <v>2725</v>
      </c>
      <c r="B1969" s="105"/>
      <c r="C1969" s="105"/>
      <c r="D1969" s="89"/>
      <c r="E1969" s="105"/>
      <c r="F1969" s="106"/>
      <c r="G1969" s="105" t="s">
        <v>2726</v>
      </c>
      <c r="H1969" s="107" t="str">
        <f t="shared" si="209"/>
        <v>WW204</v>
      </c>
      <c r="I1969" s="107" t="str">
        <f t="shared" si="210"/>
        <v>M</v>
      </c>
      <c r="J1969" s="90"/>
      <c r="K1969" s="79"/>
    </row>
    <row r="1970" spans="1:11" ht="41.25" customHeight="1">
      <c r="A1970" s="96" t="s">
        <v>2727</v>
      </c>
      <c r="B1970" s="105"/>
      <c r="C1970" s="105"/>
      <c r="D1970" s="89"/>
      <c r="E1970" s="105"/>
      <c r="F1970" s="106"/>
      <c r="G1970" s="105"/>
      <c r="H1970" s="107">
        <f t="shared" si="209"/>
        <v>0</v>
      </c>
      <c r="I1970" s="107" t="str">
        <f t="shared" si="210"/>
        <v>Non-M</v>
      </c>
      <c r="J1970" s="90"/>
      <c r="K1970" s="79"/>
    </row>
    <row r="1971" spans="1:11" ht="41.25" customHeight="1">
      <c r="A1971" s="96" t="s">
        <v>2728</v>
      </c>
      <c r="B1971" s="105"/>
      <c r="C1971" s="105"/>
      <c r="D1971" s="89"/>
      <c r="E1971" s="105"/>
      <c r="F1971" s="106"/>
      <c r="G1971" s="105"/>
      <c r="H1971" s="107">
        <f t="shared" si="209"/>
        <v>0</v>
      </c>
      <c r="I1971" s="107" t="str">
        <f t="shared" si="210"/>
        <v>Non-M</v>
      </c>
      <c r="J1971" s="90"/>
      <c r="K1971" s="79"/>
    </row>
    <row r="1972" spans="1:11" ht="41.25" customHeight="1">
      <c r="A1972" s="96" t="s">
        <v>2729</v>
      </c>
      <c r="B1972" s="105"/>
      <c r="C1972" s="105"/>
      <c r="D1972" s="89"/>
      <c r="E1972" s="105"/>
      <c r="F1972" s="106"/>
      <c r="G1972" s="105"/>
      <c r="H1972" s="107">
        <f t="shared" si="209"/>
        <v>0</v>
      </c>
      <c r="I1972" s="107" t="str">
        <f t="shared" si="210"/>
        <v>Non-M</v>
      </c>
      <c r="J1972" s="90"/>
      <c r="K1972" s="79"/>
    </row>
    <row r="1973" spans="1:11" ht="41.25" customHeight="1">
      <c r="A1973" s="96" t="s">
        <v>2730</v>
      </c>
      <c r="B1973" s="105"/>
      <c r="C1973" s="105"/>
      <c r="D1973" s="89"/>
      <c r="E1973" s="105"/>
      <c r="F1973" s="106"/>
      <c r="G1973" s="105"/>
      <c r="H1973" s="107">
        <f t="shared" si="209"/>
        <v>0</v>
      </c>
      <c r="I1973" s="107" t="str">
        <f t="shared" si="210"/>
        <v>Non-M</v>
      </c>
      <c r="J1973" s="90"/>
      <c r="K1973" s="79"/>
    </row>
    <row r="1974" spans="1:11" ht="41.25" customHeight="1">
      <c r="A1974" s="96" t="s">
        <v>2731</v>
      </c>
      <c r="B1974" s="105"/>
      <c r="C1974" s="105"/>
      <c r="D1974" s="89"/>
      <c r="E1974" s="105"/>
      <c r="F1974" s="106"/>
      <c r="G1974" s="105"/>
      <c r="H1974" s="107">
        <f t="shared" si="209"/>
        <v>0</v>
      </c>
      <c r="I1974" s="107" t="str">
        <f t="shared" si="210"/>
        <v>Non-M</v>
      </c>
      <c r="J1974" s="90"/>
      <c r="K1974" s="79"/>
    </row>
    <row r="1975" spans="1:11" ht="41.25" customHeight="1">
      <c r="A1975" s="96" t="s">
        <v>2732</v>
      </c>
      <c r="B1975" s="105"/>
      <c r="C1975" s="105"/>
      <c r="D1975" s="89"/>
      <c r="E1975" s="105"/>
      <c r="F1975" s="106"/>
      <c r="G1975" s="105"/>
      <c r="H1975" s="107">
        <f t="shared" si="209"/>
        <v>0</v>
      </c>
      <c r="I1975" s="107" t="str">
        <f t="shared" si="210"/>
        <v>Non-M</v>
      </c>
      <c r="J1975" s="90"/>
      <c r="K1975" s="79"/>
    </row>
    <row r="1976" spans="1:11" ht="41.25" customHeight="1">
      <c r="A1976" s="96" t="s">
        <v>2733</v>
      </c>
      <c r="B1976" s="105"/>
      <c r="C1976" s="105"/>
      <c r="D1976" s="89"/>
      <c r="E1976" s="105"/>
      <c r="F1976" s="106"/>
      <c r="G1976" s="105"/>
      <c r="H1976" s="107">
        <f t="shared" si="209"/>
        <v>0</v>
      </c>
      <c r="I1976" s="107" t="str">
        <f t="shared" si="210"/>
        <v>Non-M</v>
      </c>
      <c r="J1976" s="90"/>
      <c r="K1976" s="79"/>
    </row>
    <row r="1977" spans="1:11" ht="41.25" customHeight="1">
      <c r="A1977" s="96" t="s">
        <v>2734</v>
      </c>
      <c r="B1977" s="105"/>
      <c r="C1977" s="105"/>
      <c r="D1977" s="89"/>
      <c r="E1977" s="105"/>
      <c r="F1977" s="106"/>
      <c r="G1977" s="105"/>
      <c r="H1977" s="107">
        <f t="shared" si="209"/>
        <v>0</v>
      </c>
      <c r="I1977" s="107" t="str">
        <f t="shared" si="210"/>
        <v>Non-M</v>
      </c>
      <c r="J1977" s="90"/>
      <c r="K1977" s="79"/>
    </row>
    <row r="1978" spans="1:11" ht="41.25" customHeight="1">
      <c r="A1978" s="96" t="s">
        <v>2735</v>
      </c>
      <c r="B1978" s="105"/>
      <c r="C1978" s="105"/>
      <c r="D1978" s="89"/>
      <c r="E1978" s="105"/>
      <c r="F1978" s="106"/>
      <c r="G1978" s="105"/>
      <c r="H1978" s="107">
        <f t="shared" si="209"/>
        <v>0</v>
      </c>
      <c r="I1978" s="107" t="str">
        <f t="shared" si="210"/>
        <v>Non-M</v>
      </c>
      <c r="J1978" s="90"/>
      <c r="K1978" s="79"/>
    </row>
    <row r="1979" spans="1:11" ht="41.25" customHeight="1">
      <c r="A1979" s="96" t="s">
        <v>2736</v>
      </c>
      <c r="B1979" s="105"/>
      <c r="C1979" s="105"/>
      <c r="D1979" s="89"/>
      <c r="E1979" s="105"/>
      <c r="F1979" s="106"/>
      <c r="G1979" s="105"/>
      <c r="H1979" s="107">
        <f t="shared" si="209"/>
        <v>0</v>
      </c>
      <c r="I1979" s="107" t="str">
        <f t="shared" si="210"/>
        <v>Non-M</v>
      </c>
      <c r="J1979" s="90"/>
      <c r="K1979" s="79"/>
    </row>
    <row r="1980" spans="1:11" ht="41.25" customHeight="1">
      <c r="A1980" s="96" t="s">
        <v>2737</v>
      </c>
      <c r="B1980" s="105"/>
      <c r="C1980" s="105"/>
      <c r="D1980" s="89"/>
      <c r="E1980" s="105"/>
      <c r="F1980" s="106"/>
      <c r="G1980" s="105"/>
      <c r="H1980" s="107">
        <f t="shared" si="209"/>
        <v>0</v>
      </c>
      <c r="I1980" s="107" t="str">
        <f t="shared" si="210"/>
        <v>Non-M</v>
      </c>
      <c r="J1980" s="90"/>
      <c r="K1980" s="79"/>
    </row>
    <row r="1981" spans="1:11" ht="41.25" customHeight="1">
      <c r="H1981" s="18" t="s">
        <v>2738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2739</v>
      </c>
      <c r="B2" s="8" t="s">
        <v>2740</v>
      </c>
      <c r="C2" s="8" t="s">
        <v>2741</v>
      </c>
      <c r="D2" s="8" t="s">
        <v>2742</v>
      </c>
      <c r="E2" s="8" t="s">
        <v>2743</v>
      </c>
      <c r="F2" s="8" t="s">
        <v>2744</v>
      </c>
      <c r="G2" s="80" t="s">
        <v>2745</v>
      </c>
      <c r="H2" s="8" t="s">
        <v>2746</v>
      </c>
      <c r="I2" s="8" t="s">
        <v>2747</v>
      </c>
      <c r="J2" s="75" t="s">
        <v>2748</v>
      </c>
      <c r="R2" s="83" t="s">
        <v>2749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2750</v>
      </c>
      <c r="E3" s="10">
        <v>0.1234</v>
      </c>
      <c r="F3" s="10" t="s">
        <v>2751</v>
      </c>
      <c r="G3" s="81">
        <f>Table2[[#This Row],[Current Total FG QTY]]*Table2[[#This Row],[SAM Improvement]]*$S$7</f>
        <v>22089.830484330483</v>
      </c>
      <c r="H3" s="10" t="s">
        <v>2752</v>
      </c>
      <c r="I3" s="10" t="s">
        <v>2753</v>
      </c>
      <c r="J3" s="76">
        <v>46140.696493055599</v>
      </c>
      <c r="R3" s="85" t="s">
        <v>2754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2750</v>
      </c>
      <c r="E4" s="10"/>
      <c r="F4" s="10" t="s">
        <v>2755</v>
      </c>
      <c r="G4" s="81">
        <f>Table2[[#This Row],[Current Total FG QTY]]*Table2[[#This Row],[SAM Improvement]]*$S$7</f>
        <v>0</v>
      </c>
      <c r="H4" s="10"/>
      <c r="I4" s="10" t="s">
        <v>2753</v>
      </c>
      <c r="J4" s="76">
        <v>46149.4283796296</v>
      </c>
      <c r="R4" s="85" t="s">
        <v>2756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2750</v>
      </c>
      <c r="E5" s="10"/>
      <c r="F5" s="10" t="s">
        <v>2755</v>
      </c>
      <c r="G5" s="81">
        <f>Table2[[#This Row],[Current Total FG QTY]]*Table2[[#This Row],[SAM Improvement]]*$S$7</f>
        <v>0</v>
      </c>
      <c r="H5" s="10"/>
      <c r="I5" s="10" t="s">
        <v>2753</v>
      </c>
      <c r="J5" s="76">
        <v>46149.428298611099</v>
      </c>
      <c r="R5" s="85" t="s">
        <v>2757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2753</v>
      </c>
      <c r="J7" s="76">
        <v>46149.4286111111</v>
      </c>
      <c r="R7" s="87" t="s">
        <v>2758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2750</v>
      </c>
      <c r="E8" s="10">
        <v>0.1401</v>
      </c>
      <c r="F8" s="10" t="s">
        <v>2759</v>
      </c>
      <c r="G8" s="81">
        <f>Table2[[#This Row],[Current Total FG QTY]]*Table2[[#This Row],[SAM Improvement]]*$S$7</f>
        <v>11703.17965811966</v>
      </c>
      <c r="H8" s="10" t="s">
        <v>2752</v>
      </c>
      <c r="I8" s="10" t="s">
        <v>2753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2750</v>
      </c>
      <c r="E10" s="10">
        <v>0.1177</v>
      </c>
      <c r="F10" s="10" t="s">
        <v>2759</v>
      </c>
      <c r="G10" s="81">
        <f>Table2[[#This Row],[Current Total FG QTY]]*Table2[[#This Row],[SAM Improvement]]*$S$7</f>
        <v>8856.7573361823361</v>
      </c>
      <c r="H10" s="10"/>
      <c r="I10" s="10" t="s">
        <v>2753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2750</v>
      </c>
      <c r="E14" s="10">
        <v>0</v>
      </c>
      <c r="F14" s="10" t="s">
        <v>2760</v>
      </c>
      <c r="G14" s="81">
        <f>Table2[[#This Row],[Current Total FG QTY]]*Table2[[#This Row],[SAM Improvement]]*$S$7</f>
        <v>0</v>
      </c>
      <c r="H14" s="10" t="s">
        <v>2752</v>
      </c>
      <c r="I14" s="10" t="s">
        <v>2753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2763</v>
      </c>
      <c r="D76">
        <v>163</v>
      </c>
    </row>
    <row r="77" spans="2:4">
      <c r="B77" t="s">
        <v>2764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2765</v>
      </c>
      <c r="D167">
        <v>499</v>
      </c>
    </row>
    <row r="168" spans="2:4">
      <c r="B168" t="s">
        <v>2766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2771</v>
      </c>
      <c r="D210">
        <v>10</v>
      </c>
    </row>
    <row r="211" spans="2:4">
      <c r="B211" t="s">
        <v>2772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2773</v>
      </c>
      <c r="D218">
        <v>69</v>
      </c>
    </row>
    <row r="219" spans="2:4">
      <c r="B219" t="s">
        <v>2774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2026-05-16T08:09:43Z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