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61" documentId="13_ncr:1_{7EF57DF4-89AE-8C42-9C9C-3682908C3E34}" xr6:coauthVersionLast="47" xr6:coauthVersionMax="47" xr10:uidLastSave="{9FA049A5-37BF-4712-ADCC-D843CD6BFE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08" i="5" l="1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<sst xmlns="http://schemas.openxmlformats.org/spreadsheetml/2006/main" count="10785" uniqueCount="2615">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</sst>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D1808" sqref="D1808:D18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/>
      <c r="C1808" s="97"/>
      <c r="D1808" s="21"/>
      <c r="E1808" s="97"/>
      <c r="F1808" s="21"/>
      <c r="G1808" s="19"/>
      <c r="H1808" s="25">
        <f t="shared" ref="H1808:H1813" si="183">IF(RIGHT(G1808,1)="M", LEFT(G1808,LEN(G1808)-1), G1808)</f>
        <v>0</v>
      </c>
      <c r="I1808" s="25" t="str">
        <f t="shared" ref="I1808:I1813" si="184">IF(RIGHT(G1808,1)="M","M","Non-M")</f>
        <v>Non-M</v>
      </c>
      <c r="J1808" s="34"/>
      <c r="K1808" s="79"/>
    </row>
    <row r="1809" spans="1:11" ht="41.25" customHeight="1">
      <c r="A1809" s="96" t="s">
        <v>2518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2519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2520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2521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2522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2523</v>
      </c>
      <c r="B2" s="8" t="s">
        <v>2524</v>
      </c>
      <c r="C2" s="8" t="s">
        <v>2525</v>
      </c>
      <c r="D2" s="8" t="s">
        <v>2526</v>
      </c>
      <c r="E2" s="8" t="s">
        <v>2527</v>
      </c>
      <c r="F2" s="8" t="s">
        <v>2528</v>
      </c>
      <c r="G2" s="80" t="s">
        <v>2529</v>
      </c>
      <c r="H2" s="8" t="s">
        <v>2530</v>
      </c>
      <c r="I2" s="8" t="s">
        <v>2531</v>
      </c>
      <c r="J2" s="75" t="s">
        <v>2532</v>
      </c>
      <c r="R2" s="83" t="s">
        <v>2533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2534</v>
      </c>
      <c r="E3" s="10">
        <v>0.1234</v>
      </c>
      <c r="F3" s="10" t="s">
        <v>2535</v>
      </c>
      <c r="G3" s="81">
        <f>Table2[[#This Row],[Current Total FG QTY]]*Table2[[#This Row],[SAM Improvement]]*$S$7</f>
        <v>22089.830484330483</v>
      </c>
      <c r="H3" s="10" t="s">
        <v>2536</v>
      </c>
      <c r="I3" s="10" t="s">
        <v>2537</v>
      </c>
      <c r="J3" s="76">
        <v>46140.696493055599</v>
      </c>
      <c r="R3" s="85" t="s">
        <v>2538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2534</v>
      </c>
      <c r="E4" s="10">
        <v>0</v>
      </c>
      <c r="F4" s="10" t="s">
        <v>2539</v>
      </c>
      <c r="G4" s="81">
        <f>Table2[[#This Row],[Current Total FG QTY]]*Table2[[#This Row],[SAM Improvement]]*$S$7</f>
        <v>0</v>
      </c>
      <c r="H4" s="10"/>
      <c r="I4" s="10" t="s">
        <v>2537</v>
      </c>
      <c r="J4" s="76">
        <v>46140.7086458333</v>
      </c>
      <c r="R4" s="85" t="s">
        <v>2540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2534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2537</v>
      </c>
      <c r="J5" s="76">
        <v>46140.698171296302</v>
      </c>
      <c r="R5" s="85" t="s">
        <v>2541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2534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2537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2534</v>
      </c>
      <c r="E7" s="10">
        <v>0</v>
      </c>
      <c r="F7" s="10" t="s">
        <v>2539</v>
      </c>
      <c r="G7" s="81">
        <f>Table2[[#This Row],[Current Total FG QTY]]*Table2[[#This Row],[SAM Improvement]]*$S$7</f>
        <v>0</v>
      </c>
      <c r="H7" s="10"/>
      <c r="I7" s="10" t="s">
        <v>2537</v>
      </c>
      <c r="J7" s="76">
        <v>46140.7088194444</v>
      </c>
      <c r="R7" s="87" t="s">
        <v>2542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2534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2534</v>
      </c>
      <c r="E10" s="10">
        <v>0.1177</v>
      </c>
      <c r="F10" s="10" t="s">
        <v>2543</v>
      </c>
      <c r="G10" s="81">
        <f>Table2[[#This Row],[Current Total FG QTY]]*Table2[[#This Row],[SAM Improvement]]*$S$7</f>
        <v>8856.7573361823361</v>
      </c>
      <c r="H10" s="10"/>
      <c r="I10" s="10" t="s">
        <v>2537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2534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2534</v>
      </c>
      <c r="E16" s="10">
        <v>0</v>
      </c>
      <c r="F16" s="10" t="s">
        <v>2544</v>
      </c>
      <c r="G16" s="81">
        <f>Table2[[#This Row],[Current Total FG QTY]]*Table2[[#This Row],[SAM Improvement]]*$S$7</f>
        <v>0</v>
      </c>
      <c r="H16" s="10" t="s">
        <v>2536</v>
      </c>
      <c r="I16" s="10" t="s">
        <v>2537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2547</v>
      </c>
      <c r="D76">
        <v>163</v>
      </c>
    </row>
    <row r="77" spans="2:4">
      <c r="B77" t="s">
        <v>2548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2549</v>
      </c>
      <c r="D167">
        <v>499</v>
      </c>
    </row>
    <row r="168" spans="2:4">
      <c r="B168" t="s">
        <v>2550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2555</v>
      </c>
      <c r="D210">
        <v>10</v>
      </c>
    </row>
    <row r="211" spans="2:4">
      <c r="B211" t="s">
        <v>2556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2557</v>
      </c>
      <c r="D218">
        <v>69</v>
      </c>
    </row>
    <row r="219" spans="2:4">
      <c r="B219" t="s">
        <v>2558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2559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2558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