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06" documentId="13_ncr:1_{7EF57DF4-89AE-8C42-9C9C-3682908C3E34}" xr6:coauthVersionLast="47" xr6:coauthVersionMax="47" xr10:uidLastSave="{D3D781DF-7F1F-46FF-B6D3-E86D4F6FC3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67" i="5" l="1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<sst xmlns="http://schemas.openxmlformats.org/spreadsheetml/2006/main" count="12347" uniqueCount="2944">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</sst>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0" activePane="bottomLeft" state="frozen"/>
      <selection pane="bottomLeft" activeCell="G2068" sqref="G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 t="s">
        <v>901</v>
      </c>
      <c r="H2058" s="106" t="str">
        <f t="shared" ref="H2058:H2062" si="239">IF(RIGHT(G2058,1)="M", LEFT(G2058,LEN(G2058)-1), G2058)</f>
        <v>DC102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 t="s">
        <v>94</v>
      </c>
      <c r="H2059" s="106" t="str">
        <f t="shared" si="239"/>
        <v>DC202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 t="s">
        <v>96</v>
      </c>
      <c r="H2060" s="106" t="str">
        <f t="shared" si="239"/>
        <v>DC300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 t="s">
        <v>152</v>
      </c>
      <c r="H2061" s="106" t="str">
        <f t="shared" si="239"/>
        <v>DC400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 t="s">
        <v>2838</v>
      </c>
      <c r="H2062" s="106" t="str">
        <f t="shared" si="239"/>
        <v>WB205</v>
      </c>
      <c r="I2062" s="106" t="str">
        <f t="shared" si="240"/>
        <v>Non-M</v>
      </c>
      <c r="J2062" s="90"/>
      <c r="K2062" s="79"/>
    </row>
    <row r="2063" spans="1:11" ht="41.25" customHeight="1">
      <c r="A2063" s="18" t="s">
        <v>2839</v>
      </c>
      <c r="B2063" s="104"/>
      <c r="C2063" s="104"/>
      <c r="D2063" s="60"/>
      <c r="E2063" s="104"/>
      <c r="F2063" s="105"/>
      <c r="G2063" s="104" t="s">
        <v>568</v>
      </c>
      <c r="H2063" s="106" t="str">
        <f t="shared" ref="H2063:H2066" si="241">IF(RIGHT(G2063,1)="M", LEFT(G2063,LEN(G2063)-1), G2063)</f>
        <v>PK200</v>
      </c>
      <c r="I2063" s="106" t="str">
        <f t="shared" ref="I2063:I2066" si="242">IF(RIGHT(G2063,1)="M","M","Non-M")</f>
        <v>Non-M</v>
      </c>
      <c r="J2063" s="90"/>
      <c r="K2063" s="79"/>
    </row>
    <row r="2064" spans="1:11" ht="41.25" customHeight="1">
      <c r="A2064" s="18" t="s">
        <v>2840</v>
      </c>
      <c r="B2064" s="104"/>
      <c r="C2064" s="104"/>
      <c r="D2064" s="60"/>
      <c r="E2064" s="104"/>
      <c r="F2064" s="105"/>
      <c r="G2064" s="104" t="s">
        <v>1382</v>
      </c>
      <c r="H2064" s="106" t="str">
        <f t="shared" si="241"/>
        <v>PB214</v>
      </c>
      <c r="I2064" s="106" t="str">
        <f t="shared" si="242"/>
        <v>Non-M</v>
      </c>
      <c r="J2064" s="90"/>
      <c r="K2064" s="79"/>
    </row>
    <row r="2065" spans="1:11" ht="41.25" customHeight="1">
      <c r="A2065" s="18" t="s">
        <v>2841</v>
      </c>
      <c r="B2065" s="104"/>
      <c r="C2065" s="104"/>
      <c r="D2065" s="60"/>
      <c r="E2065" s="104"/>
      <c r="F2065" s="105"/>
      <c r="G2065" s="104" t="s">
        <v>120</v>
      </c>
      <c r="H2065" s="106" t="str">
        <f t="shared" si="241"/>
        <v>JS124</v>
      </c>
      <c r="I2065" s="106" t="str">
        <f t="shared" si="242"/>
        <v>Non-M</v>
      </c>
      <c r="J2065" s="90"/>
      <c r="K2065" s="79"/>
    </row>
    <row r="2066" spans="1:11" ht="41.25" customHeight="1">
      <c r="A2066" s="18" t="s">
        <v>2842</v>
      </c>
      <c r="B2066" s="104"/>
      <c r="C2066" s="104"/>
      <c r="D2066" s="60"/>
      <c r="E2066" s="104"/>
      <c r="F2066" s="105"/>
      <c r="G2066" s="104" t="s">
        <v>1190</v>
      </c>
      <c r="H2066" s="106" t="str">
        <f t="shared" si="241"/>
        <v>JS105</v>
      </c>
      <c r="I2066" s="106" t="str">
        <f t="shared" si="242"/>
        <v>M</v>
      </c>
      <c r="J2066" s="90" t="s">
        <v>1290</v>
      </c>
      <c r="K2066" s="79"/>
    </row>
    <row r="2067" spans="1:11" ht="41.25" customHeight="1">
      <c r="A2067" s="18" t="s">
        <v>2843</v>
      </c>
      <c r="B2067" s="104"/>
      <c r="C2067" s="104"/>
      <c r="D2067" s="60"/>
      <c r="E2067" s="104"/>
      <c r="F2067" s="105"/>
      <c r="G2067" s="104" t="s">
        <v>2844</v>
      </c>
      <c r="H2067" s="106" t="str">
        <f t="shared" ref="H2067:H2077" si="243">IF(RIGHT(G2067,1)="M", LEFT(G2067,LEN(G2067)-1), G2067)</f>
        <v>VT601</v>
      </c>
      <c r="I2067" s="106" t="str">
        <f t="shared" ref="I2067:I2077" si="244">IF(RIGHT(G2067,1)="M","M","Non-M")</f>
        <v>Non-M</v>
      </c>
      <c r="J2067" s="90"/>
      <c r="K2067" s="79"/>
    </row>
    <row r="2068" spans="1:11" ht="41.25" customHeight="1">
      <c r="A2068" s="18" t="s">
        <v>2845</v>
      </c>
      <c r="B2068" s="104"/>
      <c r="C2068" s="104"/>
      <c r="D2068" s="60"/>
      <c r="E2068" s="104"/>
      <c r="F2068" s="105"/>
      <c r="G2068" s="104"/>
      <c r="H2068" s="106">
        <f t="shared" si="243"/>
        <v>0</v>
      </c>
      <c r="I2068" s="106" t="str">
        <f t="shared" si="244"/>
        <v>Non-M</v>
      </c>
      <c r="J2068" s="90"/>
      <c r="K2068" s="79"/>
    </row>
    <row r="2069" spans="1:11" ht="41.25" customHeight="1">
      <c r="A2069" s="18" t="s">
        <v>2846</v>
      </c>
      <c r="B2069" s="104"/>
      <c r="C2069" s="104"/>
      <c r="D2069" s="60"/>
      <c r="E2069" s="104"/>
      <c r="F2069" s="105"/>
      <c r="G2069" s="104"/>
      <c r="H2069" s="106">
        <f t="shared" si="243"/>
        <v>0</v>
      </c>
      <c r="I2069" s="106" t="str">
        <f t="shared" si="244"/>
        <v>Non-M</v>
      </c>
      <c r="J2069" s="90"/>
      <c r="K2069" s="79"/>
    </row>
    <row r="2070" spans="1:11" ht="41.25" customHeight="1">
      <c r="A2070" s="18" t="s">
        <v>2847</v>
      </c>
      <c r="B2070" s="104"/>
      <c r="C2070" s="104"/>
      <c r="D2070" s="60"/>
      <c r="E2070" s="104"/>
      <c r="F2070" s="105"/>
      <c r="G2070" s="104"/>
      <c r="H2070" s="106">
        <f t="shared" si="243"/>
        <v>0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2848</v>
      </c>
      <c r="B2071" s="104"/>
      <c r="C2071" s="104"/>
      <c r="D2071" s="60"/>
      <c r="E2071" s="104"/>
      <c r="F2071" s="105"/>
      <c r="G2071" s="104"/>
      <c r="H2071" s="106">
        <f t="shared" si="243"/>
        <v>0</v>
      </c>
      <c r="I2071" s="106" t="str">
        <f t="shared" si="244"/>
        <v>Non-M</v>
      </c>
      <c r="J2071" s="90"/>
      <c r="K2071" s="79"/>
    </row>
    <row r="2072" spans="1:11" ht="41.25" customHeight="1">
      <c r="A2072" s="18" t="s">
        <v>2849</v>
      </c>
      <c r="B2072" s="104"/>
      <c r="C2072" s="104"/>
      <c r="D2072" s="60"/>
      <c r="E2072" s="104"/>
      <c r="F2072" s="105"/>
      <c r="G2072" s="104"/>
      <c r="H2072" s="106">
        <f t="shared" si="243"/>
        <v>0</v>
      </c>
      <c r="I2072" s="106" t="str">
        <f t="shared" si="244"/>
        <v>Non-M</v>
      </c>
      <c r="J2072" s="90"/>
      <c r="K2072" s="79"/>
    </row>
    <row r="2073" spans="1:11" ht="41.25" customHeight="1">
      <c r="A2073" s="18" t="s">
        <v>2850</v>
      </c>
      <c r="B2073" s="104"/>
      <c r="C2073" s="104"/>
      <c r="D2073" s="60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2851</v>
      </c>
      <c r="B2074" s="104"/>
      <c r="C2074" s="104"/>
      <c r="D2074" s="60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2852</v>
      </c>
      <c r="B2075" s="104"/>
      <c r="C2075" s="104"/>
      <c r="D2075" s="60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2853</v>
      </c>
      <c r="B2076" s="104"/>
      <c r="C2076" s="104"/>
      <c r="D2076" s="60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2854</v>
      </c>
      <c r="B2077" s="104"/>
      <c r="C2077" s="104"/>
      <c r="D2077" s="60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2855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2856</v>
      </c>
      <c r="B2" s="8" t="s">
        <v>2857</v>
      </c>
      <c r="C2" s="8" t="s">
        <v>2858</v>
      </c>
      <c r="D2" s="8" t="s">
        <v>2859</v>
      </c>
      <c r="E2" s="8" t="s">
        <v>2860</v>
      </c>
      <c r="F2" s="8" t="s">
        <v>2861</v>
      </c>
      <c r="G2" s="80" t="s">
        <v>2862</v>
      </c>
      <c r="H2" s="8" t="s">
        <v>2863</v>
      </c>
      <c r="I2" s="8" t="s">
        <v>2864</v>
      </c>
      <c r="J2" s="75" t="s">
        <v>2865</v>
      </c>
      <c r="R2" s="83" t="s">
        <v>2866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2867</v>
      </c>
      <c r="E3" s="10">
        <v>0.1234</v>
      </c>
      <c r="F3" s="10" t="s">
        <v>2868</v>
      </c>
      <c r="G3" s="81">
        <f>Table2[[#This Row],[Current Total FG QTY]]*Table2[[#This Row],[SAM Improvement]]*$S$7</f>
        <v>22089.830484330483</v>
      </c>
      <c r="H3" s="10" t="s">
        <v>2869</v>
      </c>
      <c r="I3" s="10" t="s">
        <v>2870</v>
      </c>
      <c r="J3" s="76">
        <v>46140.696493055599</v>
      </c>
      <c r="R3" s="85" t="s">
        <v>2871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2867</v>
      </c>
      <c r="E4" s="10"/>
      <c r="F4" s="10" t="s">
        <v>2872</v>
      </c>
      <c r="G4" s="81">
        <f>Table2[[#This Row],[Current Total FG QTY]]*Table2[[#This Row],[SAM Improvement]]*$S$7</f>
        <v>0</v>
      </c>
      <c r="H4" s="10"/>
      <c r="I4" s="10" t="s">
        <v>2870</v>
      </c>
      <c r="J4" s="76">
        <v>46149.4283796296</v>
      </c>
      <c r="R4" s="85" t="s">
        <v>2873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2867</v>
      </c>
      <c r="E5" s="10"/>
      <c r="F5" s="10" t="s">
        <v>2872</v>
      </c>
      <c r="G5" s="81">
        <f>Table2[[#This Row],[Current Total FG QTY]]*Table2[[#This Row],[SAM Improvement]]*$S$7</f>
        <v>0</v>
      </c>
      <c r="H5" s="10"/>
      <c r="I5" s="10" t="s">
        <v>2870</v>
      </c>
      <c r="J5" s="76">
        <v>46149.428298611099</v>
      </c>
      <c r="R5" s="85" t="s">
        <v>2874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2870</v>
      </c>
      <c r="J7" s="76">
        <v>46149.4286111111</v>
      </c>
      <c r="R7" s="87" t="s">
        <v>2875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2867</v>
      </c>
      <c r="E8" s="10">
        <v>0.1401</v>
      </c>
      <c r="F8" s="10" t="s">
        <v>2876</v>
      </c>
      <c r="G8" s="81">
        <f>Table2[[#This Row],[Current Total FG QTY]]*Table2[[#This Row],[SAM Improvement]]*$S$7</f>
        <v>11703.17965811966</v>
      </c>
      <c r="H8" s="10" t="s">
        <v>2869</v>
      </c>
      <c r="I8" s="10" t="s">
        <v>2870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2867</v>
      </c>
      <c r="E10" s="10">
        <v>0.1177</v>
      </c>
      <c r="F10" s="10" t="s">
        <v>2876</v>
      </c>
      <c r="G10" s="81">
        <f>Table2[[#This Row],[Current Total FG QTY]]*Table2[[#This Row],[SAM Improvement]]*$S$7</f>
        <v>8856.7573361823361</v>
      </c>
      <c r="H10" s="10"/>
      <c r="I10" s="10" t="s">
        <v>2870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2867</v>
      </c>
      <c r="E14" s="10">
        <v>0</v>
      </c>
      <c r="F14" s="10" t="s">
        <v>2877</v>
      </c>
      <c r="G14" s="81">
        <f>Table2[[#This Row],[Current Total FG QTY]]*Table2[[#This Row],[SAM Improvement]]*$S$7</f>
        <v>0</v>
      </c>
      <c r="H14" s="10" t="s">
        <v>2869</v>
      </c>
      <c r="I14" s="10" t="s">
        <v>2870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2880</v>
      </c>
      <c r="D76">
        <v>163</v>
      </c>
    </row>
    <row r="77" spans="2:4">
      <c r="B77" t="s">
        <v>2881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2882</v>
      </c>
      <c r="D167">
        <v>499</v>
      </c>
    </row>
    <row r="168" spans="2:4">
      <c r="B168" t="s">
        <v>2883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2888</v>
      </c>
      <c r="D210">
        <v>10</v>
      </c>
    </row>
    <row r="211" spans="2:4">
      <c r="B211" t="s">
        <v>2889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2890</v>
      </c>
      <c r="D218">
        <v>69</v>
      </c>
    </row>
    <row r="219" spans="2:4">
      <c r="B219" t="s">
        <v>2891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2026-05-19T02:07:52Z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