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5" documentId="13_ncr:1_{7EF57DF4-89AE-8C42-9C9C-3682908C3E34}" xr6:coauthVersionLast="47" xr6:coauthVersionMax="47" xr10:uidLastSave="{4C5E5FE5-A6BB-4D61-BE4D-7750AC904305}"/>
  <bookViews>
    <workbookView xWindow="-20" yWindow="600" windowWidth="40960" windowHeight="23080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0" l="1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3" i="10"/>
  <c r="S7" i="10"/>
  <c r="H1480" i="5"/>
  <c r="H1481" i="5"/>
  <c r="H1482" i="5"/>
  <c r="H1483" i="5"/>
  <c r="H1484" i="5"/>
  <c r="H1485" i="5"/>
  <c r="H1486" i="5"/>
  <c r="H1487" i="5"/>
  <c r="H1488" i="5"/>
  <c r="I1480" i="5"/>
  <c r="I1481" i="5"/>
  <c r="I1482" i="5"/>
  <c r="I1483" i="5"/>
  <c r="I1484" i="5"/>
  <c r="I1485" i="5"/>
  <c r="I1486" i="5"/>
  <c r="I1487" i="5"/>
  <c r="I1488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79" i="5"/>
  <c r="I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L1407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69" i="5"/>
  <c r="H1470" i="5"/>
  <c r="H1471" i="5"/>
  <c r="H1472" i="5"/>
  <c r="I1469" i="5"/>
  <c r="I1470" i="5"/>
  <c r="I1471" i="5"/>
  <c r="I1472" i="5"/>
  <c r="H1468" i="5"/>
  <c r="I1468" i="5"/>
  <c r="H1466" i="5"/>
  <c r="H1467" i="5"/>
  <c r="I1466" i="5"/>
  <c r="I1467" i="5"/>
  <c r="H1464" i="5"/>
  <c r="H1465" i="5"/>
  <c r="I1464" i="5"/>
  <c r="I1465" i="5"/>
  <c r="H1461" i="5"/>
  <c r="H1462" i="5"/>
  <c r="H1463" i="5"/>
  <c r="I1461" i="5"/>
  <c r="I1462" i="5"/>
  <c r="I1463" i="5"/>
  <c r="I1460" i="5"/>
  <c r="I1459" i="5"/>
  <c r="I1458" i="5"/>
  <c r="I1457" i="5"/>
  <c r="H1455" i="5"/>
  <c r="H1456" i="5"/>
  <c r="I1455" i="5"/>
  <c r="I1456" i="5"/>
  <c r="H1451" i="5"/>
  <c r="H1452" i="5"/>
  <c r="H1453" i="5"/>
  <c r="H1454" i="5"/>
  <c r="I1451" i="5"/>
  <c r="I1452" i="5"/>
  <c r="I1453" i="5"/>
  <c r="I1454" i="5"/>
  <c r="H1450" i="5"/>
  <c r="I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<sst xmlns="http://schemas.openxmlformats.org/spreadsheetml/2006/main" count="8793" uniqueCount="2241">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</sst>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8" totalsRowShown="0" headerRowDxfId="26" dataDxfId="25" tableBorderDxfId="24">
  <autoFilter ref="A2:K14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82" activePane="bottomLeft" state="frozen"/>
      <selection pane="bottomLeft" activeCell="D1488" sqref="D1488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IF(COUNTIFS($E$3:E1488,E1418)=1,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IF(COUNTIFS($E$3:E1488,E1419)=1,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IF(COUNTIFS($E$3:E1488,E1420)=1,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IF(COUNTIFS($E$3:E1488,E1421)=1,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IF(COUNTIFS($E$3:E1488,E1449)=1,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 t="shared" ref="H1450" si="136">IF(RIGHT(G1450,1)="M", LEFT(G1450,LEN(G1450)-1), G1450)</f>
        <v>ZP105</v>
      </c>
      <c r="I1450" s="25" t="str">
        <f t="shared" ref="I1450" si="137">IF(RIGHT(G1450,1)="M","M","Non-M")</f>
        <v>Non-M</v>
      </c>
      <c r="J1450" s="34"/>
      <c r="K1450" s="79"/>
      <c r="L1450" s="78">
        <f>IF(COUNTIFS($E$3:E1488,#REF!)=1,#REF!,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 t="shared" ref="H1451:H1454" si="138">IF(RIGHT(G1451,1)="M", LEFT(G1451,LEN(G1451)-1), G1451)</f>
        <v>JS117</v>
      </c>
      <c r="I1451" s="25" t="str">
        <f t="shared" ref="I1451:I1454" si="139">IF(RIGHT(G1451,1)="M","M","Non-M")</f>
        <v>Non-M</v>
      </c>
      <c r="J1451" s="34"/>
      <c r="K1451" s="79"/>
      <c r="L1451" s="78">
        <f>IF(COUNTIFS($E$3:E1489,E1450)=1,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 t="shared" si="138"/>
        <v>JS105</v>
      </c>
      <c r="I1452" s="25" t="str">
        <f t="shared" si="139"/>
        <v>Non-M</v>
      </c>
      <c r="J1452" s="34"/>
      <c r="K1452" s="79"/>
      <c r="L1452" s="78">
        <f>IF(COUNTIFS($E$3:E1490,E1451)=1,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 t="shared" si="138"/>
        <v>PK111</v>
      </c>
      <c r="I1453" s="25" t="str">
        <f t="shared" si="139"/>
        <v>M</v>
      </c>
      <c r="J1453" s="34"/>
      <c r="K1453" s="79"/>
      <c r="L1453" s="78">
        <f>IF(COUNTIFS($E$3:E1491,E1452)=1,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 t="shared" si="138"/>
        <v>PB104</v>
      </c>
      <c r="I1454" s="25" t="str">
        <f t="shared" si="139"/>
        <v>Non-M</v>
      </c>
      <c r="J1454" s="34"/>
      <c r="K1454" s="79"/>
      <c r="L1454" s="78">
        <f>IF(COUNTIFS($E$3:E1492,E1453)=1,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 t="shared" ref="H1455:H1457" si="140">IF(RIGHT(G1455,1)="M", LEFT(G1455,LEN(G1455)-1), G1455)</f>
        <v>HM103</v>
      </c>
      <c r="I1455" s="25" t="str">
        <f t="shared" ref="I1455:I1460" si="141">IF(RIGHT(G1455,1)="M","M","Non-M")</f>
        <v>Non-M</v>
      </c>
      <c r="J1455" s="34"/>
      <c r="K1455" s="79"/>
      <c r="L1455" s="78">
        <f>IF(COUNTIFS($E$3:E1493,E1454)=1,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 t="shared" si="140"/>
        <v>HM105</v>
      </c>
      <c r="I1456" s="25" t="str">
        <f t="shared" si="141"/>
        <v>Non-M</v>
      </c>
      <c r="J1456" s="34"/>
      <c r="K1456" s="79"/>
      <c r="L1456" s="78">
        <f>IF(COUNTIFS($E$3:E1494,E1455)=1,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 t="shared" si="141"/>
        <v>M</v>
      </c>
      <c r="J1457" s="34" t="s">
        <v>1758</v>
      </c>
      <c r="K1457" s="79"/>
      <c r="L1457" s="78">
        <f>IF(COUNTIFS($E$3:E1495,E1456)=1,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 t="shared" si="141"/>
        <v>Non-M</v>
      </c>
      <c r="J1458" s="34"/>
      <c r="K1458" s="79"/>
      <c r="L1458" s="78">
        <f>IF(COUNTIFS($E$3:E1496,E1457)=1,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 t="shared" si="141"/>
        <v>Non-M</v>
      </c>
      <c r="J1459" s="34"/>
      <c r="K1459" s="79"/>
      <c r="L1459" s="78">
        <f>IF(COUNTIFS($E$3:E1497,E1458)=1,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 t="shared" si="141"/>
        <v>Non-M</v>
      </c>
      <c r="J1460" s="34"/>
      <c r="K1460" s="79"/>
      <c r="L1460" s="78">
        <f>IF(COUNTIFS($E$3:E1498,E1459)=1,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 t="shared" ref="H1461:H1463" si="142">IF(RIGHT(G1461,1)="M", LEFT(G1461,LEN(G1461)-1), G1461)</f>
        <v>DC200</v>
      </c>
      <c r="I1461" s="25" t="str">
        <f t="shared" ref="I1461:I1463" si="143">IF(RIGHT(G1461,1)="M","M","Non-M")</f>
        <v>Non-M</v>
      </c>
      <c r="J1461" s="34"/>
      <c r="K1461" s="79"/>
      <c r="L1461" s="78">
        <f>IF(COUNTIFS($E$3:E1499,E1460)=1,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 t="shared" si="142"/>
        <v>PK405</v>
      </c>
      <c r="I1462" s="25" t="str">
        <f t="shared" si="143"/>
        <v>M</v>
      </c>
      <c r="J1462" s="34" t="s">
        <v>2122</v>
      </c>
      <c r="K1462" s="79"/>
      <c r="L1462" s="78">
        <f>IF(COUNTIFS($E$3:E1500,E1461)=1,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 t="shared" si="142"/>
        <v>PK201</v>
      </c>
      <c r="I1463" s="25" t="str">
        <f t="shared" si="143"/>
        <v>Non-M</v>
      </c>
      <c r="J1463" s="34"/>
      <c r="K1463" s="79"/>
      <c r="L1463" s="78">
        <f>IF(COUNTIFS($E$3:E1501,E1462)=1,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 t="shared" ref="H1464:H1465" si="144">IF(RIGHT(G1464,1)="M", LEFT(G1464,LEN(G1464)-1), G1464)</f>
        <v>PB214</v>
      </c>
      <c r="I1464" s="25" t="str">
        <f t="shared" ref="I1464:I1465" si="145">IF(RIGHT(G1464,1)="M","M","Non-M")</f>
        <v>Non-M</v>
      </c>
      <c r="J1464" s="34"/>
      <c r="K1464" s="79"/>
      <c r="L1464" s="78">
        <f>IF(COUNTIFS($E$3:E1502,E1463)=1,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 t="shared" si="144"/>
        <v>JF117</v>
      </c>
      <c r="I1465" s="25" t="str">
        <f t="shared" si="145"/>
        <v>M</v>
      </c>
      <c r="J1465" s="64"/>
      <c r="K1465" s="79"/>
      <c r="L1465" s="78">
        <f>IF(COUNTIFS($E$3:E1503,E1464)=1,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 t="shared" ref="H1466:H1467" si="146">IF(RIGHT(G1466,1)="M", LEFT(G1466,LEN(G1466)-1), G1466)</f>
        <v>JF400</v>
      </c>
      <c r="I1466" s="25" t="str">
        <f t="shared" ref="I1466:I1467" si="147">IF(RIGHT(G1466,1)="M","M","Non-M")</f>
        <v>Non-M</v>
      </c>
      <c r="J1466" s="34"/>
      <c r="K1466" s="79"/>
      <c r="L1466" s="78">
        <f>IF(COUNTIFS($E$3:E1504,E1465)=1,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 t="shared" si="146"/>
        <v>HM506</v>
      </c>
      <c r="I1467" s="25" t="str">
        <f t="shared" si="147"/>
        <v>Non-M</v>
      </c>
      <c r="J1467" s="34"/>
      <c r="K1467" s="79"/>
      <c r="L1467" s="78">
        <f>IF(COUNTIFS($E$3:E1505,E1466)=1,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IF(COUNTIFS($E$3:E1506,E1467)=1,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 t="shared" ref="H1469:H1472" si="148">IF(RIGHT(G1469,1)="M", LEFT(G1469,LEN(G1469)-1), G1469)</f>
        <v>WB501</v>
      </c>
      <c r="I1469" s="25" t="str">
        <f t="shared" ref="I1469:I1472" si="149">IF(RIGHT(G1469,1)="M","M","Non-M")</f>
        <v>Non-M</v>
      </c>
      <c r="J1469" s="34"/>
      <c r="K1469" s="79"/>
      <c r="L1469" s="78">
        <f>IF(COUNTIFS($E$3:E1507,E1468)=1,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 t="shared" si="148"/>
        <v>DC101</v>
      </c>
      <c r="I1470" s="25" t="str">
        <f t="shared" si="149"/>
        <v>Non-M</v>
      </c>
      <c r="J1470" s="34"/>
      <c r="K1470" s="79"/>
      <c r="L1470" s="78">
        <f>IF(COUNTIFS($E$3:E1508,E1469)=1,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 t="shared" si="148"/>
        <v>DC300</v>
      </c>
      <c r="I1471" s="25" t="str">
        <f t="shared" si="149"/>
        <v>Non-M</v>
      </c>
      <c r="J1471" s="34"/>
      <c r="K1471" s="79"/>
      <c r="L1471" s="78">
        <f>IF(COUNTIFS($E$3:E1509,E1470)=1,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 t="shared" si="148"/>
        <v>DC400</v>
      </c>
      <c r="I1472" s="25" t="str">
        <f t="shared" si="149"/>
        <v>Non-M</v>
      </c>
      <c r="J1472" s="34"/>
      <c r="K1472" s="79"/>
      <c r="L1472" s="78">
        <f>IF(COUNTIFS($E$3:E1510,E1471)=1,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IF(COUNTIFS($E$3:E1511,E1472)=1,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IF(COUNTIFS($E$3:E1512,E1473)=1,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IF(COUNTIFS($E$3:E1513,E1474)=1,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IF(COUNTIFS($E$3:E1514,E1475)=1, K1475,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IF(COUNTIFS($E$3:E1515,E1476)=1, K1476, 0)</f>
        <v>0</v>
      </c>
    </row>
    <row r="1478" spans="1:12" ht="41.25" customHeight="1">
      <c r="A1478" s="18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IF(COUNTIFS($E$3:E1516,E1477)=1,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IF(COUNTIFS($E$3:E1517,E1478)=1,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 t="shared" ref="H1480:H1488" si="150">IF(RIGHT(G1480,1)="M", LEFT(G1480,LEN(G1480)-1), G1480)</f>
        <v>DC101</v>
      </c>
      <c r="I1480" s="25" t="str">
        <f t="shared" ref="I1480:I1488" si="151">IF(RIGHT(G1480,1)="M","M","Non-M")</f>
        <v>Non-M</v>
      </c>
      <c r="J1480" s="34"/>
      <c r="K1480" s="79"/>
      <c r="L1480" s="78">
        <f>IF(COUNTIFS($E$3:E1518,E1479)=1,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 t="shared" si="150"/>
        <v>DC300</v>
      </c>
      <c r="I1481" s="25" t="str">
        <f t="shared" si="151"/>
        <v>Non-M</v>
      </c>
      <c r="J1481" s="34"/>
      <c r="K1481" s="79"/>
      <c r="L1481" s="78">
        <f>IF(COUNTIFS($E$3:E1519,E1489)=1, K1489,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 t="shared" si="150"/>
        <v>DC400</v>
      </c>
      <c r="I1482" s="25" t="str">
        <f t="shared" si="151"/>
        <v>Non-M</v>
      </c>
      <c r="J1482" s="34"/>
      <c r="K1482" s="79"/>
      <c r="L1482" s="78">
        <f>IF(COUNTIFS($E$3:E1520,E1490)=1, K1490,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 t="shared" si="150"/>
        <v>DC200</v>
      </c>
      <c r="I1483" s="25" t="str">
        <f t="shared" si="151"/>
        <v>Non-M</v>
      </c>
      <c r="J1483" s="34"/>
      <c r="K1483" s="79"/>
      <c r="L1483" s="78">
        <f>IF(COUNTIFS($E$3:E1521,E1491)=1, K1491,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 t="shared" si="150"/>
        <v>JS105</v>
      </c>
      <c r="I1484" s="25" t="str">
        <f t="shared" si="151"/>
        <v>Non-M</v>
      </c>
      <c r="J1484" s="34"/>
      <c r="K1484" s="79"/>
      <c r="L1484" s="78">
        <f>IF(COUNTIFS($E$3:E1522,E1492)=1, K1492,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 t="shared" si="150"/>
        <v>JS124</v>
      </c>
      <c r="I1485" s="25" t="str">
        <f t="shared" si="151"/>
        <v>Non-M</v>
      </c>
      <c r="J1485" s="34"/>
      <c r="K1485" s="79"/>
      <c r="L1485" s="78">
        <f>IF(COUNTIFS($E$3:E1523,E1493)=1, K1493,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 t="shared" si="150"/>
        <v>GT207</v>
      </c>
      <c r="I1486" s="25" t="str">
        <f t="shared" si="151"/>
        <v>Non-M</v>
      </c>
      <c r="J1486" s="34"/>
      <c r="K1486" s="79"/>
      <c r="L1486" s="78">
        <f>IF(COUNTIFS($E$3:E1524,E1494)=1, K1494,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 t="shared" si="150"/>
        <v>PK305</v>
      </c>
      <c r="I1487" s="25" t="str">
        <f t="shared" si="151"/>
        <v>M</v>
      </c>
      <c r="J1487" s="34"/>
      <c r="K1487" s="79"/>
      <c r="L1487" s="78">
        <f>IF(COUNTIFS($E$3:E1525,E1495)=1, K1495,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 t="shared" si="150"/>
        <v>HM500</v>
      </c>
      <c r="I1488" s="25" t="str">
        <f t="shared" si="151"/>
        <v>Non-M</v>
      </c>
      <c r="J1488" s="34"/>
      <c r="K1488" s="79"/>
    </row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workbookViewId="0">
      <selection activeCell="E5" sqref="E5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0.42578125" style="9" customWidth="1"/>
    <col min="7" max="7" width="20.42578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2155</v>
      </c>
      <c r="B2" s="8" t="s">
        <v>2156</v>
      </c>
      <c r="C2" s="8" t="s">
        <v>2157</v>
      </c>
      <c r="D2" s="8" t="s">
        <v>2158</v>
      </c>
      <c r="E2" s="8" t="s">
        <v>2159</v>
      </c>
      <c r="F2" s="8" t="s">
        <v>2160</v>
      </c>
      <c r="G2" s="80" t="s">
        <v>2161</v>
      </c>
      <c r="H2" s="8" t="s">
        <v>2162</v>
      </c>
      <c r="I2" s="8" t="s">
        <v>2163</v>
      </c>
      <c r="J2" s="75" t="s">
        <v>2164</v>
      </c>
      <c r="R2" s="83" t="s">
        <v>2165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2166</v>
      </c>
      <c r="E3" s="10">
        <v>1</v>
      </c>
      <c r="F3" s="10" t="s">
        <v>2167</v>
      </c>
      <c r="G3" s="81">
        <f>Table2[[#This Row],[SAM Improvement]]*Table2[[#This Row],[Current Total FG QTY]]*$S$7</f>
        <v>157948.43304843304</v>
      </c>
      <c r="H3" s="10" t="s">
        <v>2166</v>
      </c>
      <c r="I3" s="10" t="s">
        <v>2168</v>
      </c>
      <c r="J3" s="76">
        <v>46136.714247685188</v>
      </c>
      <c r="R3" s="85" t="s">
        <v>2169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2166</v>
      </c>
      <c r="E4" s="10">
        <v>2</v>
      </c>
      <c r="F4" s="10"/>
      <c r="G4" s="81">
        <f>Table2[[#This Row],[SAM Improvement]]*Table2[[#This Row],[Current Total FG QTY]]*$S$7</f>
        <v>314411.39601139602</v>
      </c>
      <c r="H4" s="10"/>
      <c r="I4" s="10"/>
      <c r="J4" s="76"/>
      <c r="R4" s="85" t="s">
        <v>2170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2166</v>
      </c>
      <c r="E5" s="10"/>
      <c r="F5" s="10"/>
      <c r="G5" s="81">
        <f>Table2[[#This Row],[SAM Improvement]]*Table2[[#This Row],[Current Total FG QTY]]*$S$7</f>
        <v>0</v>
      </c>
      <c r="H5" s="10"/>
      <c r="I5" s="10"/>
      <c r="J5" s="76"/>
      <c r="R5" s="85" t="s">
        <v>2171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2166</v>
      </c>
      <c r="E6" s="10"/>
      <c r="F6" s="10"/>
      <c r="G6" s="81">
        <f>Table2[[#This Row],[SAM Improvement]]*Table2[[#This Row],[Current Total FG QTY]]*$S$7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2166</v>
      </c>
      <c r="E7" s="10"/>
      <c r="F7" s="10"/>
      <c r="G7" s="81">
        <f>Table2[[#This Row],[SAM Improvement]]*Table2[[#This Row],[Current Total FG QTY]]*$S$7</f>
        <v>0</v>
      </c>
      <c r="H7" s="10"/>
      <c r="I7" s="10"/>
      <c r="J7" s="76"/>
      <c r="R7" s="87" t="s">
        <v>2172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2166</v>
      </c>
      <c r="E8" s="10"/>
      <c r="F8" s="10"/>
      <c r="G8" s="81">
        <f>Table2[[#This Row],[SAM Improvement]]*Table2[[#This Row],[Current Total FG QTY]]*$S$7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2166</v>
      </c>
      <c r="E9" s="10"/>
      <c r="F9" s="10"/>
      <c r="G9" s="81">
        <f>Table2[[#This Row],[SAM Improvement]]*Table2[[#This Row],[Current Total FG QTY]]*$S$7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2166</v>
      </c>
      <c r="E10" s="10"/>
      <c r="F10" s="10"/>
      <c r="G10" s="81">
        <f>Table2[[#This Row],[SAM Improvement]]*Table2[[#This Row],[Current Total FG QTY]]*$S$7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2166</v>
      </c>
      <c r="E11" s="10"/>
      <c r="F11" s="10"/>
      <c r="G11" s="81">
        <f>Table2[[#This Row],[SAM Improvement]]*Table2[[#This Row],[Current Total FG QTY]]*$S$7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2166</v>
      </c>
      <c r="E12" s="10"/>
      <c r="F12" s="10"/>
      <c r="G12" s="81">
        <f>Table2[[#This Row],[SAM Improvement]]*Table2[[#This Row],[Current Total FG QTY]]*$S$7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2166</v>
      </c>
      <c r="E13" s="10"/>
      <c r="F13" s="10"/>
      <c r="G13" s="81">
        <f>Table2[[#This Row],[SAM Improvement]]*Table2[[#This Row],[Current Total FG QTY]]*$S$7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2166</v>
      </c>
      <c r="E14" s="10"/>
      <c r="F14" s="10"/>
      <c r="G14" s="81">
        <f>Table2[[#This Row],[SAM Improvement]]*Table2[[#This Row],[Current Total FG QTY]]*$S$7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2166</v>
      </c>
      <c r="E15" s="10"/>
      <c r="F15" s="10"/>
      <c r="G15" s="81">
        <f>Table2[[#This Row],[SAM Improvement]]*Table2[[#This Row],[Current Total FG QTY]]*$S$7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2166</v>
      </c>
      <c r="E16" s="10"/>
      <c r="F16" s="10"/>
      <c r="G16" s="81">
        <f>Table2[[#This Row],[SAM Improvement]]*Table2[[#This Row],[Current Total FG QTY]]*$S$7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2166</v>
      </c>
      <c r="E17" s="10"/>
      <c r="F17" s="10"/>
      <c r="G17" s="81">
        <f>Table2[[#This Row],[SAM Improvement]]*Table2[[#This Row],[Current Total FG QTY]]*$S$7</f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2166</v>
      </c>
      <c r="E18" s="10"/>
      <c r="F18" s="10"/>
      <c r="G18" s="81">
        <f>Table2[[#This Row],[SAM Improvement]]*Table2[[#This Row],[Current Total FG QTY]]*$S$7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2166</v>
      </c>
      <c r="E19" s="10"/>
      <c r="F19" s="10"/>
      <c r="G19" s="81">
        <f>Table2[[#This Row],[SAM Improvement]]*Table2[[#This Row],[Current Total FG QTY]]*$S$7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2166</v>
      </c>
      <c r="E20" s="10"/>
      <c r="F20" s="10"/>
      <c r="G20" s="81">
        <f>Table2[[#This Row],[SAM Improvement]]*Table2[[#This Row],[Current Total FG QTY]]*$S$7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2166</v>
      </c>
      <c r="E21" s="10"/>
      <c r="F21" s="10"/>
      <c r="G21" s="81">
        <f>Table2[[#This Row],[SAM Improvement]]*Table2[[#This Row],[Current Total FG QTY]]*$S$7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2166</v>
      </c>
      <c r="E22" s="10"/>
      <c r="F22" s="10"/>
      <c r="G22" s="81">
        <f>Table2[[#This Row],[SAM Improvement]]*Table2[[#This Row],[Current Total FG QTY]]*$S$7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G18" sqref="G18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2173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2179</v>
      </c>
      <c r="D218">
        <v>69</v>
      </c>
    </row>
    <row r="219" spans="2:4">
      <c r="B219" t="s">
        <v>2180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2189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2199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2209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2219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2229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2239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2026-04-24T09:25:25Z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