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991" documentId="13_ncr:1_{7EF57DF4-89AE-8C42-9C9C-3682908C3E34}" xr6:coauthVersionLast="47" xr6:coauthVersionMax="47" xr10:uidLastSave="{C9E70140-92AF-44B6-A62E-548BC730E571}"/>
  <bookViews>
    <workbookView xWindow="0" yWindow="600" windowWidth="40960" windowHeight="23080" firstSheet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9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303" i="5" l="1"/>
  <c r="H1303" i="5"/>
  <c r="I1304" i="5"/>
  <c r="H1304" i="5"/>
  <c r="I1305" i="5"/>
  <c r="H1305" i="5"/>
  <c r="I1306" i="5"/>
  <c r="H1306" i="5"/>
  <c r="I1307" i="5"/>
  <c r="H1307" i="5"/>
  <c r="I1308" i="5"/>
  <c r="H1308" i="5"/>
  <c r="I1309" i="5"/>
  <c r="H1309" i="5"/>
  <c r="I1310" i="5"/>
  <c r="H1310" i="5"/>
  <c r="I1311" i="5"/>
  <c r="H1311" i="5"/>
  <c r="I1312" i="5"/>
  <c r="H1312" i="5"/>
  <c r="I1549" i="5"/>
  <c r="H1549" i="5"/>
  <c r="I1548" i="5"/>
  <c r="H1548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417" i="5"/>
  <c r="H1417" i="5"/>
  <c r="I1418" i="5"/>
  <c r="H1418" i="5"/>
  <c r="I1419" i="5"/>
  <c r="H1419" i="5"/>
  <c r="I1420" i="5"/>
  <c r="H1420" i="5"/>
  <c r="I1421" i="5"/>
  <c r="H1421" i="5"/>
  <c r="I1422" i="5"/>
  <c r="H1422" i="5"/>
  <c r="I1423" i="5"/>
  <c r="H1423" i="5"/>
  <c r="I1424" i="5"/>
  <c r="H1424" i="5"/>
  <c r="I1519" i="5"/>
  <c r="H1519" i="5"/>
  <c r="I1518" i="5"/>
  <c r="H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I1510" i="5"/>
  <c r="I1509" i="5"/>
  <c r="I1508" i="5"/>
  <c r="I1507" i="5"/>
  <c r="H1507" i="5"/>
  <c r="I1506" i="5"/>
  <c r="H1506" i="5"/>
  <c r="I1505" i="5"/>
  <c r="H1505" i="5"/>
  <c r="I1504" i="5"/>
  <c r="H1504" i="5"/>
  <c r="I1503" i="5"/>
  <c r="H1503" i="5"/>
  <c r="I1502" i="5"/>
  <c r="H1502" i="5"/>
  <c r="I1501" i="5"/>
  <c r="H1501" i="5"/>
  <c r="I1500" i="5"/>
  <c r="H1500" i="5"/>
  <c r="I1499" i="5"/>
  <c r="I1498" i="5"/>
  <c r="I1497" i="5"/>
  <c r="I1496" i="5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75" i="5"/>
  <c r="H1474" i="5"/>
  <c r="H1473" i="5"/>
  <c r="H1472" i="5"/>
  <c r="H1471" i="5"/>
  <c r="H1470" i="5"/>
  <c r="H1469" i="5"/>
  <c r="H1468" i="5"/>
  <c r="I1468" i="5"/>
  <c r="I1469" i="5"/>
  <c r="I1470" i="5"/>
  <c r="I1471" i="5"/>
  <c r="I1472" i="5"/>
  <c r="I1473" i="5"/>
  <c r="I1474" i="5"/>
  <c r="I1475" i="5"/>
  <c r="I1593" i="5"/>
  <c r="H1593" i="5"/>
  <c r="I1568" i="5"/>
  <c r="I1559" i="5"/>
  <c r="H1559" i="5"/>
  <c r="I1557" i="5"/>
  <c r="H1557" i="5"/>
  <c r="I1662" i="5"/>
  <c r="I1663" i="5"/>
  <c r="I1664" i="5"/>
  <c r="I1665" i="5"/>
  <c r="I1666" i="5"/>
  <c r="I1667" i="5"/>
  <c r="H1662" i="5"/>
  <c r="H1663" i="5"/>
  <c r="H1664" i="5"/>
  <c r="H1665" i="5"/>
  <c r="H1666" i="5"/>
  <c r="H1667" i="5"/>
  <c r="L1538" i="5"/>
  <c r="L1537" i="5"/>
  <c r="L1536" i="5"/>
  <c r="L1535" i="5"/>
  <c r="L1534" i="5"/>
  <c r="L1533" i="5"/>
  <c r="L1532" i="5"/>
  <c r="L1531" i="5"/>
  <c r="L1530" i="5"/>
  <c r="L1529" i="5"/>
  <c r="L1528" i="5"/>
  <c r="L1527" i="5"/>
  <c r="L1526" i="5"/>
  <c r="L1525" i="5"/>
  <c r="L1524" i="5"/>
  <c r="L1523" i="5"/>
  <c r="L1522" i="5"/>
  <c r="L1521" i="5"/>
  <c r="L1520" i="5"/>
  <c r="L1495" i="5"/>
  <c r="L1494" i="5"/>
  <c r="L1493" i="5"/>
  <c r="L1492" i="5"/>
  <c r="L1491" i="5"/>
  <c r="L1490" i="5"/>
  <c r="L1489" i="5"/>
  <c r="L1488" i="5"/>
  <c r="L1487" i="5"/>
  <c r="L1486" i="5"/>
  <c r="L1485" i="5"/>
  <c r="L1484" i="5"/>
  <c r="L1483" i="5"/>
  <c r="L1482" i="5"/>
  <c r="L1481" i="5"/>
  <c r="L1480" i="5"/>
  <c r="L1479" i="5"/>
  <c r="L1478" i="5"/>
  <c r="L819" i="5"/>
  <c r="L822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5" i="5"/>
  <c r="L856" i="5"/>
  <c r="L857" i="5"/>
  <c r="L858" i="5"/>
  <c r="L859" i="5"/>
  <c r="L860" i="5"/>
  <c r="L861" i="5"/>
  <c r="L864" i="5"/>
  <c r="L865" i="5"/>
  <c r="L866" i="5"/>
  <c r="L867" i="5"/>
  <c r="L868" i="5"/>
  <c r="L869" i="5"/>
  <c r="L870" i="5"/>
  <c r="L871" i="5"/>
  <c r="L874" i="5"/>
  <c r="L875" i="5"/>
  <c r="L877" i="5"/>
  <c r="L882" i="5"/>
  <c r="L883" i="5"/>
  <c r="L884" i="5"/>
  <c r="L885" i="5"/>
  <c r="L886" i="5"/>
  <c r="L887" i="5"/>
  <c r="L888" i="5"/>
  <c r="L890" i="5"/>
  <c r="L891" i="5"/>
  <c r="L892" i="5"/>
  <c r="L893" i="5"/>
  <c r="L896" i="5"/>
  <c r="L897" i="5"/>
  <c r="L898" i="5"/>
  <c r="L900" i="5"/>
  <c r="L901" i="5"/>
  <c r="L902" i="5"/>
  <c r="L903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82" i="5"/>
  <c r="L989" i="5"/>
  <c r="L994" i="5"/>
  <c r="L995" i="5"/>
  <c r="L1000" i="5"/>
  <c r="L1005" i="5"/>
  <c r="L1006" i="5"/>
  <c r="L1016" i="5"/>
  <c r="L1017" i="5"/>
  <c r="L1018" i="5"/>
  <c r="L1019" i="5"/>
  <c r="L1020" i="5"/>
  <c r="L1021" i="5"/>
  <c r="L1022" i="5"/>
  <c r="L1023" i="5"/>
  <c r="L1024" i="5"/>
  <c r="L1025" i="5"/>
  <c r="L1026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4" i="5"/>
  <c r="L1045" i="5"/>
  <c r="L1046" i="5"/>
  <c r="L1051" i="5"/>
  <c r="L1052" i="5"/>
  <c r="L1053" i="5"/>
  <c r="L1056" i="5"/>
  <c r="L1057" i="5"/>
  <c r="L1061" i="5"/>
  <c r="L1062" i="5"/>
  <c r="L1063" i="5"/>
  <c r="L1064" i="5"/>
  <c r="L1065" i="5"/>
  <c r="L1066" i="5"/>
  <c r="L1067" i="5"/>
  <c r="L1068" i="5"/>
  <c r="L1074" i="5"/>
  <c r="L1075" i="5"/>
  <c r="L1076" i="5"/>
  <c r="L1078" i="5"/>
  <c r="L1079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8" i="5"/>
  <c r="L1109" i="5"/>
  <c r="L1110" i="5"/>
  <c r="L1111" i="5"/>
  <c r="L1112" i="5"/>
  <c r="L1113" i="5"/>
  <c r="L1114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6" i="5"/>
  <c r="L1297" i="5"/>
  <c r="L1298" i="5"/>
  <c r="L1299" i="5"/>
  <c r="L1301" i="5"/>
  <c r="L1313" i="5"/>
  <c r="L1314" i="5"/>
  <c r="L1315" i="5"/>
  <c r="L1316" i="5"/>
  <c r="L1319" i="5"/>
  <c r="L1320" i="5"/>
  <c r="L1321" i="5"/>
  <c r="L1322" i="5"/>
  <c r="L1323" i="5"/>
  <c r="L1324" i="5"/>
  <c r="L1325" i="5"/>
  <c r="L1326" i="5"/>
  <c r="L1328" i="5"/>
  <c r="L1329" i="5"/>
  <c r="L1331" i="5"/>
  <c r="L1334" i="5"/>
  <c r="L1335" i="5"/>
  <c r="L1337" i="5"/>
  <c r="L1339" i="5"/>
  <c r="L1340" i="5"/>
  <c r="L1341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1" i="5"/>
  <c r="L1362" i="5"/>
  <c r="L1363" i="5"/>
  <c r="L1364" i="5"/>
  <c r="L1365" i="5"/>
  <c r="L1366" i="5"/>
  <c r="L1367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76" i="5"/>
  <c r="I1661" i="5"/>
  <c r="H1661" i="5"/>
  <c r="I1655" i="5"/>
  <c r="I1656" i="5"/>
  <c r="I1657" i="5"/>
  <c r="I1658" i="5"/>
  <c r="I1659" i="5"/>
  <c r="I1660" i="5"/>
  <c r="H1655" i="5"/>
  <c r="H1656" i="5"/>
  <c r="H1657" i="5"/>
  <c r="H1658" i="5"/>
  <c r="H1659" i="5"/>
  <c r="H1660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H1642" i="5"/>
  <c r="H1643" i="5"/>
  <c r="H1644" i="5"/>
  <c r="H1645" i="5"/>
  <c r="H1646" i="5"/>
  <c r="H1647" i="5"/>
  <c r="H1648" i="5"/>
  <c r="I1642" i="5"/>
  <c r="I1643" i="5"/>
  <c r="I1644" i="5"/>
  <c r="I1645" i="5"/>
  <c r="I1646" i="5"/>
  <c r="I1647" i="5"/>
  <c r="I1648" i="5"/>
  <c r="H1636" i="5"/>
  <c r="H1637" i="5"/>
  <c r="H1638" i="5"/>
  <c r="H1639" i="5"/>
  <c r="H1640" i="5"/>
  <c r="H1641" i="5"/>
  <c r="I1636" i="5"/>
  <c r="I1637" i="5"/>
  <c r="I1638" i="5"/>
  <c r="I1639" i="5"/>
  <c r="I1640" i="5"/>
  <c r="I1641" i="5"/>
  <c r="H1631" i="5"/>
  <c r="H1632" i="5"/>
  <c r="H1633" i="5"/>
  <c r="H1634" i="5"/>
  <c r="H1635" i="5"/>
  <c r="I1631" i="5"/>
  <c r="I1632" i="5"/>
  <c r="I1633" i="5"/>
  <c r="I1634" i="5"/>
  <c r="I1635" i="5"/>
  <c r="H1627" i="5"/>
  <c r="H1628" i="5"/>
  <c r="H1629" i="5"/>
  <c r="H1630" i="5"/>
  <c r="I1627" i="5"/>
  <c r="I1628" i="5"/>
  <c r="I1629" i="5"/>
  <c r="I1630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2" i="5"/>
  <c r="H1613" i="5"/>
  <c r="H1614" i="5"/>
  <c r="H1615" i="5"/>
  <c r="H1616" i="5"/>
  <c r="H1617" i="5"/>
  <c r="H1618" i="5"/>
  <c r="I1612" i="5"/>
  <c r="I1613" i="5"/>
  <c r="I1614" i="5"/>
  <c r="I1615" i="5"/>
  <c r="I1616" i="5"/>
  <c r="I1617" i="5"/>
  <c r="I1618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598" i="5"/>
  <c r="H1599" i="5"/>
  <c r="H1600" i="5"/>
  <c r="H1601" i="5"/>
  <c r="H1602" i="5"/>
  <c r="H1603" i="5"/>
  <c r="H1604" i="5"/>
  <c r="I1598" i="5"/>
  <c r="I1599" i="5"/>
  <c r="I1600" i="5"/>
  <c r="I1601" i="5"/>
  <c r="I1602" i="5"/>
  <c r="I1603" i="5"/>
  <c r="I1604" i="5"/>
  <c r="H1597" i="5"/>
  <c r="I1597" i="5"/>
  <c r="H1596" i="5"/>
  <c r="I1596" i="5"/>
  <c r="H1595" i="5"/>
  <c r="I1595" i="5"/>
  <c r="H1594" i="5"/>
  <c r="I1594" i="5"/>
  <c r="H1592" i="5"/>
  <c r="I1592" i="5"/>
  <c r="H1591" i="5"/>
  <c r="I1591" i="5"/>
  <c r="H1585" i="5"/>
  <c r="H1586" i="5"/>
  <c r="H1587" i="5"/>
  <c r="H1588" i="5"/>
  <c r="H1589" i="5"/>
  <c r="H1590" i="5"/>
  <c r="I1585" i="5"/>
  <c r="I1586" i="5"/>
  <c r="I1587" i="5"/>
  <c r="I1588" i="5"/>
  <c r="I1589" i="5"/>
  <c r="I1590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3" i="5"/>
  <c r="H1574" i="5"/>
  <c r="H1575" i="5"/>
  <c r="I1573" i="5"/>
  <c r="I1574" i="5"/>
  <c r="I1575" i="5"/>
  <c r="H1572" i="5"/>
  <c r="I1572" i="5"/>
  <c r="H1570" i="5"/>
  <c r="H1571" i="5"/>
  <c r="I1570" i="5"/>
  <c r="I1571" i="5"/>
  <c r="H1569" i="5"/>
  <c r="I1569" i="5"/>
  <c r="H1567" i="5"/>
  <c r="I1567" i="5"/>
  <c r="H1477" i="5"/>
  <c r="I1477" i="5"/>
  <c r="H1564" i="5"/>
  <c r="H1565" i="5"/>
  <c r="H1566" i="5"/>
  <c r="I1564" i="5"/>
  <c r="I1565" i="5"/>
  <c r="I1566" i="5"/>
  <c r="H1563" i="5"/>
  <c r="I1563" i="5"/>
  <c r="H1562" i="5"/>
  <c r="I1562" i="5"/>
  <c r="H1561" i="5"/>
  <c r="I1561" i="5"/>
  <c r="H1560" i="5"/>
  <c r="I1560" i="5"/>
  <c r="H1558" i="5"/>
  <c r="I1558" i="5"/>
  <c r="H1556" i="5"/>
  <c r="I1556" i="5"/>
  <c r="H1555" i="5"/>
  <c r="I1555" i="5"/>
  <c r="H1554" i="5"/>
  <c r="I1554" i="5"/>
  <c r="H1550" i="5"/>
  <c r="H1551" i="5"/>
  <c r="H1552" i="5"/>
  <c r="H1553" i="5"/>
  <c r="I1550" i="5"/>
  <c r="I1551" i="5"/>
  <c r="I1552" i="5"/>
  <c r="I1553" i="5"/>
  <c r="S7" i="10"/>
  <c r="I1531" i="5"/>
  <c r="I1532" i="5"/>
  <c r="I1533" i="5"/>
  <c r="I1534" i="5"/>
  <c r="I1535" i="5"/>
  <c r="I1536" i="5"/>
  <c r="I1537" i="5"/>
  <c r="I1538" i="5"/>
  <c r="I1539" i="5"/>
  <c r="H1531" i="5"/>
  <c r="H1532" i="5"/>
  <c r="H1533" i="5"/>
  <c r="H1534" i="5"/>
  <c r="H1535" i="5"/>
  <c r="H1536" i="5"/>
  <c r="H1537" i="5"/>
  <c r="H1538" i="5"/>
  <c r="H1539" i="5"/>
  <c r="I1530" i="5"/>
  <c r="H1530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0" i="5"/>
  <c r="I1521" i="5"/>
  <c r="I1522" i="5"/>
  <c r="I1523" i="5"/>
  <c r="H1520" i="5"/>
  <c r="H1521" i="5"/>
  <c r="H1522" i="5"/>
  <c r="H1523" i="5"/>
  <c r="I1495" i="5"/>
  <c r="H1495" i="5"/>
  <c r="I1493" i="5"/>
  <c r="I1494" i="5"/>
  <c r="H1493" i="5"/>
  <c r="H1494" i="5"/>
  <c r="I1491" i="5"/>
  <c r="I1492" i="5"/>
  <c r="H1491" i="5"/>
  <c r="H1492" i="5"/>
  <c r="I1488" i="5"/>
  <c r="I1489" i="5"/>
  <c r="I1490" i="5"/>
  <c r="H1488" i="5"/>
  <c r="H1489" i="5"/>
  <c r="H1490" i="5"/>
  <c r="I1487" i="5"/>
  <c r="I1486" i="5"/>
  <c r="I1485" i="5"/>
  <c r="I1484" i="5"/>
  <c r="I1482" i="5"/>
  <c r="I1483" i="5"/>
  <c r="H1482" i="5"/>
  <c r="H1483" i="5"/>
  <c r="I1478" i="5"/>
  <c r="I1479" i="5"/>
  <c r="I1480" i="5"/>
  <c r="I1481" i="5"/>
  <c r="H1478" i="5"/>
  <c r="H1479" i="5"/>
  <c r="H1480" i="5"/>
  <c r="H1481" i="5"/>
  <c r="I1476" i="5"/>
  <c r="H1476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83" i="5"/>
  <c r="L984" i="5"/>
  <c r="L985" i="5"/>
  <c r="L986" i="5"/>
  <c r="L987" i="5"/>
  <c r="L988" i="5"/>
  <c r="L990" i="5"/>
  <c r="L991" i="5"/>
  <c r="L992" i="5"/>
  <c r="L993" i="5"/>
  <c r="L996" i="5"/>
  <c r="L997" i="5"/>
  <c r="L998" i="5"/>
  <c r="L999" i="5"/>
  <c r="L1001" i="5"/>
  <c r="L1002" i="5"/>
  <c r="L1003" i="5"/>
  <c r="L1004" i="5"/>
  <c r="L1007" i="5"/>
  <c r="L1008" i="5"/>
  <c r="L1009" i="5"/>
  <c r="L1010" i="5"/>
  <c r="L1011" i="5"/>
  <c r="L1012" i="5"/>
  <c r="L1013" i="5"/>
  <c r="L1014" i="5"/>
  <c r="L1015" i="5"/>
  <c r="L1027" i="5"/>
  <c r="L1042" i="5"/>
  <c r="L1043" i="5"/>
  <c r="L1047" i="5"/>
  <c r="L1048" i="5"/>
  <c r="L1049" i="5"/>
  <c r="L1050" i="5"/>
  <c r="L1054" i="5"/>
  <c r="L1055" i="5"/>
  <c r="L1058" i="5"/>
  <c r="L1059" i="5"/>
  <c r="L1060" i="5"/>
  <c r="L1069" i="5"/>
  <c r="L1070" i="5"/>
  <c r="L1071" i="5"/>
  <c r="L1072" i="5"/>
  <c r="L1073" i="5"/>
  <c r="L1077" i="5"/>
  <c r="L1080" i="5"/>
  <c r="L1081" i="5"/>
  <c r="L1082" i="5"/>
  <c r="L1083" i="5"/>
  <c r="L1084" i="5"/>
  <c r="L1085" i="5"/>
  <c r="L1086" i="5"/>
  <c r="L1087" i="5"/>
  <c r="L1102" i="5"/>
  <c r="L1103" i="5"/>
  <c r="L1104" i="5"/>
  <c r="L1105" i="5"/>
  <c r="L1106" i="5"/>
  <c r="L1107" i="5"/>
  <c r="L1295" i="5"/>
  <c r="L1300" i="5"/>
  <c r="L1302" i="5"/>
  <c r="L1317" i="5"/>
  <c r="L1318" i="5"/>
  <c r="L1327" i="5"/>
  <c r="L1330" i="5"/>
  <c r="L1332" i="5"/>
  <c r="L1333" i="5"/>
  <c r="L1336" i="5"/>
  <c r="L1338" i="5"/>
  <c r="L1342" i="5"/>
  <c r="L1360" i="5"/>
  <c r="L1368" i="5"/>
  <c r="L1425" i="5"/>
  <c r="L1426" i="5"/>
  <c r="L1427" i="5"/>
  <c r="L1428" i="5"/>
  <c r="L1429" i="5"/>
  <c r="L1430" i="5"/>
  <c r="L1431" i="5"/>
  <c r="L1432" i="5"/>
  <c r="L1433" i="5"/>
  <c r="L1434" i="5"/>
  <c r="L1435" i="5"/>
  <c r="H1425" i="5"/>
  <c r="H1426" i="5"/>
  <c r="H1427" i="5"/>
  <c r="H1428" i="5"/>
  <c r="H1429" i="5"/>
  <c r="H1430" i="5"/>
  <c r="H1431" i="5"/>
  <c r="H1432" i="5"/>
  <c r="H1433" i="5"/>
  <c r="H1434" i="5"/>
  <c r="H1435" i="5"/>
  <c r="I1425" i="5"/>
  <c r="I1426" i="5"/>
  <c r="I1427" i="5"/>
  <c r="I1428" i="5"/>
  <c r="I1429" i="5"/>
  <c r="I1430" i="5"/>
  <c r="I1431" i="5"/>
  <c r="I1432" i="5"/>
  <c r="I1433" i="5"/>
  <c r="I1434" i="5"/>
  <c r="I143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67" i="5" l="1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8" i="5"/>
  <c r="I1368" i="5"/>
  <c r="H1360" i="5"/>
  <c r="I1360" i="5"/>
  <c r="H1302" i="5"/>
  <c r="I1302" i="5"/>
  <c r="H1300" i="5"/>
  <c r="I1300" i="5"/>
  <c r="H1370" i="5"/>
  <c r="I1370" i="5"/>
  <c r="H1295" i="5"/>
  <c r="I1295" i="5"/>
  <c r="H1369" i="5"/>
  <c r="I1369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9" i="5"/>
  <c r="I1359" i="5"/>
  <c r="H1358" i="5"/>
  <c r="I1358" i="5"/>
  <c r="H1357" i="5"/>
  <c r="I1357" i="5"/>
  <c r="H1356" i="5"/>
  <c r="I1356" i="5"/>
  <c r="H1336" i="5"/>
  <c r="I1336" i="5"/>
  <c r="H1338" i="5"/>
  <c r="I1338" i="5"/>
  <c r="H1342" i="5" l="1"/>
  <c r="I1342" i="5"/>
  <c r="H1333" i="5"/>
  <c r="I1333" i="5"/>
  <c r="H1332" i="5"/>
  <c r="I1332" i="5"/>
  <c r="H1330" i="5"/>
  <c r="I1330" i="5"/>
  <c r="H1327" i="5"/>
  <c r="I1327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1" i="5" l="1"/>
  <c r="I1341" i="5"/>
  <c r="H1340" i="5"/>
  <c r="I1340" i="5"/>
  <c r="H1339" i="5"/>
  <c r="I1339" i="5"/>
  <c r="H1337" i="5"/>
  <c r="I1337" i="5"/>
  <c r="H1335" i="5"/>
  <c r="I1335" i="5"/>
  <c r="H1334" i="5"/>
  <c r="I1334" i="5"/>
  <c r="H1331" i="5"/>
  <c r="I1331" i="5"/>
  <c r="H1329" i="5"/>
  <c r="I1329" i="5"/>
  <c r="H1328" i="5"/>
  <c r="I1328" i="5"/>
  <c r="H1326" i="5"/>
  <c r="I1326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7" i="5"/>
  <c r="H1318" i="5"/>
  <c r="H1319" i="5"/>
  <c r="I1317" i="5"/>
  <c r="I1318" i="5"/>
  <c r="I1319" i="5"/>
  <c r="H1316" i="5"/>
  <c r="I1316" i="5"/>
  <c r="H1315" i="5"/>
  <c r="I1315" i="5"/>
  <c r="H1314" i="5"/>
  <c r="I1314" i="5"/>
  <c r="H1313" i="5"/>
  <c r="I131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<sst xmlns="http://schemas.openxmlformats.org/spreadsheetml/2006/main" count="9804" uniqueCount="2389">
  <si>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</si>
  <si>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</si>
  <si>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</si>
  <si>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</si>
  <si>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</si>
  <si>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</si>
  <si>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</si>
  <si>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</si>
  <si>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</si>
  <si>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</si>
  <si>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</si>
  <si>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</si>
  <si>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</si>
  <si>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</si>
  <si>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</si>
  <si>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</si>
  <si>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</si>
  <si>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</si>
  <si>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</si>
  <si>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</si>
  <si>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</si>
  <si>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</si>
  <si>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</si>
  <si>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</si>
  <si>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</si>
  <si>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</si>
  <si>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</si>
  <si>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</si>
  <si>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</si>
  <si>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</si>
  <si>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</si>
  <si>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</si>
  <si>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</si>
  <si>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</si>
  <si>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</si>
  <si>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</si>
  <si>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</si>
  <si>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</si>
  <si>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</si>
  <si>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</si>
  <si>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</si>
  <si>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</si>
  <si>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</si>
  <si>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</si>
  <si>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</si>
  <si>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</si>
  <si>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</si>
  <si>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</si>
  <si>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</si>
  <si>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</si>
  <si>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</si>
  <si>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</si>
  <si>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</si>
  <si>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</si>
  <si>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</si>
  <si>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</si>
  <si>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</si>
  <si>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</si>
  <si>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</si>
  <si>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</si>
  <si>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</si>
  <si>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</si>
  <si>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</si>
  <si>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</si>
  <si>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</si>
  <si>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</si>
  <si>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</si>
  <si>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</si>
  <si>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</si>
  <si>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</si>
  <si>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</si>
  <si>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</si>
  <si>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</si>
  <si>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</si>
  <si>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</si>
  <si>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</si>
  <si>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</si>
  <si>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</si>
  <si>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</si>
  <si>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</si>
  <si>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</si>
  <si>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</si>
  <si>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</si>
  <si>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</si>
  <si>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</si>
  <si>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</si>
  <si>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</si>
  <si>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</si>
  <si>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</si>
  <si>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</si>
  <si>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</si>
  <si>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</si>
  <si>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</si>
  <si>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</si>
  <si>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</si>
  <si>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</si>
  <si>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</si>
  <si>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</si>
  <si>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</si>
  <si>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</si>
  <si>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</si>
  <si>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</si>
  <si>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</si>
  <si>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</si>
  <si>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</si>
  <si>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</si>
  <si>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</si>
  <si>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</si>
  <si>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</si>
  <si>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</si>
  <si>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</si>
  <si>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</si>
  <si>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</si>
  <si>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</si>
  <si>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</si>
  <si>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</si>
  <si>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</si>
  <si>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</si>
  <si>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</si>
  <si>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</si>
  <si>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</si>
  <si>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</si>
  <si>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</si>
  <si>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</si>
  <si>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</si>
  <si>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</si>
  <si>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</si>
  <si>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</si>
  <si>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</si>
  <si>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</si>
  <si>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</si>
  <si>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</si>
  <si>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</si>
  <si>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</si>
  <si>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</si>
  <si>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</si>
  <si>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</si>
  <si>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</si>
  <si>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</si>
  <si>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</si>
  <si>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</si>
  <si>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</si>
  <si>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</si>
  <si>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</si>
  <si>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</si>
  <si>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</si>
  <si>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</si>
  <si>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</si>
  <si>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</si>
  <si>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</si>
  <si>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</si>
  <si>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</si>
  <si>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</si>
  <si>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</si>
  <si>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</si>
  <si>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</si>
  <si>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</si>
  <si>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</si>
  <si>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</si>
  <si>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</si>
  <si>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</si>
  <si>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</si>
  <si>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</si>
  <si>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</si>
  <si>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</si>
  <si>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</si>
  <si>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</si>
  <si>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</si>
  <si>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</si>
  <si>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</si>
  <si>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</si>
  <si>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</si>
  <si>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</si>
  <si>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</si>
  <si>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</si>
  <si>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</si>
  <si>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</si>
  <si>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</si>
  <si>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</si>
  <si>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</si>
  <si>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</si>
  <si>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</si>
  <si>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</si>
  <si>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</si>
  <si>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</si>
  <si>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</si>
  <si>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</si>
  <si>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</si>
  <si>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</si>
  <si>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</si>
  <si>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</si>
  <si>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</si>
  <si>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</si>
  <si>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</si>
  <si>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</si>
  <si>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</si>
  <si>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</si>
  <si>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</si>
  <si>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</si>
  <si>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</si>
  <si>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</si>
  <si>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</si>
  <si>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</si>
  <si>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</si>
  <si>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</si>
  <si>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</si>
  <si>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</si>
  <si>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</si>
  <si>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</si>
  <si>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</si>
  <si>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</si>
  <si>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</si>
  <si>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</si>
  <si>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</si>
  <si>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</si>
  <si>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</si>
  <si>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</si>
  <si>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</si>
  <si>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</si>
  <si>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</si>
  <si>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</si>
  <si>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</si>
  <si>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</si>
  <si>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</si>
  <si>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</si>
  <si>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</si>
  <si>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</si>
  <si>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</si>
  <si>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</si>
  <si>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</si>
  <si>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</si>
  <si>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</si>
  <si>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</si>
  <si>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</si>
  <si>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</si>
  <si>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</si>
  <si>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</si>
  <si>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</si>
  <si>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</si>
  <si>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</si>
  <si>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</si>
  <si>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</si>
  <si>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</si>
  <si>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</si>
  <si>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</si>
  <si>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</si>
  <si>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</si>
  <si>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</si>
  <si>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</si>
  <si>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</si>
  <si>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</si>
  <si>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</si>
  <si>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</si>
  <si>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</si>
  <si>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</si>
  <si>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</si>
  <si>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</si>
  <si>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</si>
  <si>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</si>
  <si>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</si>
  <si>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</si>
  <si>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</si>
  <si>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</si>
  <si>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</si>
  <si>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</si>
  <si>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</si>
  <si>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</si>
  <si>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</si>
  <si>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</si>
  <si>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</si>
  <si>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</si>
  <si>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</si>
  <si>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</si>
  <si>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</si>
  <si>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</si>
  <si>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</si>
  <si>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</si>
  <si>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</si>
  <si>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</si>
  <si>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</si>
  <si>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</si>
  <si>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</si>
  <si>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</si>
  <si>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</si>
  <si>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</si>
  <si>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</si>
  <si>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</si>
  <si>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</si>
  <si>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</si>
  <si>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</si>
  <si>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</si>
  <si>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</si>
  <si>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</si>
  <si>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</si>
  <si>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</si>
  <si>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</si>
  <si>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</si>
  <si>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</si>
  <si>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</si>
  <si>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</si>
  <si>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</si>
  <si>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</si>
  <si>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</si>
  <si>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</si>
  <si>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</si>
  <si>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</si>
  <si>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</si>
  <si>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</si>
  <si>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</si>
  <si>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</si>
  <si>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</si>
  <si>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</si>
  <si>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</si>
  <si>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</si>
  <si>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</si>
  <si>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</si>
  <si>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</si>
  <si>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</si>
  <si>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</si>
  <si>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</si>
  <si>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</si>
  <si>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</si>
  <si>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</si>
  <si>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</si>
  <si>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</si>
  <si>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</si>
  <si>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</si>
  <si>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</si>
  <si>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</si>
  <si>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</si>
  <si>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</si>
  <si>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</si>
  <si>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</si>
  <si>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</si>
  <si>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</si>
  <si>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</si>
  <si>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</si>
  <si>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</si>
  <si>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</si>
  <si>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</si>
  <si>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</si>
  <si>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</si>
  <si>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</si>
  <si>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</si>
  <si>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</si>
  <si>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</si>
  <si>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</si>
  <si>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</si>
  <si>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</si>
  <si>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</si>
  <si>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</si>
  <si>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</si>
  <si>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</si>
  <si>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</si>
  <si>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</si>
  <si>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</si>
  <si>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</si>
  <si>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</si>
  <si>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</si>
  <si>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</si>
  <si>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</si>
  <si>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</si>
  <si>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</si>
  <si>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</si>
  <si>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</si>
  <si>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</si>
  <si>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</si>
  <si>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</si>
  <si>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</si>
  <si>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</si>
  <si>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</si>
  <si>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</si>
  <si>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</si>
  <si>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</si>
  <si>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</si>
  <si>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</si>
  <si>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</si>
  <si>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</si>
  <si>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</si>
  <si>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</si>
  <si>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</si>
  <si>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</si>
  <si>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</si>
  <si>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</si>
  <si>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</si>
  <si>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</si>
  <si>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</si>
  <si>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</si>
  <si>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</si>
  <si>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</si>
  <si>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</si>
  <si>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</si>
  <si>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</si>
  <si>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</si>
  <si>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</si>
  <si>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</si>
  <si>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</si>
  <si>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</si>
  <si>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</si>
  <si>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</si>
  <si>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</si>
  <si>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</si>
  <si>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</si>
  <si>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</si>
  <si>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</si>
  <si>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</si>
  <si>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</si>
  <si>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</si>
  <si>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</si>
  <si>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</si>
  <si>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</si>
  <si>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</si>
  <si>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</si>
  <si>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</si>
  <si>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</si>
  <si>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</si>
  <si>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</si>
  <si>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</si>
  <si>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</si>
  <si>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</si>
  <si>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</si>
  <si>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</si>
  <si>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</si>
  <si>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</si>
  <si>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</si>
  <si>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</si>
  <si>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</si>
  <si>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</si>
  <si>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</si>
  <si>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</si>
  <si>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</si>
  <si>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</si>
  <si>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</si>
  <si>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</si>
  <si>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</si>
  <si>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</si>
  <si>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</si>
  <si>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</si>
  <si>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</si>
  <si>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</si>
  <si>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</si>
  <si>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</si>
  <si>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</si>
  <si>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</si>
  <si>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</si>
  <si>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</si>
  <si>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</si>
  <si>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</si>
  <si>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</si>
  <si>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</si>
  <si>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</si>
  <si>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</si>
  <si>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</si>
  <si>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</si>
  <si>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</si>
  <si>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</si>
  <si>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</si>
  <si>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</si>
  <si>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</si>
  <si>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</si>
  <si>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</si>
  <si>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</si>
  <si>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</si>
  <si>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</si>
  <si>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</si>
  <si>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</si>
  <si>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</si>
  <si>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</si>
  <si>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</si>
  <si>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</si>
  <si>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</si>
  <si>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</si>
  <si>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</si>
  <si>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</si>
  <si>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</si>
  <si>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</si>
  <si>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</si>
  <si>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</si>
  <si>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</si>
  <si>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</si>
  <si>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</si>
  <si>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</si>
  <si>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</si>
  <si>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</si>
  <si>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</si>
  <si>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</si>
  <si>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</si>
  <si>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</si>
  <si>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</si>
  <si>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</si>
  <si>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</si>
  <si>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</si>
  <si>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</si>
  <si>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</si>
  <si>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</si>
  <si>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</si>
  <si>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</si>
  <si>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</si>
  <si>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</si>
  <si>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</si>
  <si>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</si>
  <si>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</si>
  <si>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</si>
  <si>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</si>
  <si>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</si>
  <si>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</si>
  <si>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</si>
  <si>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</si>
  <si>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</si>
  <si>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</si>
  <si>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</si>
  <si>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</si>
  <si>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</si>
  <si>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</si>
  <si>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</si>
  <si>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</si>
  <si>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</si>
  <si>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</si>
  <si>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</si>
  <si>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</si>
  <si>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</si>
  <si>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</si>
  <si>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</si>
  <si>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</si>
  <si>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</si>
  <si>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</si>
  <si>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</si>
  <si>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</si>
  <si>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</si>
  <si>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</si>
  <si>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</si>
  <si>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</si>
  <si>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</si>
  <si>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</si>
  <si>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</si>
  <si>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</si>
  <si>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</si>
  <si>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</si>
  <si>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</si>
  <si>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</si>
  <si>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</si>
  <si>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</si>
  <si>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</si>
  <si>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</si>
  <si>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</si>
  <si>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</si>
  <si>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</si>
  <si>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</si>
  <si>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</si>
  <si>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</si>
  <si>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</si>
  <si>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</si>
  <si>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</si>
  <si>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</si>
  <si>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</si>
  <si>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</si>
  <si>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</si>
  <si>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</si>
  <si>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</si>
  <si>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</si>
  <si>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</si>
  <si>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</si>
  <si>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</si>
  <si>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</si>
  <si>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</si>
  <si>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</si>
  <si>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</si>
  <si>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</si>
  <si>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</si>
  <si>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</si>
  <si>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</si>
  <si>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</si>
  <si>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</si>
  <si>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</si>
  <si>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</si>
  <si>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</si>
  <si>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</si>
  <si>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</si>
  <si>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</si>
  <si>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</si>
  <si>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</si>
  <si>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</si>
  <si>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</si>
  <si>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</si>
  <si>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</si>
  <si>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</si>
  <si>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</si>
  <si>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</si>
  <si>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</si>
  <si>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</si>
  <si>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</si>
  <si>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</si>
  <si>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</si>
  <si>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</si>
  <si>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</si>
  <si>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</si>
  <si>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</si>
  <si>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</si>
  <si>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</si>
  <si>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</si>
  <si>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</si>
  <si>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</si>
  <si>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</si>
  <si>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</si>
  <si>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</si>
  <si>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</si>
  <si>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</si>
  <si>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</si>
  <si>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</si>
  <si>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</si>
  <si>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</si>
  <si>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</si>
  <si>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</si>
  <si>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</si>
  <si>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</si>
  <si>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</si>
  <si>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</si>
  <si>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</si>
  <si>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</si>
  <si>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</si>
  <si>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</si>
  <si>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</si>
  <si>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</si>
  <si>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</si>
  <si>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</si>
  <si>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</si>
  <si>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</si>
  <si>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</si>
  <si>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</si>
  <si>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</si>
  <si>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</si>
  <si>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</si>
  <si>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</si>
  <si>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</si>
  <si>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</si>
  <si>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</si>
  <si>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</si>
  <si>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</si>
  <si>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</si>
  <si>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</si>
  <si>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</si>
  <si>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</si>
  <si>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</si>
  <si>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</si>
  <si>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</si>
  <si>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</si>
  <si>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</si>
  <si>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</si>
  <si>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</si>
  <si>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</si>
  <si>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</si>
  <si>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</si>
  <si>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</si>
  <si>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</si>
  <si>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</si>
  <si>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</si>
  <si>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</si>
  <si>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</si>
  <si>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</si>
  <si>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</si>
  <si>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</si>
  <si>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</si>
  <si>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</si>
  <si>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</si>
  <si>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</si>
  <si>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</si>
  <si>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</si>
  <si>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</si>
  <si>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</si>
  <si>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</si>
  <si>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</si>
  <si>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</si>
  <si>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</si>
  <si>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</si>
  <si>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</si>
  <si>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</si>
  <si>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</si>
  <si>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</si>
  <si>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</si>
  <si>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</si>
  <si>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</si>
  <si>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</si>
  <si>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</si>
  <si>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</si>
  <si>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</si>
  <si>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</si>
  <si>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</si>
  <si>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</si>
  <si>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</si>
  <si>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</si>
  <si>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</si>
  <si>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</si>
  <si>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</si>
  <si>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</si>
  <si>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</si>
  <si>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</si>
  <si>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</si>
  <si>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</si>
  <si>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</si>
  <si>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</si>
  <si>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</si>
  <si>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</si>
  <si>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</si>
  <si>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</si>
  <si>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</si>
  <si>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</si>
  <si>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</si>
  <si>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</si>
  <si>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</si>
  <si>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</si>
  <si>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</si>
  <si>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</si>
  <si>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</si>
  <si>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</si>
  <si>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</si>
  <si>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</si>
  <si>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</si>
  <si>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</si>
  <si>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</si>
  <si>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</si>
  <si>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</si>
  <si>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</si>
  <si>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</si>
  <si>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</si>
  <si>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</si>
  <si>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</si>
  <si>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</si>
  <si>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</si>
  <si>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</si>
  <si>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</si>
  <si>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</si>
  <si>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</si>
  <si>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</si>
  <si>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</si>
  <si>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</si>
  <si>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</si>
  <si>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</si>
  <si>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</si>
  <si>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</si>
  <si>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</si>
  <si>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</si>
  <si>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</si>
  <si>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</si>
  <si>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</si>
  <si>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</si>
  <si>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</si>
  <si>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</si>
  <si>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</si>
  <si>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</si>
  <si>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</si>
  <si>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</si>
  <si>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</si>
  <si>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</si>
  <si>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</si>
  <si>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</si>
  <si>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</si>
  <si>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</si>
  <si>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</si>
  <si>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</si>
  <si>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</si>
  <si>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</si>
  <si>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</si>
  <si>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</si>
  <si>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</si>
  <si>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</si>
  <si>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</si>
  <si>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</si>
  <si>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</si>
  <si>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</si>
  <si>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</si>
  <si>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</si>
  <si>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</si>
  <si>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</si>
  <si>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</si>
  <si>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</si>
  <si>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</si>
  <si>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</si>
  <si>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</si>
  <si>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</si>
  <si>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</si>
  <si>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</si>
  <si>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</si>
  <si>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</si>
  <si>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</si>
  <si>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</si>
  <si>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</si>
  <si>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</si>
  <si>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</si>
  <si>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</si>
  <si>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</si>
  <si>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</si>
  <si>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</si>
  <si>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</si>
  <si>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</si>
  <si>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</si>
  <si>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</si>
  <si>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</si>
  <si>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</si>
  <si>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</si>
  <si>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</si>
  <si>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</si>
  <si>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</si>
  <si>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</si>
  <si>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</si>
  <si>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</si>
  <si>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</si>
  <si>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</si>
  <si>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</si>
  <si>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</si>
  <si>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</si>
  <si>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</si>
  <si>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</si>
  <si>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</si>
  <si>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</si>
  <si>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</si>
  <si>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</si>
  <si>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</si>
  <si>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</si>
  <si>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</si>
  <si>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</si>
  <si>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</si>
  <si>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</si>
  <si>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</si>
  <si>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</si>
  <si>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</si>
  <si>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</si>
  <si>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</si>
  <si>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</si>
  <si>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</si>
  <si>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</si>
  <si>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</si>
  <si>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</si>
  <si>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</si>
  <si>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</si>
  <si>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</si>
  <si>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</si>
  <si>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</si>
  <si>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</si>
  <si>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</si>
  <si>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</si>
  <si>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</si>
  <si>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</si>
  <si>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</si>
  <si>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</si>
  <si>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</si>
  <si>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</si>
  <si>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</si>
  <si>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</si>
  <si>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</si>
  <si>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</si>
  <si>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</si>
  <si>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</si>
  <si>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</si>
  <si>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</si>
  <si>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</si>
  <si>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</si>
  <si>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</si>
  <si>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</si>
  <si>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</si>
  <si>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</si>
  <si>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</si>
  <si>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</si>
  <si>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</si>
  <si>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</si>
  <si>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</si>
  <si>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</si>
  <si>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</si>
  <si>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</si>
  <si>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</si>
  <si>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</si>
  <si>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</si>
  <si>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</si>
  <si>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</si>
  <si>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</si>
  <si>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</si>
  <si>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</si>
  <si>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</si>
  <si>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</si>
  <si>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</si>
  <si>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</si>
  <si>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</si>
  <si>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</si>
  <si>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</si>
  <si>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</si>
  <si>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</si>
  <si>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</si>
  <si>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</si>
  <si>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</si>
  <si>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</si>
  <si>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</si>
  <si>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</si>
  <si>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</si>
  <si>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</si>
  <si>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</si>
  <si>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</si>
  <si>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</si>
  <si>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</si>
  <si>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</si>
  <si>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</si>
  <si>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</si>
  <si>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</si>
  <si>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</si>
  <si>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</si>
  <si>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</si>
  <si>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</si>
  <si>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</si>
  <si>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</si>
  <si>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</si>
  <si>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</si>
  <si>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</si>
  <si>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</si>
  <si>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</si>
  <si>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</si>
  <si>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</si>
  <si>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</si>
  <si>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</si>
  <si>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</si>
  <si>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</si>
  <si>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</si>
  <si>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</si>
  <si>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</si>
  <si>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</si>
  <si>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</si>
  <si>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</si>
  <si>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</si>
  <si>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</si>
  <si>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</si>
  <si>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</si>
  <si>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</si>
  <si>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</si>
  <si>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</si>
  <si>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</si>
  <si>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</si>
  <si>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</si>
  <si>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</si>
  <si>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</si>
  <si>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</si>
  <si>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</si>
  <si>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</si>
  <si>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</si>
  <si>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</si>
  <si>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</si>
  <si>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</si>
  <si>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</si>
  <si>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</si>
  <si>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</si>
  <si>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</si>
  <si>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</si>
  <si>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</si>
  <si>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</si>
  <si>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</si>
  <si>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</si>
  <si>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</si>
  <si>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</si>
  <si>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</si>
  <si>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</si>
  <si>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</si>
  <si>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</si>
  <si>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</si>
  <si>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</si>
  <si>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</si>
  <si>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</si>
  <si>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</si>
  <si>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</si>
  <si>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</si>
  <si>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</si>
  <si>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</si>
  <si>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</si>
  <si>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</si>
  <si>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</si>
  <si>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</si>
  <si>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</si>
  <si>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</si>
  <si>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</si>
  <si>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</si>
  <si>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</si>
  <si>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</si>
  <si>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</si>
  <si>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</si>
  <si>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</si>
  <si>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</si>
  <si>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</si>
  <si>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</si>
  <si>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</si>
  <si>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</si>
  <si>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</si>
  <si>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</si>
  <si>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</si>
  <si>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</si>
  <si>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</si>
  <si>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</si>
  <si>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</si>
  <si>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</si>
  <si>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</si>
  <si>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</si>
  <si>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</si>
  <si>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</si>
  <si>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</si>
  <si>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</si>
  <si>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</si>
  <si>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</si>
  <si>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</si>
  <si>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</si>
  <si>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</si>
  <si>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</si>
  <si>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</si>
  <si>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</si>
  <si>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</si>
  <si>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</si>
  <si>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</si>
  <si>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</si>
  <si>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</si>
  <si>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</si>
  <si>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</si>
  <si>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</si>
  <si>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</si>
  <si>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</si>
  <si>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</si>
  <si>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</si>
  <si>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</si>
  <si>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</si>
  <si>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</si>
  <si>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</si>
  <si>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</si>
  <si>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</si>
  <si>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</si>
  <si>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</si>
  <si>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</si>
  <si>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</si>
  <si>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</si>
  <si>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</si>
  <si>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</si>
  <si>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</si>
  <si>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</si>
  <si>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</si>
  <si>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</si>
  <si>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</si>
  <si>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</si>
  <si>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</si>
  <si>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</si>
  <si>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</si>
  <si>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</si>
  <si>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</si>
  <si>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</si>
  <si>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</si>
  <si>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</si>
  <si>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</si>
  <si>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</si>
  <si>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</si>
  <si>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</si>
  <si>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</si>
  <si>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</si>
  <si>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</si>
  <si>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</si>
  <si>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</si>
  <si>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</si>
  <si>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</si>
  <si>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</si>
  <si>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</si>
  <si>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</si>
  <si>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</si>
  <si>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</si>
  <si>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</si>
  <si>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</si>
  <si>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</si>
  <si>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</si>
  <si>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</si>
  <si>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</si>
  <si>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</si>
  <si>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</si>
  <si>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</si>
  <si>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</si>
  <si>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</si>
  <si>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</si>
  <si>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</si>
  <si>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</si>
  <si>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</si>
  <si>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</si>
  <si>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</si>
  <si>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</si>
  <si>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</si>
  <si>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</si>
  <si>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</si>
  <si>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</si>
  <si>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</si>
  <si>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</si>
  <si>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</si>
  <si>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</si>
  <si>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</si>
  <si>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</si>
  <si>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</si>
  <si>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</si>
  <si>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</si>
  <si>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</si>
  <si>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</si>
  <si>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</si>
  <si>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</si>
  <si>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</si>
  <si>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</si>
  <si>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</si>
  <si>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</si>
  <si>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</si>
  <si>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</si>
  <si>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</si>
  <si>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</si>
  <si>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</si>
  <si>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</si>
  <si>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</si>
  <si>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</si>
  <si>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</si>
  <si>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</si>
  <si>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</si>
  <si>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</si>
  <si>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</si>
  <si>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</si>
  <si>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</si>
  <si>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</si>
  <si>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</si>
  <si>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</si>
  <si>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</si>
  <si>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</si>
  <si>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</si>
  <si>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</si>
  <si>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</si>
  <si>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</si>
  <si>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</si>
  <si>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</si>
  <si>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</si>
  <si>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</si>
  <si>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</si>
  <si>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</si>
  <si>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</si>
  <si>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</si>
  <si>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</si>
  <si>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</si>
  <si>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</si>
  <si>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</si>
  <si>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</si>
  <si>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</si>
  <si>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</si>
  <si>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</si>
  <si>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</si>
  <si>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</si>
  <si>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</si>
  <si>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</si>
  <si>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</si>
  <si>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</si>
  <si>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</si>
  <si>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</si>
  <si>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</si>
  <si>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</si>
  <si>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</si>
  <si>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</si>
  <si>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</si>
  <si>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</si>
  <si>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</si>
  <si>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</si>
  <si>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</si>
  <si>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</si>
  <si>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</si>
  <si>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</si>
  <si>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</si>
  <si>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</si>
  <si>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</si>
  <si>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</si>
  <si>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</si>
  <si>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</si>
  <si>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</si>
  <si>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</si>
  <si>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</si>
  <si>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</si>
  <si>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</si>
  <si>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</si>
  <si>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</si>
  <si>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</si>
  <si>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</si>
  <si>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</si>
  <si>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</si>
  <si>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</si>
  <si>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</si>
  <si>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</si>
  <si>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</si>
  <si>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</si>
  <si>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</si>
  <si>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</si>
  <si>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</si>
  <si>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</si>
  <si>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</si>
  <si>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</si>
  <si>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</si>
  <si>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</si>
  <si>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</si>
  <si>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</si>
  <si>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</si>
  <si>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</si>
  <si>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</si>
  <si>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</si>
  <si>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</si>
  <si>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</si>
  <si>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</si>
  <si>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</si>
  <si>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</si>
  <si>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</si>
  <si>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</si>
  <si>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</si>
  <si>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</si>
  <si>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</si>
  <si>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</si>
  <si>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</si>
  <si>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</si>
  <si>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</si>
  <si>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</si>
  <si>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</si>
  <si>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</si>
  <si>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</si>
  <si>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</si>
  <si>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</si>
  <si>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</si>
  <si>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</si>
  <si>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</si>
  <si>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</si>
  <si>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</si>
  <si>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</si>
  <si>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</si>
  <si>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</si>
  <si>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</si>
  <si>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</si>
  <si>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</si>
  <si>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</si>
  <si>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</si>
  <si>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</si>
  <si>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</si>
  <si>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</si>
  <si>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</si>
  <si>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</si>
  <si>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</si>
  <si>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</si>
  <si>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</si>
  <si>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</si>
  <si>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</si>
  <si>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</si>
  <si>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</si>
  <si>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</si>
  <si>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</si>
  <si>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</si>
  <si>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</si>
  <si>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</si>
  <si>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</si>
  <si>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</si>
  <si>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</si>
  <si>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</si>
  <si>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</si>
  <si>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</si>
  <si>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</si>
  <si>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</si>
  <si>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</si>
  <si>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</si>
  <si>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</si>
  <si>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</si>
  <si>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</si>
  <si>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</si>
  <si>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</si>
  <si>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</si>
  <si>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</si>
  <si>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</si>
  <si>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</si>
  <si>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</si>
  <si>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</si>
  <si>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</si>
  <si>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</si>
  <si>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</si>
  <si>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</si>
  <si>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</si>
  <si>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</si>
  <si>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</si>
  <si>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</si>
  <si>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</si>
  <si>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</si>
  <si>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</si>
  <si>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</si>
  <si>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</si>
  <si>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</si>
  <si>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</si>
  <si>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</si>
  <si>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</si>
  <si>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</si>
  <si>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</si>
  <si>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</si>
  <si>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</si>
  <si>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</si>
  <si>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</si>
  <si>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</si>
  <si>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</si>
  <si>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</si>
  <si>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</si>
  <si>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</si>
  <si>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</si>
  <si>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</si>
  <si>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</si>
  <si>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</si>
  <si>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</si>
  <si>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</si>
  <si>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</si>
  <si>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</si>
  <si>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</si>
  <si>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</si>
  <si>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</si>
  <si>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</si>
  <si>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</si>
  <si>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</si>
  <si>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</si>
  <si>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</si>
  <si>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</si>
  <si>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</si>
  <si>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</si>
  <si>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</si>
  <si>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</si>
  <si>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</si>
  <si>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</si>
  <si>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</si>
  <si>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</si>
  <si>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</si>
  <si>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</si>
  <si>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</si>
  <si>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</si>
  <si>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</si>
  <si>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</si>
  <si>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</si>
  <si>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</si>
  <si>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</si>
  <si>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</si>
  <si>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</si>
  <si>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</si>
  <si>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</si>
  <si>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</si>
  <si>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</si>
  <si>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</si>
  <si>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</si>
  <si>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</si>
  <si>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</si>
  <si>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</si>
  <si>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</si>
  <si>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</si>
  <si>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</si>
  <si>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</si>
  <si>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</si>
  <si>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</si>
  <si>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</si>
  <si>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</si>
  <si>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</si>
  <si>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</si>
  <si>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</si>
  <si>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</si>
  <si>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</si>
  <si>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</si>
  <si>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</si>
  <si>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</si>
  <si>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</si>
  <si>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</si>
  <si>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</si>
  <si>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</si>
  <si>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</si>
  <si>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</si>
  <si>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</si>
  <si>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</si>
  <si>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</si>
  <si>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</si>
  <si>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</si>
  <si>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</si>
  <si>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</si>
  <si>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</si>
  <si>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</si>
  <si>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</si>
  <si>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</si>
  <si>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</si>
  <si>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</si>
  <si>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</si>
  <si>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</si>
  <si>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</si>
  <si>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</si>
  <si>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</si>
  <si>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</si>
  <si>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</si>
  <si>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</si>
  <si>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</si>
  <si>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</si>
  <si>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</si>
  <si>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</si>
  <si>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</si>
  <si>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</si>
  <si>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</si>
  <si>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</si>
  <si>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</si>
  <si>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</si>
  <si>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</si>
  <si>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</si>
  <si>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</si>
  <si>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</si>
  <si>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</si>
  <si>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</si>
  <si>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</si>
  <si>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</si>
  <si>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</si>
  <si>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</si>
  <si>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</si>
  <si>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</si>
  <si>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</si>
  <si>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</si>
  <si>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</si>
  <si>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</si>
  <si>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</si>
  <si>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</si>
  <si>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</si>
  <si>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</si>
  <si>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</si>
  <si>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</si>
  <si>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</si>
  <si>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</si>
  <si>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</si>
  <si>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</si>
  <si>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</si>
  <si>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</si>
  <si>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</si>
  <si>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</si>
  <si>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</si>
  <si>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</si>
  <si>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</si>
  <si>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</si>
  <si>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</si>
  <si>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</si>
  <si>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</si>
  <si>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</si>
  <si>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</si>
  <si>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</si>
  <si>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</si>
  <si>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</si>
  <si>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</si>
  <si>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</si>
  <si>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</si>
  <si>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</si>
  <si>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</si>
  <si>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</si>
  <si>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</si>
  <si>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</si>
  <si>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</si>
  <si>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</si>
  <si>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</si>
  <si>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</si>
  <si>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</si>
  <si>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</si>
  <si>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</si>
  <si>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</si>
  <si>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</si>
  <si>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</si>
  <si>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</si>
  <si>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</si>
  <si>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</si>
  <si>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</si>
  <si>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</si>
  <si>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</si>
  <si>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</si>
  <si>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</si>
  <si>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</si>
  <si>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</si>
  <si>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</si>
  <si>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</si>
  <si>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</si>
  <si>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</si>
  <si>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</si>
  <si>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</si>
  <si>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</si>
  <si>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</si>
  <si>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</si>
  <si>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</si>
  <si>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</si>
  <si>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</si>
  <si>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</si>
  <si>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</si>
  <si>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</si>
  <si>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</si>
  <si>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</si>
  <si>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</si>
  <si>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</si>
  <si>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</si>
  <si>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</si>
  <si>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</si>
  <si>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</si>
  <si>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</si>
  <si>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</si>
  <si>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</si>
  <si>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</si>
  <si>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</si>
  <si>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</si>
  <si>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</si>
  <si>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</si>
  <si>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</si>
  <si>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</si>
  <si>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</si>
  <si>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</si>
  <si>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</si>
  <si>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</si>
  <si>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</si>
  <si>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</si>
  <si>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</si>
  <si>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</si>
  <si>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</si>
  <si>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</si>
  <si>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</si>
  <si>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</si>
  <si>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</si>
  <si>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</si>
  <si>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</si>
  <si>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</si>
  <si>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</si>
  <si>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</si>
  <si>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</si>
  <si>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</si>
  <si>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</si>
  <si>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</si>
  <si>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</si>
  <si>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</si>
  <si>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</si>
  <si>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</si>
  <si>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</si>
  <si>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</si>
  <si>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</si>
  <si>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</si>
  <si>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</si>
  <si>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</si>
  <si>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</si>
  <si>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</si>
  <si>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</si>
  <si>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</si>
  <si>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</si>
  <si>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</si>
  <si>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</si>
  <si>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</si>
  <si>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</si>
  <si>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</si>
  <si>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</si>
  <si>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</si>
  <si>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</si>
  <si>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</si>
  <si>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</si>
  <si>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</si>
  <si>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</si>
  <si>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</si>
  <si>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</si>
  <si>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</si>
  <si>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</si>
  <si>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</si>
  <si>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</si>
  <si>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</si>
  <si>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</si>
  <si>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</si>
  <si>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</si>
  <si>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</si>
  <si>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</si>
  <si>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</si>
  <si>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</si>
  <si>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</si>
  <si>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</si>
  <si>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</si>
  <si>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</si>
  <si>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</si>
  <si>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</si>
  <si>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</si>
  <si>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</si>
  <si>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</si>
  <si>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</si>
  <si>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</si>
  <si>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</si>
  <si>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</si>
  <si>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</si>
  <si>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</si>
  <si>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</si>
  <si>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</si>
  <si>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</si>
  <si>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</si>
  <si>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</si>
  <si>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</si>
  <si>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</si>
  <si>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</si>
  <si>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</si>
  <si>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</si>
  <si>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</si>
  <si>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</si>
  <si>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</si>
  <si>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</si>
  <si>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</si>
  <si>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</si>
  <si>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</si>
  <si>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</si>
  <si>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</si>
  <si>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</si>
  <si>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</si>
  <si>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</si>
  <si>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</si>
  <si>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</si>
  <si>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</si>
  <si>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</si>
  <si>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</si>
  <si>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</si>
  <si>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</si>
  <si>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</si>
  <si>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</si>
  <si>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</si>
  <si>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</si>
  <si>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</si>
  <si>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</si>
  <si>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</si>
  <si>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</si>
  <si>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</si>
  <si>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</si>
  <si>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</si>
  <si>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</si>
  <si>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</si>
  <si>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</si>
  <si>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</si>
  <si>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</si>
  <si>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</si>
  <si>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</si>
  <si>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</si>
  <si>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</si>
  <si>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</si>
  <si>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</si>
  <si>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</si>
  <si>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</si>
  <si>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</si>
  <si>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</si>
  <si>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</si>
  <si>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</si>
  <si>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</si>
  <si>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</si>
  <si>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</si>
  <si>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</si>
  <si>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</si>
  <si>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</si>
  <si>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</si>
  <si>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</si>
  <si>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</si>
  <si>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</si>
  <si>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</si>
  <si>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</si>
  <si>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</si>
  <si>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</si>
  <si>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</si>
  <si>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</si>
  <si>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</si>
  <si>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</si>
  <si>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</si>
  <si>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</si>
  <si>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</si>
  <si>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</si>
  <si>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</si>
  <si>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</si>
  <si>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</si>
  <si>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</si>
  <si>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</si>
  <si>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</si>
  <si>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</si>
  <si>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</si>
  <si>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</si>
  <si>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</si>
  <si>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</si>
  <si>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</si>
  <si>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</si>
  <si>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</si>
  <si>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</si>
  <si>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</si>
  <si>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</si>
  <si>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</si>
  <si>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</si>
  <si>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</si>
  <si>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</si>
  <si>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</si>
  <si>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</si>
  <si>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</si>
  <si>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</si>
  <si>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</si>
  <si>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</si>
  <si>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</si>
  <si>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</si>
  <si>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</si>
  <si>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</si>
  <si>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</si>
  <si>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</si>
  <si>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</si>
  <si>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</si>
  <si>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</si>
  <si>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</si>
  <si>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</si>
  <si>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</si>
  <si>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</si>
  <si>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</si>
  <si>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</si>
  <si>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</si>
  <si>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</si>
  <si>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</si>
  <si>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</si>
  <si>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</si>
  <si>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</si>
  <si>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</si>
  <si>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</si>
  <si>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</si>
  <si>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</si>
  <si>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</si>
  <si>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</si>
  <si>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</si>
  <si>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</si>
  <si>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</si>
  <si>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</si>
  <si>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</si>
  <si>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</si>
  <si>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</si>
  <si>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</si>
  <si>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</si>
  <si>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</si>
  <si>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</si>
  <si>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</si>
  <si>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</si>
  <si>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</si>
  <si>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</si>
  <si>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</si>
  <si>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</si>
  <si>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</si>
  <si>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</si>
  <si>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</si>
  <si>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</si>
  <si>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</si>
  <si>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</si>
  <si>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</si>
  <si>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</si>
  <si>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</si>
  <si>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</si>
  <si>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</si>
  <si>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</si>
  <si>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</si>
  <si>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</si>
  <si>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</si>
  <si>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</si>
  <si>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</si>
  <si>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</si>
  <si>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</si>
  <si>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</si>
  <si>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</si>
  <si>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</si>
  <si>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</si>
  <si>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</si>
  <si>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</si>
  <si>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</si>
  <si>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</si>
  <si>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</si>
  <si>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</si>
  <si>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</si>
  <si>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</si>
  <si>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</si>
  <si>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</si>
  <si>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</si>
  <si>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</si>
  <si>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</si>
  <si>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</si>
  <si>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</si>
  <si>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</si>
  <si>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</si>
  <si>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</si>
  <si>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</si>
  <si>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</si>
  <si>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</si>
  <si>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</si>
  <si>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</si>
  <si>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</si>
  <si>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</si>
  <si>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</si>
  <si>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</si>
  <si>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</si>
  <si>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</si>
  <si>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</si>
  <si>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</si>
  <si>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</si>
  <si>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</si>
  <si>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</si>
  <si>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</si>
  <si>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</si>
  <si>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</si>
  <si>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</si>
  <si>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</si>
  <si>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</si>
  <si>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</si>
  <si>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</si>
  <si>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</si>
  <si>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</si>
  <si>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</si>
  <si>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</si>
  <si>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</si>
  <si>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</si>
  <si>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</si>
  <si>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</si>
  <si>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</si>
  <si>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</si>
  <si>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</si>
  <si>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</si>
  <si>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</si>
  <si>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</si>
  <si>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</si>
  <si>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</si>
  <si>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</si>
  <si>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</si>
  <si>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</si>
  <si>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</si>
  <si>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</si>
  <si>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</si>
  <si>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</si>
  <si>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</si>
  <si>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</si>
  <si>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</si>
  <si>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</si>
  <si>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</si>
  <si>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</si>
  <si>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</si>
  <si>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</si>
  <si>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</si>
  <si>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</si>
  <si>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</si>
  <si>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</si>
  <si>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</si>
  <si>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</si>
  <si>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</si>
  <si>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</si>
  <si>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</si>
  <si>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</si>
  <si>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</si>
  <si>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</si>
  <si>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</si>
  <si>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</si>
  <si>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</si>
  <si>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</si>
  <si>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</si>
  <si>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</si>
  <si>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</si>
  <si>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</si>
  <si>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</si>
  <si>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</si>
  <si>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</si>
  <si>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</si>
  <si>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</si>
  <si>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</si>
  <si>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</si>
  <si>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</si>
  <si>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</si>
  <si>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</si>
  <si>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</si>
  <si>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</si>
  <si>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</si>
  <si>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</si>
  <si>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</si>
  <si>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</si>
  <si>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</si>
  <si>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</si>
  <si>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</si>
  <si>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</si>
  <si>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</si>
  <si>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</si>
  <si>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</si>
  <si>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</si>
  <si>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</si>
  <si>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</si>
  <si>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</si>
  <si>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</si>
  <si>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</si>
  <si>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</si>
  <si>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</si>
  <si>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</si>
  <si>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</si>
  <si>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</si>
  <si>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</si>
  <si>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</si>
  <si>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</si>
  <si>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</si>
  <si>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</si>
  <si>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</si>
  <si>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</si>
  <si>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</si>
  <si>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</si>
  <si>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</si>
  <si>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</si>
  <si>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</si>
  <si>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</si>
  <si>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</si>
  <si>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</si>
  <si>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</si>
  <si>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</si>
  <si>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</si>
  <si>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</si>
  <si>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</si>
  <si>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</si>
  <si>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</si>
  <si>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</si>
  <si>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</si>
  <si>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</si>
  <si>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</si>
  <si>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</si>
  <si>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</si>
  <si>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</si>
  <si>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IU4841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</si>
  <si>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</si>
  <si>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</si>
  <si>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</si>
  <si>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</si>
  <si>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</si>
  <si>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</si>
  <si>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</si>
  <si>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</si>
  <si>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</si>
  <si>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</si>
  <si>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</si>
  <si>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</si>
  <si>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</si>
  <si>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</si>
  <si>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</si>
  <si>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</si>
  <si>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</si>
  <si>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</si>
  <si>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</si>
  <si>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</si>
  <si>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</si>
  <si>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</si>
  <si>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</si>
  <si>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</si>
  <si>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</si>
  <si>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</si>
  <si>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</si>
  <si>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</si>
  <si>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</si>
  <si>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</si>
  <si>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</si>
  <si>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</si>
  <si>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</si>
  <si>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</si>
  <si>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</si>
  <si>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</si>
  <si>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</si>
  <si>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</si>
  <si>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</si>
  <si>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</si>
  <si>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</si>
  <si>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</si>
  <si>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</si>
  <si>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</si>
  <si>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</si>
  <si>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</si>
  <si>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</si>
  <si>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</si>
  <si>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</si>
  <si>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</si>
  <si>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</si>
  <si>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</si>
  <si>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</si>
  <si>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</si>
  <si>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</si>
  <si>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</si>
  <si>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</si>
  <si>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</si>
  <si>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</si>
  <si>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</si>
  <si>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</si>
  <si>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</si>
  <si>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</si>
  <si>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</si>
  <si>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</si>
  <si>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</si>
  <si>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</si>
  <si>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</si>
  <si>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</si>
  <si>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</si>
  <si>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</si>
  <si>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</si>
  <si>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</si>
  <si>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</si>
  <si>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</si>
  <si>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</si>
  <si>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</si>
  <si>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</si>
  <si>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</si>
  <si>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</si>
  <si>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</si>
  <si>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</si>
  <si>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</si>
  <si>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</si>
  <si>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</si>
  <si>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</si>
  <si>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</si>
  <si>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</si>
  <si>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</si>
  <si>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</si>
  <si>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</si>
  <si>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</si>
  <si>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</si>
  <si>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</si>
  <si>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</si>
  <si>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</si>
  <si>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</si>
  <si>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</si>
  <si>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</si>
  <si>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</si>
  <si>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</si>
  <si>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</si>
  <si>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</si>
  <si>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</si>
  <si>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</si>
  <si>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</si>
  <si>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</si>
  <si>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</si>
  <si>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</si>
  <si>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</si>
  <si>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</si>
  <si>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</si>
  <si>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</si>
  <si>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</si>
  <si>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</si>
  <si>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</si>
  <si>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</si>
  <si>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</si>
  <si>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</si>
  <si>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</si>
  <si>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</si>
  <si>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</si>
  <si>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</si>
  <si>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</si>
  <si>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</si>
  <si>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</si>
  <si>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</si>
  <si>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</si>
  <si>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</si>
  <si>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</si>
  <si>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</si>
  <si>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</si>
  <si>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</si>
  <si>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</si>
  <si>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</si>
  <si>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</si>
  <si>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</si>
  <si>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</si>
  <si>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</si>
  <si>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</si>
  <si>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</si>
  <si>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</si>
  <si>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</si>
  <si>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</si>
  <si>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</si>
  <si>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</si>
  <si>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IR6651</t>
  </si>
  <si>
    <t>dfm-1405</t>
  </si>
  <si>
    <t>IO6096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</si>
  <si>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</si>
  <si>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</si>
  <si>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</si>
  <si>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</si>
  <si>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</si>
  <si>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</si>
  <si>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</si>
  <si>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</si>
  <si>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</si>
  <si>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</si>
  <si>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</si>
  <si>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</si>
  <si>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</si>
  <si>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</si>
  <si>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</si>
  <si>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</si>
  <si>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WB202/WB406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</si>
  <si>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</si>
  <si>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</si>
  <si>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</si>
  <si>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</si>
  <si>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</si>
  <si>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</si>
  <si>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</si>
  <si>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</si>
  <si>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</si>
  <si>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</si>
  <si>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</si>
  <si>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</si>
  <si>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</si>
  <si>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</si>
  <si>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</si>
  <si>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</si>
  <si>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</si>
  <si>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</si>
  <si>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</si>
  <si>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</si>
  <si>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</si>
  <si>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</si>
  <si>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</si>
  <si>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</si>
  <si>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</si>
  <si>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</si>
  <si>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</si>
  <si>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</si>
  <si>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</si>
  <si>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</si>
  <si>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</si>
  <si>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</si>
  <si>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dfm-1448</t>
  </si>
  <si>
    <t>MNVS</t>
  </si>
  <si>
    <t>BULK</t>
  </si>
  <si>
    <t>DM6822</t>
  </si>
  <si>
    <t>dfm-1449</t>
  </si>
  <si>
    <t>dfm-1450</t>
  </si>
  <si>
    <t>dfm-1451</t>
  </si>
  <si>
    <t>dfm-1452</t>
  </si>
  <si>
    <t>PK111M</t>
  </si>
  <si>
    <t>dfm-1453</t>
  </si>
  <si>
    <t>dfm-1454</t>
  </si>
  <si>
    <t>HM103</t>
  </si>
  <si>
    <t>dfm-1455</t>
  </si>
  <si>
    <t>HM105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</si>
  <si>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</si>
  <si>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</si>
  <si>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</si>
  <si>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</si>
  <si>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</si>
  <si>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</si>
  <si>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</si>
  <si>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</si>
  <si>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</si>
  <si>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M'S LIFESTYLE</t>
  </si>
  <si>
    <t>FN3308</t>
  </si>
  <si>
    <t>dfm-1465</t>
  </si>
  <si>
    <t>dfm-1466</t>
  </si>
  <si>
    <t>dfm-1467</t>
  </si>
  <si>
    <t>dfm-1468</t>
  </si>
  <si>
    <t>dfm-1469</t>
  </si>
  <si>
    <t>double needle</t>
  </si>
  <si>
    <t>dfm-1470</t>
  </si>
  <si>
    <t>dfm-1471</t>
  </si>
  <si>
    <t>dfm-1472</t>
  </si>
  <si>
    <t>JF117M</t>
  </si>
  <si>
    <t>dfm-1473</t>
  </si>
  <si>
    <t>JF400</t>
  </si>
  <si>
    <t>dfm-1474</t>
  </si>
  <si>
    <t>dfm-1475</t>
  </si>
  <si>
    <t>VT500M</t>
  </si>
  <si>
    <t>DOUBLE NEEDLE</t>
  </si>
  <si>
    <t>dfm-1476</t>
  </si>
  <si>
    <t>FB7490</t>
  </si>
  <si>
    <t>dfm-1477</t>
  </si>
  <si>
    <t>dfm-1478</t>
  </si>
  <si>
    <t>dfm-1479</t>
  </si>
  <si>
    <t>dfm-1480</t>
  </si>
  <si>
    <t>dfm-1481</t>
  </si>
  <si>
    <t>dfm-1482</t>
  </si>
  <si>
    <t>dfm-1483</t>
  </si>
  <si>
    <t>dfm-1484</t>
  </si>
  <si>
    <t>PK305M</t>
  </si>
  <si>
    <t>dfm-1485</t>
  </si>
  <si>
    <t>dfm-1486</t>
  </si>
  <si>
    <t>FB7491</t>
  </si>
  <si>
    <t>dfm-1487</t>
  </si>
  <si>
    <t>dfm-1488</t>
  </si>
  <si>
    <t>dfm-1489</t>
  </si>
  <si>
    <t>dfm-1490</t>
  </si>
  <si>
    <t>dfm-1491</t>
  </si>
  <si>
    <t>dfm-1492</t>
  </si>
  <si>
    <t>dfm-1493</t>
  </si>
  <si>
    <t>dfm-1494</t>
  </si>
  <si>
    <t>dfm-1495</t>
  </si>
  <si>
    <t>dfm-1496</t>
  </si>
  <si>
    <t>FA27</t>
  </si>
  <si>
    <t>IZ0133</t>
  </si>
  <si>
    <t>dfm-1497</t>
  </si>
  <si>
    <t>dfm-1498</t>
  </si>
  <si>
    <t>dfm-1499</t>
  </si>
  <si>
    <t>dfm-1500</t>
  </si>
  <si>
    <t>dfm-1501</t>
  </si>
  <si>
    <t>PK202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</si>
  <si>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</si>
  <si>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</si>
  <si>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</si>
  <si>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</si>
  <si>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</si>
  <si>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</si>
  <si>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</si>
  <si>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</si>
  <si>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IZ2639</t>
  </si>
  <si>
    <t>dfm-1510</t>
  </si>
  <si>
    <t>dfm-1511</t>
  </si>
  <si>
    <t>dfm-1512</t>
  </si>
  <si>
    <t>dfm-1513</t>
  </si>
  <si>
    <t>dfm-1514</t>
  </si>
  <si>
    <t>dfm-1515</t>
  </si>
  <si>
    <t>PK105</t>
  </si>
  <si>
    <t>dfm-1516</t>
  </si>
  <si>
    <t>dfm-1517</t>
  </si>
  <si>
    <t>PB105</t>
  </si>
  <si>
    <t>dfm-1518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</si>
  <si>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</si>
  <si>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</si>
  <si>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</si>
  <si>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</si>
  <si>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</si>
  <si>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</si>
  <si>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</si>
  <si>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</si>
  <si>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</si>
  <si>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</si>
  <si>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</si>
  <si>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JS122M</t>
  </si>
  <si>
    <t>dfm-1529</t>
  </si>
  <si>
    <t>dfm-1530</t>
  </si>
  <si>
    <t>dfm-1531</t>
  </si>
  <si>
    <t>JA1613</t>
  </si>
  <si>
    <t>dfm-1532</t>
  </si>
  <si>
    <t>JS404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</si>
  <si>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</si>
  <si>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</si>
  <si>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</si>
  <si>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</si>
  <si>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</si>
  <si>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</si>
  <si>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</si>
  <si>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</si>
  <si>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</si>
  <si>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</si>
  <si>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</si>
  <si>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</si>
  <si>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IZ0153</t>
  </si>
  <si>
    <t>dfm-1545</t>
  </si>
  <si>
    <t>HD507M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</si>
  <si>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</si>
  <si>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</si>
  <si>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</si>
  <si>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</si>
  <si>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</si>
  <si>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</si>
  <si>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</si>
  <si>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</si>
  <si>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</si>
  <si>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</si>
  <si>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</si>
  <si>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</si>
  <si>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</si>
  <si>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FB7397</t>
  </si>
  <si>
    <t>dfm-1559</t>
  </si>
  <si>
    <t>dfm-1560</t>
  </si>
  <si>
    <t>HD604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</si>
  <si>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</si>
  <si>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</si>
  <si>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</si>
  <si>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</si>
  <si>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</si>
  <si>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</si>
  <si>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</si>
  <si>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</si>
  <si>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</si>
  <si>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</si>
  <si>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</si>
  <si>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</si>
  <si>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</si>
  <si>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FB7398</t>
  </si>
  <si>
    <t>dfm-1574</t>
  </si>
  <si>
    <t>dfm-1575</t>
  </si>
  <si>
    <t>dfm-1576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</si>
  <si>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</si>
  <si>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</si>
  <si>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</si>
  <si>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</si>
  <si>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</si>
  <si>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</si>
  <si>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</si>
  <si>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</si>
  <si>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</si>
  <si>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</si>
  <si>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</si>
  <si>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</si>
  <si>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FQ3588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</si>
  <si>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</si>
  <si>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</si>
  <si>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</si>
  <si>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</si>
  <si>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</si>
  <si>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</si>
  <si>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</si>
  <si>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</si>
  <si>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</si>
  <si>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dfm-1598</t>
  </si>
  <si>
    <t>dfm-1599</t>
  </si>
  <si>
    <t>dfm-1600</t>
  </si>
  <si>
    <t>IF0894</t>
  </si>
  <si>
    <t>dfm-1601</t>
  </si>
  <si>
    <t>LP210</t>
  </si>
  <si>
    <t>dfm-1602</t>
  </si>
  <si>
    <t>NON-DRAWCORD</t>
  </si>
  <si>
    <t>dfm-1603</t>
  </si>
  <si>
    <t>dfm-1604</t>
  </si>
  <si>
    <t>dfm-1605</t>
  </si>
  <si>
    <t>dfm-1606</t>
  </si>
  <si>
    <t>dfm-1607</t>
  </si>
  <si>
    <t>IF0971</t>
  </si>
  <si>
    <t>dfm-1608</t>
  </si>
  <si>
    <t>dfm-1609</t>
  </si>
  <si>
    <t>dfm-1610</t>
  </si>
  <si>
    <t>dfm-1611</t>
  </si>
  <si>
    <t>dfm-1612</t>
  </si>
  <si>
    <t>dfm-1613</t>
  </si>
  <si>
    <t>PK304M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</si>
  <si>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</si>
  <si>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</si>
  <si>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</si>
  <si>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</si>
  <si>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</si>
  <si>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</si>
  <si>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</si>
  <si>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</si>
  <si>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</si>
  <si>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</si>
  <si>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</si>
  <si>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</si>
  <si>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Monthly Salary = 2000</t>
  </si>
  <si>
    <t>Gavin</t>
  </si>
  <si>
    <t>Working Hours Per Day = 9</t>
  </si>
  <si>
    <t>Working Days Per Month = 26</t>
  </si>
  <si>
    <t>Cost/ Minutes</t>
  </si>
  <si>
    <t>Count of STYLE</t>
  </si>
  <si>
    <t>FA26 Total</t>
  </si>
  <si>
    <t>HO26 Total</t>
  </si>
  <si>
    <t>SP26 Total</t>
  </si>
  <si>
    <t>IR6650/IR6651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</si>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</sst>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4" fontId="5" fillId="0" borderId="8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0" borderId="0" xfId="0" applyNumberFormat="1" applyFont="1" applyAlignment="1">
      <alignment horizontal="center" vertical="top"/>
    </xf>
  </cellXfs>
  <cellStyles count="3">
    <cellStyle name="Comma" xfId="2" builtinId="3"/>
    <cellStyle name="Normal" xfId="0" builtinId="0"/>
    <cellStyle name="Per 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667" totalsRowShown="0" headerRowDxfId="26" dataDxfId="25" tableBorderDxfId="24">
  <autoFilter ref="A2:K166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09"/>
  <sheetViews>
    <sheetView tabSelected="1" zoomScale="106" zoomScaleNormal="100" workbookViewId="0">
      <pane ySplit="2" topLeftCell="D1537" activePane="bottomLeft" state="frozen"/>
      <selection pane="bottomLeft" activeCell="K1541" sqref="K154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8">
        <f>IF(COUNTIFS($E$3:E1667,E819)=1,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8">
        <f>IF(COUNTIFS($E$3:E1667,E822)=1,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8">
        <f>IF(COUNTIFS($E$3:E1667,E829)=1,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8">
        <f>IF(COUNTIFS($E$3:E1667,E830)=1,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8">
        <f>IF(COUNTIFS($E$3:E1667,E831)=1,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8">
        <f>IF(COUNTIFS($E$3:E1667,E832)=1,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8">
        <f>IF(COUNTIFS($E$3:E1667,E833)=1,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8">
        <f>IF(COUNTIFS($E$3:E1667,E834)=1,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8">
        <f>IF(COUNTIFS($E$3:E1667,E835)=1,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8">
        <f>IF(COUNTIFS($E$3:E1667,E836)=1,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8">
        <f>IF(COUNTIFS($E$3:E1667,E837)=1,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8">
        <f>IF(COUNTIFS($E$3:E1667,E838)=1,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8">
        <f>IF(COUNTIFS($E$3:E1667,E839)=1,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8">
        <f>IF(COUNTIFS($E$3:E1667,E840)=1,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8">
        <f>IF(COUNTIFS($E$3:E1667,E841)=1,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8">
        <f>IF(COUNTIFS($E$3:E1667,E842)=1,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8">
        <f>IF(COUNTIFS($E$3:E1667,E843)=1,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8">
        <f>IF(COUNTIFS($E$3:E1667,E844)=1,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8">
        <f>IF(COUNTIFS($E$3:E1667,E845)=1,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8">
        <f>IF(COUNTIFS($E$3:E1667,E846)=1,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8">
        <f>IF(COUNTIFS($E$3:E1667,E847)=1,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8">
        <f>IF(COUNTIFS($E$3:E1667,E848)=1,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8">
        <f>IF(COUNTIFS($E$3:E1667,E849)=1,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8">
        <f>IF(COUNTIFS($E$3:E1667,E850)=1,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8">
        <f>IF(COUNTIFS($E$3:E1667,E851)=1,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8">
        <f>IF(COUNTIFS($E$3:E1667,E852)=1,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8">
        <f>IF(COUNTIFS($E$3:E1667,E855)=1,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8">
        <f>IF(COUNTIFS($E$3:E1667,E856)=1,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8">
        <f>IF(COUNTIFS($E$3:E1667,E857)=1,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8">
        <f>IF(COUNTIFS($E$3:E1667,E858)=1,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8">
        <f>IF(COUNTIFS($E$3:E1667,E859)=1,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8">
        <f>IF(COUNTIFS($E$3:E1667,E860)=1,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8">
        <f>IF(COUNTIFS($E$3:E1667,E861)=1,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8">
        <f>IF(COUNTIFS($E$3:E1667,E864)=1,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8">
        <f>IF(COUNTIFS($E$3:E1667,E865)=1,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8">
        <f>IF(COUNTIFS($E$3:E1667,E866)=1,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8">
        <f>IF(COUNTIFS($E$3:E1667,E867)=1,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8">
        <f>IF(COUNTIFS($E$3:E1667,E868)=1,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8">
        <f>IF(COUNTIFS($E$3:E1667,E869)=1,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8">
        <f>IF(COUNTIFS($E$3:E1667,E870)=1,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8">
        <f>IF(COUNTIFS($E$3:E1667,E871)=1,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8">
        <f>IF(COUNTIFS($E$3:E1667,E874)=1,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8">
        <f>IF(COUNTIFS($E$3:E1667,E875)=1,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8">
        <f>IF(COUNTIFS($E$3:E1667,E877)=1,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8">
        <f>IF(COUNTIFS($E$3:E1667,E882)=1,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8">
        <f>IF(COUNTIFS($E$3:E1667,E883)=1,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8">
        <f>IF(COUNTIFS($E$3:E1667,E884)=1,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8">
        <f>IF(COUNTIFS($E$3:E1667,E885)=1,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8">
        <f>IF(COUNTIFS($E$3:E1667,E886)=1,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8">
        <f>IF(COUNTIFS($E$3:E1667,E887)=1,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8">
        <f>IF(COUNTIFS($E$3:E1667,E888)=1,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8">
        <f>IF(COUNTIFS($E$3:E1667,E890)=1,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8">
        <f>IF(COUNTIFS($E$3:E1667,E891)=1,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8">
        <f>IF(COUNTIFS($E$3:E1667,E892)=1,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8">
        <f>IF(COUNTIFS($E$3:E1667,E893)=1,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8">
        <f>IF(COUNTIFS($E$3:E1667,E896)=1,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8">
        <f>IF(COUNTIFS($E$3:E1667,E897)=1,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8">
        <f>IF(COUNTIFS($E$3:E1667,E898)=1,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8">
        <f>IF(COUNTIFS($E$3:E1667,E900)=1,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8">
        <f>IF(COUNTIFS($E$3:E1667,E901)=1,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8">
        <f>IF(COUNTIFS($E$3:E1667,E902)=1,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8">
        <f>IF(COUNTIFS($E$3:E1667,E903)=1,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8">
        <f>IF(COUNTIFS($E$3:E1667,E907)=1,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8">
        <f>IF(COUNTIFS($E$3:E1667,E908)=1,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8">
        <f>IF(COUNTIFS($E$3:E1667,E909)=1,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IF(COUNTIFS($E$3:E1667,E910)=1,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IF(COUNTIFS($E$3:E1667,E911)=1,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IF(COUNTIFS($E$3:E1667,E912)=1,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IF(COUNTIFS($E$3:E1667,E913)=1,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IF(COUNTIFS($E$3:E1667,E914)=1,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IF(COUNTIFS($E$3:E1667,E915)=1,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IF(COUNTIFS($E$3:E1667,E916)=1,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IF(COUNTIFS($E$3:E1667,E917)=1,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IF(COUNTIFS($E$3:E1667,E918)=1,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IF(COUNTIFS($E$3:E1667,E919)=1,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IF(COUNTIFS($E$3:E1667,E920)=1,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IF(COUNTIFS($E$3:E1667,E925)=1,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IF(COUNTIFS($E$3:E1667,E926)=1,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IF(COUNTIFS($E$3:E1667,E927)=1,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IF(COUNTIFS($E$3:E1667,E928)=1,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IF(COUNTIFS($E$3:E1667,E929)=1,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IF(COUNTIFS($E$3:E1667,E939)=1,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IF(COUNTIFS($E$3:E1667,E944)=1,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IF(COUNTIFS($E$3:E1667,E945)=1,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IF(COUNTIFS($E$3:E1667,E946)=1,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IF(COUNTIFS($E$3:E1667,E947)=1,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IF(COUNTIFS($E$3:E1667,E948)=1,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IF(COUNTIFS($E$3:E1667,E955)=1,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8">
        <f>IF(COUNTIFS($E$3:E1667,E956)=1,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IF(COUNTIFS($E$3:E1667,E957)=1,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IF(COUNTIFS($E$3:E1667,E959)=1,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IF(COUNTIFS($E$3:E1667,E972)=1,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IF(COUNTIFS($E$3:E1667,E973)=1,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IF(COUNTIFS($E$3:E1667,E974)=1,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IF(COUNTIFS($E$3:E1667,E975)=1,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IF(COUNTIFS($E$3:E1667,E976)=1,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IF(COUNTIFS($E$3:E1667,E977)=1,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8">
        <f>IF(COUNTIFS($E$3:E1667,E982)=1,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8">
        <f>IF(COUNTIFS($E$3:E1667,E989)=1,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8">
        <f>IF(COUNTIFS($E$3:E1667,E994)=1,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8">
        <f>IF(COUNTIFS($E$3:E1667,E995)=1,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8">
        <f>IF(COUNTIFS($E$3:E1667,E1000)=1,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8">
        <f>IF(COUNTIFS($E$3:E1667,E1005)=1,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8">
        <f>IF(COUNTIFS($E$3:E1667,E1006)=1,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8">
        <f>IF(COUNTIFS($E$3:E1667,E1016)=1,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8">
        <f>IF(COUNTIFS($E$3:E1667,E1017)=1,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8">
        <f>IF(COUNTIFS($E$3:E1667,E1018)=1,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8">
        <f>IF(COUNTIFS($E$3:E1667,E1019)=1,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8">
        <f>IF(COUNTIFS($E$3:E1667,E1020)=1,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8">
        <f>IF(COUNTIFS($E$3:E1667,E1021)=1,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8">
        <f>IF(COUNTIFS($E$3:E1667,E1022)=1,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8">
        <f>IF(COUNTIFS($E$3:E1667,E1023)=1,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8">
        <f>IF(COUNTIFS($E$3:E1667,E1024)=1,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8">
        <f>IF(COUNTIFS($E$3:E1667,E1025)=1,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8">
        <f>IF(COUNTIFS($E$3:E1667,E1026)=1,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8">
        <f>IF(COUNTIFS($E$3:E1667,E1028)=1,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8">
        <f>IF(COUNTIFS($E$3:E1667,E1029)=1,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8">
        <f>IF(COUNTIFS($E$3:E1667,E1030)=1,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8">
        <f>IF(COUNTIFS($E$3:E1667,E1031)=1,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8">
        <f>IF(COUNTIFS($E$3:E1667,E1032)=1,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8">
        <f>IF(COUNTIFS($E$3:E1667,E1033)=1,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8">
        <f>IF(COUNTIFS($E$3:E1667,E1034)=1,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8">
        <f>IF(COUNTIFS($E$3:E1667,E1035)=1,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8">
        <f>IF(COUNTIFS($E$3:E1667,E1036)=1,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8">
        <f>IF(COUNTIFS($E$3:E1667,E1037)=1,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8">
        <f>IF(COUNTIFS($E$3:E1667,E1038)=1,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8">
        <f>IF(COUNTIFS($E$3:E1667,E1039)=1,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8">
        <f>IF(COUNTIFS($E$3:E1667,E1040)=1,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8">
        <f>IF(COUNTIFS($E$3:E1667,E1041)=1,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IF(COUNTIFS($E$3:E1667,E1044)=1,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8">
        <f>IF(COUNTIFS($E$3:E1667,E1045)=1,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8">
        <f>IF(COUNTIFS($E$3:E1667,E1046)=1,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8">
        <f>IF(COUNTIFS($E$3:E1667,E1051)=1,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8">
        <f>IF(COUNTIFS($E$3:E1667,E1052)=1,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8">
        <f>IF(COUNTIFS($E$3:E1667,E1053)=1,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8">
        <f>IF(COUNTIFS($E$3:E1667,E1056)=1,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8">
        <f>IF(COUNTIFS($E$3:E1667,E1057)=1,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8">
        <f>IF(COUNTIFS($E$3:E1667,E1061)=1,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8">
        <f>IF(COUNTIFS($E$3:E1667,E1062)=1,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8">
        <f>IF(COUNTIFS($E$3:E1667,E1063)=1,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8">
        <f>IF(COUNTIFS($E$3:E1667,E1064)=1,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8">
        <f>IF(COUNTIFS($E$3:E1667,E1065)=1,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8">
        <f>IF(COUNTIFS($E$3:E1667,E1066)=1,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8">
        <f>IF(COUNTIFS($E$3:E1667,E1067)=1,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8">
        <f>IF(COUNTIFS($E$3:E1667,E1068)=1,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8">
        <f>IF(COUNTIFS($E$3:E1667,E1074)=1,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8">
        <f>IF(COUNTIFS($E$3:E1667,E1075)=1,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8">
        <f>IF(COUNTIFS($E$3:E1667,E1076)=1,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8">
        <f>IF(COUNTIFS($E$3:E1667,E1078)=1,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8">
        <f>IF(COUNTIFS($E$3:E1667,E1079)=1,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8">
        <f>IF(COUNTIFS($E$3:E1667,E1088)=1,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8">
        <f>IF(COUNTIFS($E$3:E1667,E1089)=1,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8">
        <f>IF(COUNTIFS($E$3:E1667,E1090)=1,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8">
        <f>IF(COUNTIFS($E$3:E1667,E1091)=1,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8">
        <f>IF(COUNTIFS($E$3:E1667,E1092)=1,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8">
        <f>IF(COUNTIFS($E$3:E1667,E1093)=1,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8">
        <f>IF(COUNTIFS($E$3:E1667,E1094)=1,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8">
        <f>IF(COUNTIFS($E$3:E1667,E1095)=1,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8">
        <f>IF(COUNTIFS($E$3:E1667,E1096)=1,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8">
        <f>IF(COUNTIFS($E$3:E1667,E1097)=1,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8">
        <f>IF(COUNTIFS($E$3:E1667,E1098)=1,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8">
        <f>IF(COUNTIFS($E$3:E1667,E1099)=1,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8">
        <f>IF(COUNTIFS($E$3:E1667,E1100)=1,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8">
        <f>IF(COUNTIFS($E$3:E1667,E1101)=1,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8">
        <f>IF(COUNTIFS($E$3:E1667,E1108)=1,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8">
        <f>IF(COUNTIFS($E$3:E1667,E1109)=1,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8">
        <f>IF(COUNTIFS($E$3:E1667,E1110)=1,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8">
        <f>IF(COUNTIFS($E$3:E1667,E1111)=1,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8">
        <f>IF(COUNTIFS($E$3:E1667,E1112)=1,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8">
        <f>IF(COUNTIFS($E$3:E1667,E1113)=1,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8">
        <f>IF(COUNTIFS($E$3:E1667,E1114)=1,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8">
        <f>IF(COUNTIFS($E$3:E1667,E1115)=1,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8">
        <f>IF(COUNTIFS($E$3:E1667,E1116)=1,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8">
        <f>IF(COUNTIFS($E$3:E1667,E1117)=1,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8">
        <f>IF(COUNTIFS($E$3:E1667,E1118)=1,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8">
        <f>IF(COUNTIFS($E$3:E1667,E1119)=1,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8">
        <f>IF(COUNTIFS($E$3:E1667,E1120)=1,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8">
        <f>IF(COUNTIFS($E$3:E1667,E1121)=1,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8">
        <f>IF(COUNTIFS($E$3:E1667,E1122)=1,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8">
        <f>IF(COUNTIFS($E$3:E1667,E1123)=1,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8">
        <f>IF(COUNTIFS($E$3:E1667,E1124)=1,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8">
        <f>IF(COUNTIFS($E$3:E1667,E1125)=1,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8">
        <f>IF(COUNTIFS($E$3:E1667,E1126)=1,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8">
        <f>IF(COUNTIFS($E$3:E1667,E1127)=1,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8">
        <f>IF(COUNTIFS($E$3:E1667,E1128)=1,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8">
        <f>IF(COUNTIFS($E$3:E1667,E1129)=1,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8">
        <f>IF(COUNTIFS($E$3:E1667,E1130)=1,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8">
        <f>IF(COUNTIFS($E$3:E1667,E1131)=1,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8">
        <f>IF(COUNTIFS($E$3:E1667,E1132)=1,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8">
        <f>IF(COUNTIFS($E$3:E1667,E1133)=1,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8">
        <f>IF(COUNTIFS($E$3:E1667,E1134)=1,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8">
        <f>IF(COUNTIFS($E$3:E1667,E1135)=1,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8">
        <f>IF(COUNTIFS($E$3:E1667,E1136)=1,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8">
        <f>IF(COUNTIFS($E$3:E1667,E1137)=1,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8">
        <f>IF(COUNTIFS($E$3:E1667,E1138)=1,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8">
        <f>IF(COUNTIFS($E$3:E1667,E1139)=1,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8">
        <f>IF(COUNTIFS($E$3:E1667,E1140)=1,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8">
        <f>IF(COUNTIFS($E$3:E1667,E1141)=1,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8">
        <f>IF(COUNTIFS($E$3:E1667,E1142)=1,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8">
        <f>IF(COUNTIFS($E$3:E1667,E1143)=1,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8">
        <f>IF(COUNTIFS($E$3:E1667,E1144)=1,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8">
        <f>IF(COUNTIFS($E$3:E1667,E1145)=1,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8">
        <f>IF(COUNTIFS($E$3:E1667,E1146)=1,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8">
        <f>IF(COUNTIFS($E$3:E1667,E1147)=1,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8">
        <f>IF(COUNTIFS($E$3:E1667,E1148)=1,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8">
        <f>IF(COUNTIFS($E$3:E1667,E1149)=1,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8">
        <f>IF(COUNTIFS($E$3:E1667,E1150)=1,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8">
        <f>IF(COUNTIFS($E$3:E1667,E1151)=1,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8">
        <f>IF(COUNTIFS($E$3:E1667,E1152)=1,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8">
        <f>IF(COUNTIFS($E$3:E1667,E1153)=1,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8">
        <f>IF(COUNTIFS($E$3:E1667,E1154)=1,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8">
        <f>IF(COUNTIFS($E$3:E1667,E1155)=1,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8">
        <f>IF(COUNTIFS($E$3:E1667,E1156)=1,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8">
        <f>IF(COUNTIFS($E$3:E1667,E1157)=1,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8">
        <f>IF(COUNTIFS($E$3:E1667,E1158)=1,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8">
        <f>IF(COUNTIFS($E$3:E1667,E1159)=1,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8">
        <f>IF(COUNTIFS($E$3:E1667,E1160)=1,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8">
        <f>IF(COUNTIFS($E$3:E1667,E1161)=1,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8">
        <f>IF(COUNTIFS($E$3:E1667,E1162)=1,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8">
        <f>IF(COUNTIFS($E$3:E1667,E1163)=1,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8">
        <f>IF(COUNTIFS($E$3:E1667,E1164)=1,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8">
        <f>IF(COUNTIFS($E$3:E1667,E1165)=1,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8">
        <f>IF(COUNTIFS($E$3:E1667,E1166)=1,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8">
        <f>IF(COUNTIFS($E$3:E1667,E1167)=1,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8">
        <f>IF(COUNTIFS($E$3:E1667,E1168)=1,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8">
        <f>IF(COUNTIFS($E$3:E1667,E1169)=1,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8">
        <f>IF(COUNTIFS($E$3:E1667,E1170)=1,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8">
        <f>IF(COUNTIFS($E$3:E1667,E1171)=1,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8">
        <f>IF(COUNTIFS($E$3:E1667,E1172)=1,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8">
        <f>IF(COUNTIFS($E$3:E1667,E1173)=1,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8">
        <f>IF(COUNTIFS($E$3:E1667,E1174)=1,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8">
        <f>IF(COUNTIFS($E$3:E1667,E1175)=1,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8">
        <f>IF(COUNTIFS($E$3:E1667,E1176)=1,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8">
        <f>IF(COUNTIFS($E$3:E1667,E1177)=1,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8">
        <f>IF(COUNTIFS($E$3:E1667,E1178)=1,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IF(COUNTIFS($E$3:E1667,E1179)=1,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8">
        <f>IF(COUNTIFS($E$3:E1667,E1180)=1,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8">
        <f>IF(COUNTIFS($E$3:E1667,E1181)=1,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IF(COUNTIFS($E$3:E1667,E1182)=1,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8">
        <f>IF(COUNTIFS($E$3:E1667,E1183)=1,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IF(COUNTIFS($E$3:E1667,E1184)=1,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8">
        <f>IF(COUNTIFS($E$3:E1667,E1185)=1,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8">
        <f>IF(COUNTIFS($E$3:E1667,E1186)=1,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8">
        <f>IF(COUNTIFS($E$3:E1667,E1187)=1,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8">
        <f>IF(COUNTIFS($E$3:E1667,E1188)=1,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8">
        <f>IF(COUNTIFS($E$3:E1667,E1189)=1,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8">
        <f>IF(COUNTIFS($E$3:E1667,E1190)=1,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8">
        <f>IF(COUNTIFS($E$3:E1667,E1191)=1,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8">
        <f>IF(COUNTIFS($E$3:E1667,E1192)=1,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8">
        <f>IF(COUNTIFS($E$3:E1667,E1193)=1,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8">
        <f>IF(COUNTIFS($E$3:E1667,E1194)=1,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8">
        <f>IF(COUNTIFS($E$3:E1667,E1195)=1,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8">
        <f>IF(COUNTIFS($E$3:E1667,E1196)=1,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8">
        <f>IF(COUNTIFS($E$3:E1667,E1197)=1,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8">
        <f>IF(COUNTIFS($E$3:E1667,E1198)=1,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8">
        <f>IF(COUNTIFS($E$3:E1667,E1199)=1,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8">
        <f>IF(COUNTIFS($E$3:E1667,E1200)=1,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8">
        <f>IF(COUNTIFS($E$3:E1667,E1201)=1,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8">
        <f>IF(COUNTIFS($E$3:E1667,E1202)=1,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8">
        <f>IF(COUNTIFS($E$3:E1667,E1203)=1,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8">
        <f>IF(COUNTIFS($E$3:E1667,E1204)=1,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8">
        <f>IF(COUNTIFS($E$3:E1667,E1205)=1,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8">
        <f>IF(COUNTIFS($E$3:E1667,E1206)=1,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8">
        <f>IF(COUNTIFS($E$3:E1667,E1207)=1,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8">
        <f>IF(COUNTIFS($E$3:E1667,E1208)=1,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8">
        <f>IF(COUNTIFS($E$3:E1667,E1209)=1,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8">
        <f>IF(COUNTIFS($E$3:E1667,E1210)=1,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8">
        <f>IF(COUNTIFS($E$3:E1667,E1211)=1,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8">
        <f>IF(COUNTIFS($E$3:E1667,E1212)=1,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8">
        <f>IF(COUNTIFS($E$3:E1667,E1213)=1,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8">
        <f>IF(COUNTIFS($E$3:E1667,E1214)=1,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8">
        <f>IF(COUNTIFS($E$3:E1667,E1215)=1,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8">
        <f>IF(COUNTIFS($E$3:E1667,E1216)=1,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8">
        <f>IF(COUNTIFS($E$3:E1667,E1217)=1,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8">
        <f>IF(COUNTIFS($E$3:E1667,E1218)=1,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8">
        <f>IF(COUNTIFS($E$3:E1667,E1219)=1,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8">
        <f>IF(COUNTIFS($E$3:E1667,E1220)=1,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8">
        <f>IF(COUNTIFS($E$3:E1667,E1221)=1,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8">
        <f>IF(COUNTIFS($E$3:E1667,E1222)=1,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8">
        <f>IF(COUNTIFS($E$3:E1667,E1223)=1,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8">
        <f>IF(COUNTIFS($E$3:E1667,E1224)=1,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8">
        <f>IF(COUNTIFS($E$3:E1667,E1225)=1,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8">
        <f>IF(COUNTIFS($E$3:E1667,E1226)=1,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8">
        <f>IF(COUNTIFS($E$3:E1667,E1227)=1,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8">
        <f>IF(COUNTIFS($E$3:E1667,E1228)=1,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8">
        <f>IF(COUNTIFS($E$3:E1667,E1229)=1,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8">
        <f>IF(COUNTIFS($E$3:E1667,E1230)=1,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8">
        <f>IF(COUNTIFS($E$3:E1667,E1231)=1,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8">
        <f>IF(COUNTIFS($E$3:E1667,E1232)=1,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8">
        <f>IF(COUNTIFS($E$3:E1667,E1233)=1,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8">
        <f>IF(COUNTIFS($E$3:E1667,E1234)=1,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8">
        <f>IF(COUNTIFS($E$3:E1667,E1235)=1,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8">
        <f>IF(COUNTIFS($E$3:E1667,E1236)=1,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8">
        <f>IF(COUNTIFS($E$3:E1667,E1237)=1,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8">
        <f>IF(COUNTIFS($E$3:E1667,E1238)=1,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8">
        <f>IF(COUNTIFS($E$3:E1667,E1239)=1,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8">
        <f>IF(COUNTIFS($E$3:E1667,E1240)=1,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8">
        <f>IF(COUNTIFS($E$3:E1667,E1241)=1,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8">
        <f>IF(COUNTIFS($E$3:E1667,E1242)=1,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8">
        <f>IF(COUNTIFS($E$3:E1667,E1243)=1,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8">
        <f>IF(COUNTIFS($E$3:E1667,E1244)=1,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8">
        <f>IF(COUNTIFS($E$3:E1667,E1245)=1,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8">
        <f>IF(COUNTIFS($E$3:E1667,E1246)=1,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8">
        <f>IF(COUNTIFS($E$3:E1667,E1247)=1,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8">
        <f>IF(COUNTIFS($E$3:E1667,E1248)=1,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8">
        <f>IF(COUNTIFS($E$3:E1667,E1249)=1,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8">
        <f>IF(COUNTIFS($E$3:E1667,E1250)=1,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8">
        <f>IF(COUNTIFS($E$3:E1667,E1251)=1,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8">
        <f>IF(COUNTIFS($E$3:E1667,E1252)=1,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8">
        <f>IF(COUNTIFS($E$3:E1667,E1253)=1,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8">
        <f>IF(COUNTIFS($E$3:E1667,E1254)=1,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8">
        <f>IF(COUNTIFS($E$3:E1667,E1255)=1,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8">
        <f>IF(COUNTIFS($E$3:E1667,E1256)=1,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8">
        <f>IF(COUNTIFS($E$3:E1667,E1257)=1,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8">
        <f>IF(COUNTIFS($E$3:E1667,E1258)=1,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8">
        <f>IF(COUNTIFS($E$3:E1667,E1259)=1,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8">
        <f>IF(COUNTIFS($E$3:E1667,E1260)=1,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8">
        <f>IF(COUNTIFS($E$3:E1667,E1261)=1,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8">
        <f>IF(COUNTIFS($E$3:E1667,E1262)=1,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8">
        <f>IF(COUNTIFS($E$3:E1667,E1263)=1,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8">
        <f>IF(COUNTIFS($E$3:E1667,E1264)=1,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8">
        <f>IF(COUNTIFS($E$3:E1667,E1265)=1,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8">
        <f>IF(COUNTIFS($E$3:E1667,E1266)=1,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8">
        <f>IF(COUNTIFS($E$3:E1667,E1267)=1,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8">
        <f>IF(COUNTIFS($E$3:E1667,E1268)=1,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8">
        <f>IF(COUNTIFS($E$3:E1667,E1269)=1,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8">
        <f>IF(COUNTIFS($E$3:E1667,E1270)=1,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8">
        <f>IF(COUNTIFS($E$3:E1667,E1271)=1,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8">
        <f>IF(COUNTIFS($E$3:E1667,E1272)=1,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8">
        <f>IF(COUNTIFS($E$3:E1667,E1273)=1,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8">
        <f>IF(COUNTIFS($E$3:E1667,E1274)=1,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8">
        <f>IF(COUNTIFS($E$3:E1667,E1275)=1,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8">
        <f>IF(COUNTIFS($E$3:E1667,E1276)=1,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8">
        <f>IF(COUNTIFS($E$3:E1667,E1277)=1,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8">
        <f>IF(COUNTIFS($E$3:E1667,E1278)=1,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8">
        <f>IF(COUNTIFS($E$3:E1667,E1279)=1,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8">
        <f>IF(COUNTIFS($E$3:E1667,E1280)=1,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8">
        <f>IF(COUNTIFS($E$3:E1667,E1281)=1,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8">
        <f>IF(COUNTIFS($E$3:E1667,E1282)=1,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8">
        <f>IF(COUNTIFS($E$3:E1667,E1283)=1,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8">
        <f>IF(COUNTIFS($E$3:E1667,E1284)=1,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8">
        <f>IF(COUNTIFS($E$3:E1667,E1285)=1,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8">
        <f>IF(COUNTIFS($E$3:E1667,E1286)=1,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8">
        <f>IF(COUNTIFS($E$3:E1667,E1287)=1,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8">
        <f>IF(COUNTIFS($E$3:E1667,E1288)=1,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8">
        <f>IF(COUNTIFS($E$3:E1667,E1289)=1,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8">
        <f>IF(COUNTIFS($E$3:E1667,E1290)=1,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8">
        <f>IF(COUNTIFS($E$3:E1667,E1291)=1,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8">
        <f>IF(COUNTIFS($E$3:E1667,E1292)=1,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16" si="114">IF(RIGHT(G1293,1)="M", LEFT(G1293,LEN(G1293)-1), G1293)</f>
        <v>HD104</v>
      </c>
      <c r="I1293" s="57" t="str">
        <f t="shared" ref="I1293:I1316" si="115">IF(RIGHT(G1293,1)="M","M","Non-M")</f>
        <v>Non-M</v>
      </c>
      <c r="J1293" s="58"/>
      <c r="K1293" s="33"/>
      <c r="L1293" s="78">
        <f>IF(COUNTIFS($E$3:E1667,E1293)=1,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8">
        <f>IF(COUNTIFS($E$3:E1667,E1294)=1,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8">
        <f>IF(COUNTIFS($E$3:E1667,E1296)=1,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8">
        <f>IF(COUNTIFS($E$3:E1667,E1297)=1,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8">
        <f>IF(COUNTIFS($E$3:E1667,E1298)=1,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8">
        <f>IF(COUNTIFS($E$3:E1667,E1299)=1,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8">
        <f>IF(COUNTIFS($E$3:E1667,E1301)=1,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94"/>
      <c r="B1303" s="35"/>
      <c r="C1303" s="35"/>
      <c r="D1303" s="60"/>
      <c r="E1303" s="35" t="s">
        <v>1904</v>
      </c>
      <c r="F1303" s="48"/>
      <c r="G1303" s="35"/>
      <c r="H1303" s="57">
        <f>IF(RIGHT(G1303,1)="M", LEFT(G1303,LEN(G1303)-1), G1303)</f>
        <v>0</v>
      </c>
      <c r="I1303" s="57" t="str">
        <f>IF(RIGHT(G1303,1)="M","M","Non-M")</f>
        <v>Non-M</v>
      </c>
      <c r="J1303" s="58"/>
      <c r="K1303" s="33"/>
    </row>
    <row r="1304" spans="1:12" ht="41.25" customHeight="1">
      <c r="A1304" s="94"/>
      <c r="B1304" s="35"/>
      <c r="C1304" s="35"/>
      <c r="D1304" s="60"/>
      <c r="E1304" s="35"/>
      <c r="F1304" s="48"/>
      <c r="G1304" s="35"/>
      <c r="H1304" s="57">
        <f>IF(RIGHT(G1304,1)="M", LEFT(G1304,LEN(G1304)-1), G1304)</f>
        <v>0</v>
      </c>
      <c r="I1304" s="57" t="str">
        <f>IF(RIGHT(G1304,1)="M","M","Non-M")</f>
        <v>Non-M</v>
      </c>
      <c r="J1304" s="58"/>
      <c r="K1304" s="33"/>
    </row>
    <row r="1305" spans="1:12" ht="41.25" customHeight="1">
      <c r="A1305" s="94"/>
      <c r="B1305" s="35"/>
      <c r="C1305" s="35"/>
      <c r="D1305" s="60"/>
      <c r="E1305" s="35"/>
      <c r="F1305" s="48"/>
      <c r="G1305" s="35"/>
      <c r="H1305" s="57">
        <f>IF(RIGHT(G1305,1)="M", LEFT(G1305,LEN(G1305)-1), G1305)</f>
        <v>0</v>
      </c>
      <c r="I1305" s="57" t="str">
        <f>IF(RIGHT(G1305,1)="M","M","Non-M")</f>
        <v>Non-M</v>
      </c>
      <c r="J1305" s="58"/>
      <c r="K1305" s="33"/>
    </row>
    <row r="1306" spans="1:12" ht="41.25" customHeight="1">
      <c r="A1306" s="94"/>
      <c r="B1306" s="35"/>
      <c r="C1306" s="35"/>
      <c r="D1306" s="60"/>
      <c r="E1306" s="35"/>
      <c r="F1306" s="48"/>
      <c r="G1306" s="35"/>
      <c r="H1306" s="57">
        <f>IF(RIGHT(G1306,1)="M", LEFT(G1306,LEN(G1306)-1), G1306)</f>
        <v>0</v>
      </c>
      <c r="I1306" s="57" t="str">
        <f>IF(RIGHT(G1306,1)="M","M","Non-M")</f>
        <v>Non-M</v>
      </c>
      <c r="J1306" s="58"/>
      <c r="K1306" s="33"/>
    </row>
    <row r="1307" spans="1:12" ht="41.25" customHeight="1">
      <c r="A1307" s="94"/>
      <c r="B1307" s="35"/>
      <c r="C1307" s="35"/>
      <c r="D1307" s="60"/>
      <c r="E1307" s="35"/>
      <c r="F1307" s="48"/>
      <c r="G1307" s="35"/>
      <c r="H1307" s="57">
        <f>IF(RIGHT(G1307,1)="M", LEFT(G1307,LEN(G1307)-1), G1307)</f>
        <v>0</v>
      </c>
      <c r="I1307" s="57" t="str">
        <f>IF(RIGHT(G1307,1)="M","M","Non-M")</f>
        <v>Non-M</v>
      </c>
      <c r="J1307" s="58"/>
      <c r="K1307" s="33"/>
    </row>
    <row r="1308" spans="1:12" ht="41.25" customHeight="1">
      <c r="A1308" s="94"/>
      <c r="B1308" s="35"/>
      <c r="C1308" s="35"/>
      <c r="D1308" s="60"/>
      <c r="E1308" s="35"/>
      <c r="F1308" s="48"/>
      <c r="G1308" s="35"/>
      <c r="H1308" s="57">
        <f>IF(RIGHT(G1308,1)="M", LEFT(G1308,LEN(G1308)-1), G1308)</f>
        <v>0</v>
      </c>
      <c r="I1308" s="57" t="str">
        <f>IF(RIGHT(G1308,1)="M","M","Non-M")</f>
        <v>Non-M</v>
      </c>
      <c r="J1308" s="58"/>
      <c r="K1308" s="33"/>
    </row>
    <row r="1309" spans="1:12" ht="41.25" customHeight="1">
      <c r="A1309" s="94"/>
      <c r="B1309" s="35"/>
      <c r="C1309" s="35"/>
      <c r="D1309" s="60"/>
      <c r="E1309" s="35"/>
      <c r="F1309" s="48"/>
      <c r="G1309" s="35"/>
      <c r="H1309" s="57">
        <f>IF(RIGHT(G1309,1)="M", LEFT(G1309,LEN(G1309)-1), G1309)</f>
        <v>0</v>
      </c>
      <c r="I1309" s="57" t="str">
        <f>IF(RIGHT(G1309,1)="M","M","Non-M")</f>
        <v>Non-M</v>
      </c>
      <c r="J1309" s="58"/>
      <c r="K1309" s="33"/>
    </row>
    <row r="1310" spans="1:12" ht="41.25" customHeight="1">
      <c r="A1310" s="94"/>
      <c r="B1310" s="35"/>
      <c r="C1310" s="35"/>
      <c r="D1310" s="60"/>
      <c r="E1310" s="35"/>
      <c r="F1310" s="48"/>
      <c r="G1310" s="35"/>
      <c r="H1310" s="57">
        <f>IF(RIGHT(G1310,1)="M", LEFT(G1310,LEN(G1310)-1), G1310)</f>
        <v>0</v>
      </c>
      <c r="I1310" s="57" t="str">
        <f>IF(RIGHT(G1310,1)="M","M","Non-M")</f>
        <v>Non-M</v>
      </c>
      <c r="J1310" s="58"/>
      <c r="K1310" s="33"/>
    </row>
    <row r="1311" spans="1:12" ht="41.25" customHeight="1">
      <c r="A1311" s="94"/>
      <c r="B1311" s="35"/>
      <c r="C1311" s="35"/>
      <c r="D1311" s="60"/>
      <c r="E1311" s="35"/>
      <c r="F1311" s="48"/>
      <c r="G1311" s="35"/>
      <c r="H1311" s="57">
        <f>IF(RIGHT(G1311,1)="M", LEFT(G1311,LEN(G1311)-1), G1311)</f>
        <v>0</v>
      </c>
      <c r="I1311" s="57" t="str">
        <f>IF(RIGHT(G1311,1)="M","M","Non-M")</f>
        <v>Non-M</v>
      </c>
      <c r="J1311" s="58"/>
      <c r="K1311" s="33"/>
    </row>
    <row r="1312" spans="1:12" ht="41.25" customHeight="1">
      <c r="A1312" s="94"/>
      <c r="B1312" s="35"/>
      <c r="C1312" s="35"/>
      <c r="D1312" s="60"/>
      <c r="E1312" s="35"/>
      <c r="F1312" s="48"/>
      <c r="G1312" s="35"/>
      <c r="H1312" s="57">
        <f>IF(RIGHT(G1312,1)="M", LEFT(G1312,LEN(G1312)-1), G1312)</f>
        <v>0</v>
      </c>
      <c r="I1312" s="57" t="str">
        <f>IF(RIGHT(G1312,1)="M","M","Non-M")</f>
        <v>Non-M</v>
      </c>
      <c r="J1312" s="58"/>
      <c r="K1312" s="33"/>
    </row>
    <row r="1313" spans="1:12" ht="41.25" customHeight="1">
      <c r="A1313" s="18" t="s">
        <v>1905</v>
      </c>
      <c r="B1313" s="20" t="s">
        <v>1244</v>
      </c>
      <c r="C1313" s="19" t="s">
        <v>1906</v>
      </c>
      <c r="D1313" s="61" t="s">
        <v>1907</v>
      </c>
      <c r="E1313" s="19">
        <v>20480</v>
      </c>
      <c r="F1313" s="21"/>
      <c r="G1313" s="19" t="s">
        <v>1908</v>
      </c>
      <c r="H1313" s="25" t="str">
        <f t="shared" si="114"/>
        <v>CL501</v>
      </c>
      <c r="I1313" s="25" t="str">
        <f t="shared" si="115"/>
        <v>Non-M</v>
      </c>
      <c r="J1313" s="34"/>
      <c r="K1313" s="26"/>
      <c r="L1313" s="78">
        <f>IF(COUNTIFS($E$3:E1667,E1313)=1, K1313, 0)</f>
        <v>0</v>
      </c>
    </row>
    <row r="1314" spans="1:12" ht="41.25" customHeight="1">
      <c r="A1314" s="18" t="s">
        <v>1909</v>
      </c>
      <c r="B1314" s="20" t="s">
        <v>1244</v>
      </c>
      <c r="C1314" s="19" t="s">
        <v>1906</v>
      </c>
      <c r="D1314" s="61" t="s">
        <v>1907</v>
      </c>
      <c r="E1314" s="19">
        <v>20480</v>
      </c>
      <c r="F1314" s="21"/>
      <c r="G1314" s="19" t="s">
        <v>1233</v>
      </c>
      <c r="H1314" s="25" t="str">
        <f t="shared" si="114"/>
        <v>ZP204</v>
      </c>
      <c r="I1314" s="25" t="str">
        <f t="shared" si="115"/>
        <v>M</v>
      </c>
      <c r="J1314" s="34"/>
      <c r="K1314" s="26"/>
      <c r="L1314" s="78">
        <f>IF(COUNTIFS($E$3:E1667,E1314)=1, K1314, 0)</f>
        <v>0</v>
      </c>
    </row>
    <row r="1315" spans="1:12" ht="41.25" customHeight="1">
      <c r="A1315" s="18" t="s">
        <v>1910</v>
      </c>
      <c r="B1315" s="20" t="s">
        <v>1244</v>
      </c>
      <c r="C1315" s="19" t="s">
        <v>1906</v>
      </c>
      <c r="D1315" s="61" t="s">
        <v>1907</v>
      </c>
      <c r="E1315" s="19">
        <v>20480</v>
      </c>
      <c r="F1315" s="21"/>
      <c r="G1315" s="19" t="s">
        <v>1911</v>
      </c>
      <c r="H1315" s="25" t="str">
        <f t="shared" si="114"/>
        <v>PK407</v>
      </c>
      <c r="I1315" s="25" t="str">
        <f t="shared" si="115"/>
        <v>Non-M</v>
      </c>
      <c r="J1315" s="34"/>
      <c r="K1315" s="26"/>
      <c r="L1315" s="78">
        <f>IF(COUNTIFS($E$3:E1667,E1315)=1, K1315, 0)</f>
        <v>0</v>
      </c>
    </row>
    <row r="1316" spans="1:12" ht="41.25" customHeight="1">
      <c r="A1316" s="18" t="s">
        <v>1912</v>
      </c>
      <c r="B1316" s="20" t="s">
        <v>1244</v>
      </c>
      <c r="C1316" s="19" t="s">
        <v>1906</v>
      </c>
      <c r="D1316" s="61" t="s">
        <v>1907</v>
      </c>
      <c r="E1316" s="19">
        <v>20480</v>
      </c>
      <c r="F1316" s="21"/>
      <c r="G1316" s="19" t="s">
        <v>1913</v>
      </c>
      <c r="H1316" s="25" t="str">
        <f t="shared" si="114"/>
        <v>PK407</v>
      </c>
      <c r="I1316" s="25" t="str">
        <f t="shared" si="115"/>
        <v>M</v>
      </c>
      <c r="J1316" s="34" t="s">
        <v>1914</v>
      </c>
      <c r="K1316" s="26"/>
      <c r="L1316" s="78">
        <f>IF(COUNTIFS($E$3:E1667,E1316)=1, K1316, 0)</f>
        <v>0</v>
      </c>
    </row>
    <row r="1317" spans="1:12" ht="41.25" customHeight="1">
      <c r="A1317" s="18" t="s">
        <v>1915</v>
      </c>
      <c r="B1317" s="20" t="s">
        <v>1244</v>
      </c>
      <c r="C1317" s="19" t="s">
        <v>1906</v>
      </c>
      <c r="D1317" s="61" t="s">
        <v>1907</v>
      </c>
      <c r="E1317" s="19">
        <v>20480</v>
      </c>
      <c r="F1317" s="21"/>
      <c r="G1317" s="19" t="s">
        <v>332</v>
      </c>
      <c r="H1317" s="25" t="str">
        <f t="shared" ref="H1317:H1319" si="116">IF(RIGHT(G1317,1)="M", LEFT(G1317,LEN(G1317)-1), G1317)</f>
        <v>HM505</v>
      </c>
      <c r="I1317" s="25" t="str">
        <f t="shared" ref="I1317:I1319" si="117">IF(RIGHT(G1317,1)="M","M","Non-M")</f>
        <v>M</v>
      </c>
      <c r="J1317" s="34"/>
      <c r="K1317" s="26"/>
      <c r="L1317" s="73">
        <f>IF(COUNTIFS($E$3:E1317,E1317)=1, K1317, 0)</f>
        <v>0</v>
      </c>
    </row>
    <row r="1318" spans="1:12" ht="41.25" customHeight="1">
      <c r="A1318" s="18" t="s">
        <v>1916</v>
      </c>
      <c r="B1318" s="20" t="s">
        <v>1244</v>
      </c>
      <c r="C1318" s="19" t="s">
        <v>1906</v>
      </c>
      <c r="D1318" s="61" t="s">
        <v>1907</v>
      </c>
      <c r="E1318" s="19">
        <v>20480</v>
      </c>
      <c r="F1318" s="21"/>
      <c r="G1318" s="19" t="s">
        <v>50</v>
      </c>
      <c r="H1318" s="25" t="str">
        <f t="shared" si="116"/>
        <v>HM311</v>
      </c>
      <c r="I1318" s="25" t="str">
        <f t="shared" si="117"/>
        <v>Non-M</v>
      </c>
      <c r="J1318" s="34"/>
      <c r="K1318" s="26"/>
      <c r="L1318" s="73">
        <f>IF(COUNTIFS($E$3:E1318,E1318)=1, K1318, 0)</f>
        <v>0</v>
      </c>
    </row>
    <row r="1319" spans="1:12" ht="41.25" customHeight="1">
      <c r="A1319" s="18" t="s">
        <v>1917</v>
      </c>
      <c r="B1319" s="20" t="s">
        <v>1244</v>
      </c>
      <c r="C1319" s="19" t="s">
        <v>1906</v>
      </c>
      <c r="D1319" s="61" t="s">
        <v>1907</v>
      </c>
      <c r="E1319" s="19">
        <v>20480</v>
      </c>
      <c r="F1319" s="21"/>
      <c r="G1319" s="19" t="s">
        <v>1918</v>
      </c>
      <c r="H1319" s="25" t="str">
        <f t="shared" si="116"/>
        <v>HM703</v>
      </c>
      <c r="I1319" s="25" t="str">
        <f t="shared" si="117"/>
        <v>Non-M</v>
      </c>
      <c r="J1319" s="34"/>
      <c r="K1319" s="26"/>
      <c r="L1319" s="78">
        <f>IF(COUNTIFS($E$3:E1667,E1319)=1, K1319, 0)</f>
        <v>0</v>
      </c>
    </row>
    <row r="1320" spans="1:12" ht="41.25" customHeight="1">
      <c r="A1320" s="18" t="s">
        <v>1919</v>
      </c>
      <c r="B1320" s="20" t="s">
        <v>1244</v>
      </c>
      <c r="C1320" s="19" t="s">
        <v>1906</v>
      </c>
      <c r="D1320" s="61" t="s">
        <v>1907</v>
      </c>
      <c r="E1320" s="19">
        <v>20480</v>
      </c>
      <c r="F1320" s="21"/>
      <c r="G1320" s="19" t="s">
        <v>678</v>
      </c>
      <c r="H1320" s="25" t="str">
        <f t="shared" ref="H1320:H1331" si="118">IF(RIGHT(G1320,1)="M", LEFT(G1320,LEN(G1320)-1), G1320)</f>
        <v>JS107</v>
      </c>
      <c r="I1320" s="25" t="str">
        <f t="shared" ref="I1320:I1331" si="119">IF(RIGHT(G1320,1)="M","M","Non-M")</f>
        <v>Non-M</v>
      </c>
      <c r="J1320" s="34"/>
      <c r="K1320" s="26"/>
      <c r="L1320" s="78">
        <f>IF(COUNTIFS($E$3:E1667,E1320)=1, K1320, 0)</f>
        <v>0</v>
      </c>
    </row>
    <row r="1321" spans="1:12" ht="41.25" customHeight="1">
      <c r="A1321" s="18" t="s">
        <v>1920</v>
      </c>
      <c r="B1321" s="20" t="s">
        <v>1244</v>
      </c>
      <c r="C1321" s="19" t="s">
        <v>1906</v>
      </c>
      <c r="D1321" s="61" t="s">
        <v>1907</v>
      </c>
      <c r="E1321" s="19">
        <v>20480</v>
      </c>
      <c r="F1321" s="21"/>
      <c r="G1321" s="19" t="s">
        <v>1595</v>
      </c>
      <c r="H1321" s="25" t="str">
        <f t="shared" si="118"/>
        <v>LP104</v>
      </c>
      <c r="I1321" s="25" t="str">
        <f t="shared" si="119"/>
        <v>Non-M</v>
      </c>
      <c r="J1321" s="34"/>
      <c r="K1321" s="26"/>
      <c r="L1321" s="78">
        <f>IF(COUNTIFS($E$3:E1667,E1321)=1, K1321, 0)</f>
        <v>0</v>
      </c>
    </row>
    <row r="1322" spans="1:12" ht="41.25" customHeight="1">
      <c r="A1322" s="18" t="s">
        <v>1921</v>
      </c>
      <c r="B1322" s="35" t="s">
        <v>13</v>
      </c>
      <c r="C1322" s="35" t="s">
        <v>1610</v>
      </c>
      <c r="D1322" s="60" t="s">
        <v>1047</v>
      </c>
      <c r="E1322" s="35" t="s">
        <v>1922</v>
      </c>
      <c r="F1322" s="48"/>
      <c r="G1322" s="35" t="s">
        <v>334</v>
      </c>
      <c r="H1322" s="57" t="str">
        <f t="shared" si="118"/>
        <v>DC106</v>
      </c>
      <c r="I1322" s="57" t="str">
        <f t="shared" si="119"/>
        <v>Non-M</v>
      </c>
      <c r="J1322" s="58"/>
      <c r="K1322" s="33"/>
      <c r="L1322" s="78">
        <f>IF(COUNTIFS($E$3:E1667,E1322)=1, K1322, 0)</f>
        <v>0</v>
      </c>
    </row>
    <row r="1323" spans="1:12" ht="41.25" customHeight="1">
      <c r="A1323" s="18" t="s">
        <v>1923</v>
      </c>
      <c r="B1323" s="35" t="s">
        <v>13</v>
      </c>
      <c r="C1323" s="35" t="s">
        <v>1610</v>
      </c>
      <c r="D1323" s="60" t="s">
        <v>1047</v>
      </c>
      <c r="E1323" s="35" t="s">
        <v>1922</v>
      </c>
      <c r="F1323" s="48"/>
      <c r="G1323" s="35" t="s">
        <v>96</v>
      </c>
      <c r="H1323" s="57" t="str">
        <f t="shared" si="118"/>
        <v>DC300</v>
      </c>
      <c r="I1323" s="57" t="str">
        <f t="shared" si="119"/>
        <v>Non-M</v>
      </c>
      <c r="J1323" s="58"/>
      <c r="K1323" s="33"/>
      <c r="L1323" s="78">
        <f>IF(COUNTIFS($E$3:E1667,E1323)=1, K1323, 0)</f>
        <v>0</v>
      </c>
    </row>
    <row r="1324" spans="1:12" ht="41.25" customHeight="1">
      <c r="A1324" s="18" t="s">
        <v>1924</v>
      </c>
      <c r="B1324" s="35" t="s">
        <v>13</v>
      </c>
      <c r="C1324" s="35" t="s">
        <v>1610</v>
      </c>
      <c r="D1324" s="60" t="s">
        <v>1047</v>
      </c>
      <c r="E1324" s="35" t="s">
        <v>1922</v>
      </c>
      <c r="F1324" s="48"/>
      <c r="G1324" s="35" t="s">
        <v>145</v>
      </c>
      <c r="H1324" s="57" t="str">
        <f t="shared" si="118"/>
        <v>DC402</v>
      </c>
      <c r="I1324" s="57" t="str">
        <f t="shared" si="119"/>
        <v>Non-M</v>
      </c>
      <c r="J1324" s="58"/>
      <c r="K1324" s="33"/>
      <c r="L1324" s="78">
        <f>IF(COUNTIFS($E$3:E1667,E1324)=1, K1324, 0)</f>
        <v>0</v>
      </c>
    </row>
    <row r="1325" spans="1:12" ht="41.25" customHeight="1">
      <c r="A1325" s="18" t="s">
        <v>1925</v>
      </c>
      <c r="B1325" s="35" t="s">
        <v>13</v>
      </c>
      <c r="C1325" s="35" t="s">
        <v>1610</v>
      </c>
      <c r="D1325" s="60" t="s">
        <v>1047</v>
      </c>
      <c r="E1325" s="35" t="s">
        <v>1922</v>
      </c>
      <c r="F1325" s="48"/>
      <c r="G1325" s="35" t="s">
        <v>1624</v>
      </c>
      <c r="H1325" s="57" t="str">
        <f t="shared" si="118"/>
        <v>GT207</v>
      </c>
      <c r="I1325" s="57" t="str">
        <f t="shared" si="119"/>
        <v>M</v>
      </c>
      <c r="J1325" s="58" t="s">
        <v>1926</v>
      </c>
      <c r="K1325" s="33"/>
      <c r="L1325" s="78">
        <f>IF(COUNTIFS($E$3:E1667,E1325)=1, K1325, 0)</f>
        <v>0</v>
      </c>
    </row>
    <row r="1326" spans="1:12" ht="41.25" customHeight="1">
      <c r="A1326" s="18" t="s">
        <v>1927</v>
      </c>
      <c r="B1326" s="35" t="s">
        <v>13</v>
      </c>
      <c r="C1326" s="35" t="s">
        <v>1610</v>
      </c>
      <c r="D1326" s="60" t="s">
        <v>1047</v>
      </c>
      <c r="E1326" s="35" t="s">
        <v>1922</v>
      </c>
      <c r="F1326" s="48"/>
      <c r="G1326" s="35" t="s">
        <v>1928</v>
      </c>
      <c r="H1326" s="57" t="str">
        <f t="shared" si="118"/>
        <v>HM304</v>
      </c>
      <c r="I1326" s="57" t="str">
        <f t="shared" si="119"/>
        <v>Non-M</v>
      </c>
      <c r="J1326" s="58"/>
      <c r="K1326" s="33"/>
      <c r="L1326" s="78">
        <f>IF(COUNTIFS($E$3:E1667,E1326)=1, K1326, 0)</f>
        <v>0</v>
      </c>
    </row>
    <row r="1327" spans="1:12" ht="41.25" customHeight="1">
      <c r="A1327" s="18" t="s">
        <v>1929</v>
      </c>
      <c r="B1327" s="35" t="s">
        <v>13</v>
      </c>
      <c r="C1327" s="35" t="s">
        <v>1610</v>
      </c>
      <c r="D1327" s="60" t="s">
        <v>1047</v>
      </c>
      <c r="E1327" s="35" t="s">
        <v>1922</v>
      </c>
      <c r="F1327" s="48"/>
      <c r="G1327" s="35" t="s">
        <v>190</v>
      </c>
      <c r="H1327" s="57" t="str">
        <f>IF(RIGHT(G1327,1)="M", LEFT(G1327,LEN(G1327)-1), G1327)</f>
        <v>HM402</v>
      </c>
      <c r="I1327" s="57" t="str">
        <f>IF(RIGHT(G1327,1)="M","M","Non-M")</f>
        <v>Non-M</v>
      </c>
      <c r="J1327" s="58"/>
      <c r="K1327" s="33"/>
      <c r="L1327" s="73">
        <f>IF(COUNTIFS($E$3:E1327,E1327)=1, K1327, 0)</f>
        <v>0</v>
      </c>
    </row>
    <row r="1328" spans="1:12" ht="41.25" customHeight="1">
      <c r="A1328" s="18" t="s">
        <v>1930</v>
      </c>
      <c r="B1328" s="35" t="s">
        <v>13</v>
      </c>
      <c r="C1328" s="35" t="s">
        <v>1610</v>
      </c>
      <c r="D1328" s="60" t="s">
        <v>1047</v>
      </c>
      <c r="E1328" s="35" t="s">
        <v>1922</v>
      </c>
      <c r="F1328" s="48"/>
      <c r="G1328" s="35" t="s">
        <v>938</v>
      </c>
      <c r="H1328" s="57" t="str">
        <f t="shared" si="118"/>
        <v>WB301</v>
      </c>
      <c r="I1328" s="57" t="str">
        <f t="shared" si="119"/>
        <v>Non-M</v>
      </c>
      <c r="J1328" s="58"/>
      <c r="K1328" s="33"/>
      <c r="L1328" s="78">
        <f>IF(COUNTIFS($E$3:E1667,E1328)=1, K1328, 0)</f>
        <v>0</v>
      </c>
    </row>
    <row r="1329" spans="1:12" ht="41.25" customHeight="1">
      <c r="A1329" s="18" t="s">
        <v>1931</v>
      </c>
      <c r="B1329" s="35" t="s">
        <v>13</v>
      </c>
      <c r="C1329" s="35" t="s">
        <v>1610</v>
      </c>
      <c r="D1329" s="60" t="s">
        <v>1047</v>
      </c>
      <c r="E1329" s="35" t="s">
        <v>1922</v>
      </c>
      <c r="F1329" s="48"/>
      <c r="G1329" s="35" t="s">
        <v>397</v>
      </c>
      <c r="H1329" s="57" t="str">
        <f t="shared" si="118"/>
        <v>PK205</v>
      </c>
      <c r="I1329" s="57" t="str">
        <f t="shared" si="119"/>
        <v>Non-M</v>
      </c>
      <c r="J1329" s="58"/>
      <c r="K1329" s="33"/>
      <c r="L1329" s="78">
        <f>IF(COUNTIFS($E$3:E1667,E1329)=1, K1329, 0)</f>
        <v>0</v>
      </c>
    </row>
    <row r="1330" spans="1:12" ht="41.25" customHeight="1">
      <c r="A1330" s="18" t="s">
        <v>1932</v>
      </c>
      <c r="B1330" s="35" t="s">
        <v>13</v>
      </c>
      <c r="C1330" s="35" t="s">
        <v>1610</v>
      </c>
      <c r="D1330" s="60" t="s">
        <v>1047</v>
      </c>
      <c r="E1330" s="35" t="s">
        <v>1922</v>
      </c>
      <c r="F1330" s="48"/>
      <c r="G1330" s="35" t="s">
        <v>512</v>
      </c>
      <c r="H1330" s="57" t="str">
        <f>IF(RIGHT(G1330,1)="M", LEFT(G1330,LEN(G1330)-1), G1330)</f>
        <v>PK103</v>
      </c>
      <c r="I1330" s="57" t="str">
        <f>IF(RIGHT(G1330,1)="M","M","Non-M")</f>
        <v>Non-M</v>
      </c>
      <c r="J1330" s="58"/>
      <c r="K1330" s="33"/>
      <c r="L1330" s="73">
        <f>IF(COUNTIFS($E$3:E1330,E1330)=1, K1330, 0)</f>
        <v>0</v>
      </c>
    </row>
    <row r="1331" spans="1:12" ht="41.25" customHeight="1">
      <c r="A1331" s="18" t="s">
        <v>1933</v>
      </c>
      <c r="B1331" s="35" t="s">
        <v>13</v>
      </c>
      <c r="C1331" s="35" t="s">
        <v>1610</v>
      </c>
      <c r="D1331" s="60" t="s">
        <v>1047</v>
      </c>
      <c r="E1331" s="35" t="s">
        <v>1922</v>
      </c>
      <c r="F1331" s="48"/>
      <c r="G1331" s="35" t="s">
        <v>1934</v>
      </c>
      <c r="H1331" s="57" t="str">
        <f t="shared" si="118"/>
        <v>PB213</v>
      </c>
      <c r="I1331" s="57" t="str">
        <f t="shared" si="119"/>
        <v>Non-M</v>
      </c>
      <c r="J1331" s="58"/>
      <c r="K1331" s="33"/>
      <c r="L1331" s="78">
        <f>IF(COUNTIFS($E$3:E1667,E1331)=1, K1331, 0)</f>
        <v>0</v>
      </c>
    </row>
    <row r="1332" spans="1:12" ht="41.25" customHeight="1">
      <c r="A1332" s="18" t="s">
        <v>1935</v>
      </c>
      <c r="B1332" s="35" t="s">
        <v>13</v>
      </c>
      <c r="C1332" s="35" t="s">
        <v>1610</v>
      </c>
      <c r="D1332" s="60" t="s">
        <v>1047</v>
      </c>
      <c r="E1332" s="35" t="s">
        <v>1922</v>
      </c>
      <c r="F1332" s="48"/>
      <c r="G1332" s="35" t="s">
        <v>1344</v>
      </c>
      <c r="H1332" s="57" t="str">
        <f>IF(RIGHT(G1332,1)="M", LEFT(G1332,LEN(G1332)-1), G1332)</f>
        <v>JS105</v>
      </c>
      <c r="I1332" s="57" t="str">
        <f>IF(RIGHT(G1332,1)="M","M","Non-M")</f>
        <v>Non-M</v>
      </c>
      <c r="J1332" s="58"/>
      <c r="K1332" s="33"/>
      <c r="L1332" s="73">
        <f>IF(COUNTIFS($E$3:E1332,E1332)=1, K1332, 0)</f>
        <v>0</v>
      </c>
    </row>
    <row r="1333" spans="1:12" ht="41.25" customHeight="1">
      <c r="A1333" s="18" t="s">
        <v>1936</v>
      </c>
      <c r="B1333" s="35" t="s">
        <v>13</v>
      </c>
      <c r="C1333" s="35" t="s">
        <v>1610</v>
      </c>
      <c r="D1333" s="60" t="s">
        <v>1047</v>
      </c>
      <c r="E1333" s="35" t="s">
        <v>1922</v>
      </c>
      <c r="F1333" s="48"/>
      <c r="G1333" s="35" t="s">
        <v>1690</v>
      </c>
      <c r="H1333" s="57" t="str">
        <f>IF(RIGHT(G1333,1)="M", LEFT(G1333,LEN(G1333)-1), G1333)</f>
        <v>JS117</v>
      </c>
      <c r="I1333" s="57" t="str">
        <f>IF(RIGHT(G1333,1)="M","M","Non-M")</f>
        <v>Non-M</v>
      </c>
      <c r="J1333" s="58"/>
      <c r="K1333" s="33"/>
      <c r="L1333" s="73">
        <f>IF(COUNTIFS($E$3:E1333,E1333)=1, K1333, 0)</f>
        <v>0</v>
      </c>
    </row>
    <row r="1334" spans="1:12" ht="41.25" customHeight="1">
      <c r="A1334" s="18" t="s">
        <v>1937</v>
      </c>
      <c r="B1334" s="35" t="s">
        <v>1244</v>
      </c>
      <c r="C1334" s="35" t="s">
        <v>312</v>
      </c>
      <c r="D1334" s="35" t="s">
        <v>1309</v>
      </c>
      <c r="E1334" s="35" t="s">
        <v>1938</v>
      </c>
      <c r="F1334" s="48"/>
      <c r="G1334" s="35" t="s">
        <v>1939</v>
      </c>
      <c r="H1334" s="57" t="str">
        <f t="shared" ref="H1334:H1341" si="120">IF(RIGHT(G1334,1)="M", LEFT(G1334,LEN(G1334)-1), G1334)</f>
        <v>HD106</v>
      </c>
      <c r="I1334" s="57" t="str">
        <f t="shared" ref="I1334:I1341" si="121">IF(RIGHT(G1334,1)="M","M","Non-M")</f>
        <v>M</v>
      </c>
      <c r="J1334" s="58" t="s">
        <v>1940</v>
      </c>
      <c r="K1334" s="26"/>
      <c r="L1334" s="78">
        <f>IF(COUNTIFS($E$3:E1667,E1334)=1, K1334, 0)</f>
        <v>0</v>
      </c>
    </row>
    <row r="1335" spans="1:12" ht="41.25" customHeight="1">
      <c r="A1335" s="18" t="s">
        <v>1941</v>
      </c>
      <c r="B1335" s="35" t="s">
        <v>1244</v>
      </c>
      <c r="C1335" s="35" t="s">
        <v>312</v>
      </c>
      <c r="D1335" s="35" t="s">
        <v>1309</v>
      </c>
      <c r="E1335" s="35" t="s">
        <v>1938</v>
      </c>
      <c r="F1335" s="48"/>
      <c r="G1335" s="35" t="s">
        <v>16</v>
      </c>
      <c r="H1335" s="57" t="str">
        <f t="shared" si="120"/>
        <v>ZP200</v>
      </c>
      <c r="I1335" s="57" t="str">
        <f t="shared" si="121"/>
        <v>Non-M</v>
      </c>
      <c r="J1335" s="58"/>
      <c r="K1335" s="26"/>
      <c r="L1335" s="78">
        <f>IF(COUNTIFS($E$3:E1667,E1335)=1, K1335, 0)</f>
        <v>0</v>
      </c>
    </row>
    <row r="1336" spans="1:12" ht="41.25" customHeight="1">
      <c r="A1336" s="18" t="s">
        <v>1942</v>
      </c>
      <c r="B1336" s="35" t="s">
        <v>1244</v>
      </c>
      <c r="C1336" s="35" t="s">
        <v>312</v>
      </c>
      <c r="D1336" s="35" t="s">
        <v>1309</v>
      </c>
      <c r="E1336" s="35" t="s">
        <v>1938</v>
      </c>
      <c r="F1336" s="48"/>
      <c r="G1336" s="35" t="s">
        <v>1943</v>
      </c>
      <c r="H1336" s="57" t="str">
        <f>IF(RIGHT(G1336,1)="M", LEFT(G1336,LEN(G1336)-1), G1336)</f>
        <v>ZP103</v>
      </c>
      <c r="I1336" s="57" t="str">
        <f>IF(RIGHT(G1336,1)="M","M","Non-M")</f>
        <v>Non-M</v>
      </c>
      <c r="J1336" s="58"/>
      <c r="K1336" s="26"/>
      <c r="L1336" s="73">
        <f>IF(COUNTIFS($E$3:E1336,E1336)=1, K1336, 0)</f>
        <v>0</v>
      </c>
    </row>
    <row r="1337" spans="1:12" ht="41.25" customHeight="1">
      <c r="A1337" s="18" t="s">
        <v>1944</v>
      </c>
      <c r="B1337" s="35" t="s">
        <v>1244</v>
      </c>
      <c r="C1337" s="35" t="s">
        <v>312</v>
      </c>
      <c r="D1337" s="35" t="s">
        <v>1309</v>
      </c>
      <c r="E1337" s="35" t="s">
        <v>1938</v>
      </c>
      <c r="F1337" s="48"/>
      <c r="G1337" s="35" t="s">
        <v>1595</v>
      </c>
      <c r="H1337" s="57" t="str">
        <f t="shared" si="120"/>
        <v>LP104</v>
      </c>
      <c r="I1337" s="57" t="str">
        <f t="shared" si="121"/>
        <v>Non-M</v>
      </c>
      <c r="J1337" s="58"/>
      <c r="K1337" s="26"/>
      <c r="L1337" s="78">
        <f>IF(COUNTIFS($E$3:E1667,E1337)=1, K1337, 0)</f>
        <v>0</v>
      </c>
    </row>
    <row r="1338" spans="1:12" ht="41.25" customHeight="1">
      <c r="A1338" s="18" t="s">
        <v>1945</v>
      </c>
      <c r="B1338" s="35" t="s">
        <v>1244</v>
      </c>
      <c r="C1338" s="35" t="s">
        <v>312</v>
      </c>
      <c r="D1338" s="35" t="s">
        <v>1309</v>
      </c>
      <c r="E1338" s="35" t="s">
        <v>1938</v>
      </c>
      <c r="F1338" s="48"/>
      <c r="G1338" s="35" t="s">
        <v>282</v>
      </c>
      <c r="H1338" s="57" t="str">
        <f>IF(RIGHT(G1338,1)="M", LEFT(G1338,LEN(G1338)-1), G1338)</f>
        <v>NK510</v>
      </c>
      <c r="I1338" s="57" t="str">
        <f>IF(RIGHT(G1338,1)="M","M","Non-M")</f>
        <v>Non-M</v>
      </c>
      <c r="J1338" s="58"/>
      <c r="K1338" s="26"/>
      <c r="L1338" s="73">
        <f>IF(COUNTIFS($E$3:E1338,E1338)=1, K1338, 0)</f>
        <v>0</v>
      </c>
    </row>
    <row r="1339" spans="1:12" ht="41.25" customHeight="1">
      <c r="A1339" s="18" t="s">
        <v>1946</v>
      </c>
      <c r="B1339" s="35" t="s">
        <v>1244</v>
      </c>
      <c r="C1339" s="35" t="s">
        <v>312</v>
      </c>
      <c r="D1339" s="35" t="s">
        <v>1309</v>
      </c>
      <c r="E1339" s="35" t="s">
        <v>1938</v>
      </c>
      <c r="F1339" s="48"/>
      <c r="G1339" s="35" t="s">
        <v>44</v>
      </c>
      <c r="H1339" s="57" t="str">
        <f t="shared" si="120"/>
        <v>PK209</v>
      </c>
      <c r="I1339" s="57" t="str">
        <f t="shared" si="121"/>
        <v>M</v>
      </c>
      <c r="J1339" s="58" t="s">
        <v>1947</v>
      </c>
      <c r="K1339" s="26"/>
      <c r="L1339" s="78">
        <f>IF(COUNTIFS($E$3:E1667,E1339)=1, K1339, 0)</f>
        <v>0</v>
      </c>
    </row>
    <row r="1340" spans="1:12" ht="41.25" customHeight="1">
      <c r="A1340" s="18" t="s">
        <v>1948</v>
      </c>
      <c r="B1340" s="35" t="s">
        <v>1244</v>
      </c>
      <c r="C1340" s="35" t="s">
        <v>312</v>
      </c>
      <c r="D1340" s="35" t="s">
        <v>1309</v>
      </c>
      <c r="E1340" s="35" t="s">
        <v>1938</v>
      </c>
      <c r="F1340" s="48"/>
      <c r="G1340" s="35" t="s">
        <v>33</v>
      </c>
      <c r="H1340" s="57" t="str">
        <f t="shared" si="120"/>
        <v>HM203</v>
      </c>
      <c r="I1340" s="57" t="str">
        <f t="shared" si="121"/>
        <v>Non-M</v>
      </c>
      <c r="J1340" s="58"/>
      <c r="K1340" s="26"/>
      <c r="L1340" s="78">
        <f>IF(COUNTIFS($E$3:E1667,E1340)=1, K1340, 0)</f>
        <v>0</v>
      </c>
    </row>
    <row r="1341" spans="1:12" ht="41.25" customHeight="1">
      <c r="A1341" s="18" t="s">
        <v>1949</v>
      </c>
      <c r="B1341" s="35" t="s">
        <v>1244</v>
      </c>
      <c r="C1341" s="35" t="s">
        <v>312</v>
      </c>
      <c r="D1341" s="35" t="s">
        <v>1309</v>
      </c>
      <c r="E1341" s="35" t="s">
        <v>1938</v>
      </c>
      <c r="F1341" s="48"/>
      <c r="G1341" s="35" t="s">
        <v>50</v>
      </c>
      <c r="H1341" s="57" t="str">
        <f t="shared" si="120"/>
        <v>HM311</v>
      </c>
      <c r="I1341" s="57" t="str">
        <f t="shared" si="121"/>
        <v>Non-M</v>
      </c>
      <c r="J1341" s="58"/>
      <c r="K1341" s="26"/>
      <c r="L1341" s="78">
        <f>IF(COUNTIFS($E$3:E1667,E1341)=1, K1341, 0)</f>
        <v>0</v>
      </c>
    </row>
    <row r="1342" spans="1:12" ht="41.25" customHeight="1">
      <c r="A1342" s="18" t="s">
        <v>1950</v>
      </c>
      <c r="B1342" s="35" t="s">
        <v>1244</v>
      </c>
      <c r="C1342" s="35" t="s">
        <v>312</v>
      </c>
      <c r="D1342" s="35" t="s">
        <v>1309</v>
      </c>
      <c r="E1342" s="35" t="s">
        <v>1938</v>
      </c>
      <c r="F1342" s="48"/>
      <c r="G1342" s="35" t="s">
        <v>1056</v>
      </c>
      <c r="H1342" s="57" t="str">
        <f t="shared" ref="H1342:H1370" si="122">IF(RIGHT(G1342,1)="M", LEFT(G1342,LEN(G1342)-1), G1342)</f>
        <v>JS111</v>
      </c>
      <c r="I1342" s="57" t="str">
        <f t="shared" ref="I1342:I1370" si="123">IF(RIGHT(G1342,1)="M","M","Non-M")</f>
        <v>Non-M</v>
      </c>
      <c r="J1342" s="58"/>
      <c r="K1342" s="26"/>
      <c r="L1342" s="73">
        <f>IF(COUNTIFS($E$3:E1342,E1342)=1, K1342, 0)</f>
        <v>0</v>
      </c>
    </row>
    <row r="1343" spans="1:12" ht="41.25" customHeight="1">
      <c r="A1343" s="18" t="s">
        <v>1951</v>
      </c>
      <c r="B1343" s="35" t="s">
        <v>1045</v>
      </c>
      <c r="C1343" s="35" t="s">
        <v>312</v>
      </c>
      <c r="D1343" s="60" t="s">
        <v>1047</v>
      </c>
      <c r="E1343" s="35" t="s">
        <v>1952</v>
      </c>
      <c r="F1343" s="48"/>
      <c r="G1343" s="35" t="s">
        <v>61</v>
      </c>
      <c r="H1343" s="57" t="str">
        <f t="shared" si="122"/>
        <v>DC101</v>
      </c>
      <c r="I1343" s="57" t="str">
        <f t="shared" si="123"/>
        <v>Non-M</v>
      </c>
      <c r="J1343" s="58"/>
      <c r="K1343" s="26"/>
      <c r="L1343" s="78">
        <f>IF(COUNTIFS($E$3:E1667,E1343)=1, K1343, 0)</f>
        <v>0</v>
      </c>
    </row>
    <row r="1344" spans="1:12" ht="41.25" customHeight="1">
      <c r="A1344" s="18" t="s">
        <v>1953</v>
      </c>
      <c r="B1344" s="35" t="s">
        <v>1045</v>
      </c>
      <c r="C1344" s="35" t="s">
        <v>312</v>
      </c>
      <c r="D1344" s="60" t="s">
        <v>1047</v>
      </c>
      <c r="E1344" s="35" t="s">
        <v>1952</v>
      </c>
      <c r="F1344" s="48"/>
      <c r="G1344" s="35" t="s">
        <v>94</v>
      </c>
      <c r="H1344" s="57" t="str">
        <f t="shared" si="122"/>
        <v>DC202</v>
      </c>
      <c r="I1344" s="57" t="str">
        <f t="shared" si="123"/>
        <v>Non-M</v>
      </c>
      <c r="J1344" s="58"/>
      <c r="K1344" s="26"/>
      <c r="L1344" s="78">
        <f>IF(COUNTIFS($E$3:E1667,E1344)=1, K1344, 0)</f>
        <v>0</v>
      </c>
    </row>
    <row r="1345" spans="1:12" ht="41.25" customHeight="1">
      <c r="A1345" s="18" t="s">
        <v>1954</v>
      </c>
      <c r="B1345" s="35" t="s">
        <v>1045</v>
      </c>
      <c r="C1345" s="35" t="s">
        <v>312</v>
      </c>
      <c r="D1345" s="60" t="s">
        <v>1047</v>
      </c>
      <c r="E1345" s="35" t="s">
        <v>1952</v>
      </c>
      <c r="F1345" s="48"/>
      <c r="G1345" s="35" t="s">
        <v>96</v>
      </c>
      <c r="H1345" s="57" t="str">
        <f t="shared" si="122"/>
        <v>DC300</v>
      </c>
      <c r="I1345" s="57" t="str">
        <f t="shared" si="123"/>
        <v>Non-M</v>
      </c>
      <c r="J1345" s="58"/>
      <c r="K1345" s="26"/>
      <c r="L1345" s="78">
        <f>IF(COUNTIFS($E$3:E1667,E1345)=1, K1345, 0)</f>
        <v>0</v>
      </c>
    </row>
    <row r="1346" spans="1:12" ht="41.25" customHeight="1">
      <c r="A1346" s="18" t="s">
        <v>1955</v>
      </c>
      <c r="B1346" s="35" t="s">
        <v>1045</v>
      </c>
      <c r="C1346" s="35" t="s">
        <v>312</v>
      </c>
      <c r="D1346" s="60" t="s">
        <v>1047</v>
      </c>
      <c r="E1346" s="35" t="s">
        <v>1952</v>
      </c>
      <c r="F1346" s="48"/>
      <c r="G1346" s="35" t="s">
        <v>145</v>
      </c>
      <c r="H1346" s="57" t="str">
        <f t="shared" si="122"/>
        <v>DC402</v>
      </c>
      <c r="I1346" s="57" t="str">
        <f t="shared" si="123"/>
        <v>Non-M</v>
      </c>
      <c r="J1346" s="58"/>
      <c r="K1346" s="26"/>
      <c r="L1346" s="78">
        <f>IF(COUNTIFS($E$3:E1667,E1346)=1, K1346, 0)</f>
        <v>0</v>
      </c>
    </row>
    <row r="1347" spans="1:12" ht="41.25" customHeight="1">
      <c r="A1347" s="18" t="s">
        <v>1956</v>
      </c>
      <c r="B1347" s="35" t="s">
        <v>1045</v>
      </c>
      <c r="C1347" s="35" t="s">
        <v>312</v>
      </c>
      <c r="D1347" s="60" t="s">
        <v>1047</v>
      </c>
      <c r="E1347" s="35" t="s">
        <v>1952</v>
      </c>
      <c r="F1347" s="48"/>
      <c r="G1347" s="35" t="s">
        <v>924</v>
      </c>
      <c r="H1347" s="57" t="str">
        <f t="shared" si="122"/>
        <v>WB503</v>
      </c>
      <c r="I1347" s="57" t="str">
        <f t="shared" si="123"/>
        <v>Non-M</v>
      </c>
      <c r="J1347" s="58"/>
      <c r="K1347" s="26"/>
      <c r="L1347" s="78">
        <f>IF(COUNTIFS($E$3:E1667,E1347)=1, K1347, 0)</f>
        <v>0</v>
      </c>
    </row>
    <row r="1348" spans="1:12" ht="41.25" customHeight="1">
      <c r="A1348" s="18" t="s">
        <v>1957</v>
      </c>
      <c r="B1348" s="35" t="s">
        <v>1045</v>
      </c>
      <c r="C1348" s="35" t="s">
        <v>312</v>
      </c>
      <c r="D1348" s="60" t="s">
        <v>1047</v>
      </c>
      <c r="E1348" s="35" t="s">
        <v>1952</v>
      </c>
      <c r="F1348" s="48"/>
      <c r="G1348" s="35" t="s">
        <v>99</v>
      </c>
      <c r="H1348" s="57" t="str">
        <f t="shared" si="122"/>
        <v>PK201</v>
      </c>
      <c r="I1348" s="57" t="str">
        <f t="shared" si="123"/>
        <v>Non-M</v>
      </c>
      <c r="J1348" s="58"/>
      <c r="K1348" s="26"/>
      <c r="L1348" s="78">
        <f>IF(COUNTIFS($E$3:E1667,E1348)=1, K1348, 0)</f>
        <v>0</v>
      </c>
    </row>
    <row r="1349" spans="1:12" ht="41.25" customHeight="1">
      <c r="A1349" s="18" t="s">
        <v>1958</v>
      </c>
      <c r="B1349" s="35" t="s">
        <v>1045</v>
      </c>
      <c r="C1349" s="35" t="s">
        <v>312</v>
      </c>
      <c r="D1349" s="60" t="s">
        <v>1047</v>
      </c>
      <c r="E1349" s="35" t="s">
        <v>1952</v>
      </c>
      <c r="F1349" s="48"/>
      <c r="G1349" s="35" t="s">
        <v>155</v>
      </c>
      <c r="H1349" s="57" t="str">
        <f t="shared" si="122"/>
        <v>PB204</v>
      </c>
      <c r="I1349" s="57" t="str">
        <f t="shared" si="123"/>
        <v>Non-M</v>
      </c>
      <c r="J1349" s="58"/>
      <c r="K1349" s="26"/>
      <c r="L1349" s="78">
        <f>IF(COUNTIFS($E$3:E1667,E1349)=1, K1349, 0)</f>
        <v>0</v>
      </c>
    </row>
    <row r="1350" spans="1:12" ht="41.25" customHeight="1">
      <c r="A1350" s="18" t="s">
        <v>1959</v>
      </c>
      <c r="B1350" s="35" t="s">
        <v>1045</v>
      </c>
      <c r="C1350" s="35" t="s">
        <v>312</v>
      </c>
      <c r="D1350" s="60" t="s">
        <v>1047</v>
      </c>
      <c r="E1350" s="35" t="s">
        <v>1952</v>
      </c>
      <c r="F1350" s="48"/>
      <c r="G1350" s="35" t="s">
        <v>1960</v>
      </c>
      <c r="H1350" s="57" t="str">
        <f t="shared" si="122"/>
        <v>PK806</v>
      </c>
      <c r="I1350" s="57" t="str">
        <f t="shared" si="123"/>
        <v>Non-M</v>
      </c>
      <c r="J1350" s="58"/>
      <c r="K1350" s="26"/>
      <c r="L1350" s="78">
        <f>IF(COUNTIFS($E$3:E1667,E1350)=1, K1350, 0)</f>
        <v>0</v>
      </c>
    </row>
    <row r="1351" spans="1:12" ht="41.25" customHeight="1">
      <c r="A1351" s="18" t="s">
        <v>1961</v>
      </c>
      <c r="B1351" s="35" t="s">
        <v>1045</v>
      </c>
      <c r="C1351" s="35" t="s">
        <v>312</v>
      </c>
      <c r="D1351" s="60" t="s">
        <v>1047</v>
      </c>
      <c r="E1351" s="35" t="s">
        <v>1952</v>
      </c>
      <c r="F1351" s="48"/>
      <c r="G1351" s="35" t="s">
        <v>1398</v>
      </c>
      <c r="H1351" s="57" t="str">
        <f t="shared" si="122"/>
        <v>JS121</v>
      </c>
      <c r="I1351" s="57" t="str">
        <f t="shared" si="123"/>
        <v>Non-M</v>
      </c>
      <c r="J1351" s="58"/>
      <c r="K1351" s="26"/>
      <c r="L1351" s="78">
        <f>IF(COUNTIFS($E$3:E1667,E1351)=1, K1351, 0)</f>
        <v>0</v>
      </c>
    </row>
    <row r="1352" spans="1:12" ht="41.25" customHeight="1">
      <c r="A1352" s="18" t="s">
        <v>1962</v>
      </c>
      <c r="B1352" s="35" t="s">
        <v>1045</v>
      </c>
      <c r="C1352" s="35" t="s">
        <v>312</v>
      </c>
      <c r="D1352" s="60" t="s">
        <v>1047</v>
      </c>
      <c r="E1352" s="35" t="s">
        <v>1952</v>
      </c>
      <c r="F1352" s="48"/>
      <c r="G1352" s="35" t="s">
        <v>1963</v>
      </c>
      <c r="H1352" s="57" t="str">
        <f t="shared" si="122"/>
        <v>JS118</v>
      </c>
      <c r="I1352" s="57" t="str">
        <f t="shared" si="123"/>
        <v>M</v>
      </c>
      <c r="J1352" s="58" t="s">
        <v>1964</v>
      </c>
      <c r="K1352" s="26"/>
      <c r="L1352" s="78">
        <f>IF(COUNTIFS($E$3:E1667,E1352)=1, K1352, 0)</f>
        <v>0</v>
      </c>
    </row>
    <row r="1353" spans="1:12" ht="41.25" customHeight="1">
      <c r="A1353" s="18" t="s">
        <v>1965</v>
      </c>
      <c r="B1353" s="35" t="s">
        <v>1045</v>
      </c>
      <c r="C1353" s="35" t="s">
        <v>312</v>
      </c>
      <c r="D1353" s="60" t="s">
        <v>1047</v>
      </c>
      <c r="E1353" s="35" t="s">
        <v>1952</v>
      </c>
      <c r="F1353" s="48"/>
      <c r="G1353" s="35" t="s">
        <v>418</v>
      </c>
      <c r="H1353" s="57" t="str">
        <f t="shared" si="122"/>
        <v>GT205</v>
      </c>
      <c r="I1353" s="57" t="str">
        <f t="shared" si="123"/>
        <v>Non-M</v>
      </c>
      <c r="J1353" s="58"/>
      <c r="K1353" s="26"/>
      <c r="L1353" s="78">
        <f>IF(COUNTIFS($E$3:E1667,E1353)=1, K1353, 0)</f>
        <v>0</v>
      </c>
    </row>
    <row r="1354" spans="1:12" ht="41.25" customHeight="1">
      <c r="A1354" s="18" t="s">
        <v>1966</v>
      </c>
      <c r="B1354" s="35" t="s">
        <v>1045</v>
      </c>
      <c r="C1354" s="35" t="s">
        <v>312</v>
      </c>
      <c r="D1354" s="60" t="s">
        <v>1047</v>
      </c>
      <c r="E1354" s="35" t="s">
        <v>1952</v>
      </c>
      <c r="F1354" s="48"/>
      <c r="G1354" s="35" t="s">
        <v>401</v>
      </c>
      <c r="H1354" s="57" t="str">
        <f t="shared" si="122"/>
        <v>VT805</v>
      </c>
      <c r="I1354" s="57" t="str">
        <f t="shared" si="123"/>
        <v>Non-M</v>
      </c>
      <c r="J1354" s="58"/>
      <c r="K1354" s="26"/>
      <c r="L1354" s="78">
        <f>IF(COUNTIFS($E$3:E1667,E1354)=1, K1354, 0)</f>
        <v>0</v>
      </c>
    </row>
    <row r="1355" spans="1:12" ht="41.25" customHeight="1">
      <c r="A1355" s="18" t="s">
        <v>1967</v>
      </c>
      <c r="B1355" s="35" t="s">
        <v>1045</v>
      </c>
      <c r="C1355" s="35" t="s">
        <v>312</v>
      </c>
      <c r="D1355" s="60" t="s">
        <v>1047</v>
      </c>
      <c r="E1355" s="35" t="s">
        <v>1952</v>
      </c>
      <c r="F1355" s="48"/>
      <c r="G1355" s="35" t="s">
        <v>1968</v>
      </c>
      <c r="H1355" s="57" t="str">
        <f t="shared" si="122"/>
        <v>HM411</v>
      </c>
      <c r="I1355" s="57" t="str">
        <f t="shared" si="123"/>
        <v>Non-M</v>
      </c>
      <c r="J1355" s="58"/>
      <c r="K1355" s="26"/>
      <c r="L1355" s="78">
        <f>IF(COUNTIFS($E$3:E1667,E1355)=1, K1355, 0)</f>
        <v>0</v>
      </c>
    </row>
    <row r="1356" spans="1:12" ht="41.25" customHeight="1">
      <c r="A1356" s="18" t="s">
        <v>1969</v>
      </c>
      <c r="B1356" s="35" t="s">
        <v>1244</v>
      </c>
      <c r="C1356" s="35" t="s">
        <v>348</v>
      </c>
      <c r="D1356" s="60" t="s">
        <v>1361</v>
      </c>
      <c r="E1356" s="35" t="s">
        <v>1970</v>
      </c>
      <c r="F1356" s="48"/>
      <c r="G1356" s="35" t="s">
        <v>26</v>
      </c>
      <c r="H1356" s="57" t="str">
        <f t="shared" si="122"/>
        <v>HD106</v>
      </c>
      <c r="I1356" s="57" t="str">
        <f t="shared" si="123"/>
        <v>Non-M</v>
      </c>
      <c r="J1356" s="58"/>
      <c r="K1356" s="33"/>
      <c r="L1356" s="78">
        <f>IF(COUNTIFS($E$3:E1667,E1356)=1, K1356, 0)</f>
        <v>0</v>
      </c>
    </row>
    <row r="1357" spans="1:12" ht="41.25" customHeight="1">
      <c r="A1357" s="18" t="s">
        <v>1971</v>
      </c>
      <c r="B1357" s="35" t="s">
        <v>1244</v>
      </c>
      <c r="C1357" s="35" t="s">
        <v>348</v>
      </c>
      <c r="D1357" s="60" t="s">
        <v>1361</v>
      </c>
      <c r="E1357" s="35" t="s">
        <v>1970</v>
      </c>
      <c r="F1357" s="48"/>
      <c r="G1357" s="35" t="s">
        <v>1972</v>
      </c>
      <c r="H1357" s="57" t="str">
        <f t="shared" si="122"/>
        <v>ZP206</v>
      </c>
      <c r="I1357" s="57" t="str">
        <f t="shared" si="123"/>
        <v>Non-M</v>
      </c>
      <c r="J1357" s="58"/>
      <c r="K1357" s="33"/>
      <c r="L1357" s="78">
        <f>IF(COUNTIFS($E$3:E1667,E1357)=1, K1357, 0)</f>
        <v>0</v>
      </c>
    </row>
    <row r="1358" spans="1:12" ht="41.25" customHeight="1">
      <c r="A1358" s="18" t="s">
        <v>1973</v>
      </c>
      <c r="B1358" s="35" t="s">
        <v>1244</v>
      </c>
      <c r="C1358" s="35" t="s">
        <v>348</v>
      </c>
      <c r="D1358" s="60" t="s">
        <v>1361</v>
      </c>
      <c r="E1358" s="35" t="s">
        <v>1970</v>
      </c>
      <c r="F1358" s="48"/>
      <c r="G1358" s="35" t="s">
        <v>1750</v>
      </c>
      <c r="H1358" s="57" t="str">
        <f t="shared" si="122"/>
        <v>ZP105</v>
      </c>
      <c r="I1358" s="57" t="str">
        <f t="shared" si="123"/>
        <v>Non-M</v>
      </c>
      <c r="J1358" s="58"/>
      <c r="K1358" s="33"/>
      <c r="L1358" s="78">
        <f>IF(COUNTIFS($E$3:E1667,E1358)=1, K1358, 0)</f>
        <v>0</v>
      </c>
    </row>
    <row r="1359" spans="1:12" ht="41.25" customHeight="1">
      <c r="A1359" s="18" t="s">
        <v>1974</v>
      </c>
      <c r="B1359" s="35" t="s">
        <v>1244</v>
      </c>
      <c r="C1359" s="35" t="s">
        <v>348</v>
      </c>
      <c r="D1359" s="60" t="s">
        <v>1361</v>
      </c>
      <c r="E1359" s="35" t="s">
        <v>1970</v>
      </c>
      <c r="F1359" s="48"/>
      <c r="G1359" s="35" t="s">
        <v>1975</v>
      </c>
      <c r="H1359" s="57" t="str">
        <f t="shared" si="122"/>
        <v>HD704</v>
      </c>
      <c r="I1359" s="57" t="str">
        <f t="shared" si="123"/>
        <v>Non-M</v>
      </c>
      <c r="J1359" s="58"/>
      <c r="K1359" s="33"/>
      <c r="L1359" s="78">
        <f>IF(COUNTIFS($E$3:E1667,E1359)=1, K1359, 0)</f>
        <v>0</v>
      </c>
    </row>
    <row r="1360" spans="1:12" ht="41.25" customHeight="1">
      <c r="A1360" s="18" t="s">
        <v>1976</v>
      </c>
      <c r="B1360" s="35" t="s">
        <v>1244</v>
      </c>
      <c r="C1360" s="35" t="s">
        <v>348</v>
      </c>
      <c r="D1360" s="60" t="s">
        <v>1361</v>
      </c>
      <c r="E1360" s="35" t="s">
        <v>1970</v>
      </c>
      <c r="F1360" s="48"/>
      <c r="G1360" s="35" t="s">
        <v>1977</v>
      </c>
      <c r="H1360" s="57" t="str">
        <f t="shared" si="122"/>
        <v>HD702</v>
      </c>
      <c r="I1360" s="57" t="str">
        <f t="shared" si="123"/>
        <v>Non-M</v>
      </c>
      <c r="J1360" s="58"/>
      <c r="K1360" s="33"/>
      <c r="L1360" s="73">
        <f>IF(COUNTIFS($E$3:E1360,E1360)=1, K1360, 0)</f>
        <v>0</v>
      </c>
    </row>
    <row r="1361" spans="1:12" ht="41.25" customHeight="1">
      <c r="A1361" s="18" t="s">
        <v>1978</v>
      </c>
      <c r="B1361" s="35" t="s">
        <v>1244</v>
      </c>
      <c r="C1361" s="35" t="s">
        <v>348</v>
      </c>
      <c r="D1361" s="60" t="s">
        <v>1361</v>
      </c>
      <c r="E1361" s="35" t="s">
        <v>1970</v>
      </c>
      <c r="F1361" s="48"/>
      <c r="G1361" s="35" t="s">
        <v>469</v>
      </c>
      <c r="H1361" s="57" t="str">
        <f t="shared" si="122"/>
        <v>LP100</v>
      </c>
      <c r="I1361" s="57" t="str">
        <f t="shared" si="123"/>
        <v>Non-M</v>
      </c>
      <c r="J1361" s="58"/>
      <c r="K1361" s="33"/>
      <c r="L1361" s="78">
        <f>IF(COUNTIFS($E$3:E1667,E1361)=1, K1361, 0)</f>
        <v>0</v>
      </c>
    </row>
    <row r="1362" spans="1:12" ht="41.25" customHeight="1">
      <c r="A1362" s="18" t="s">
        <v>1979</v>
      </c>
      <c r="B1362" s="35" t="s">
        <v>1244</v>
      </c>
      <c r="C1362" s="35" t="s">
        <v>348</v>
      </c>
      <c r="D1362" s="60" t="s">
        <v>1361</v>
      </c>
      <c r="E1362" s="35" t="s">
        <v>1970</v>
      </c>
      <c r="F1362" s="48"/>
      <c r="G1362" s="35" t="s">
        <v>1461</v>
      </c>
      <c r="H1362" s="57" t="str">
        <f t="shared" si="122"/>
        <v>JS401</v>
      </c>
      <c r="I1362" s="57" t="str">
        <f t="shared" si="123"/>
        <v>Non-M</v>
      </c>
      <c r="J1362" s="58"/>
      <c r="K1362" s="33"/>
      <c r="L1362" s="78">
        <f>IF(COUNTIFS($E$3:E1667,E1362)=1, K1362, 0)</f>
        <v>0</v>
      </c>
    </row>
    <row r="1363" spans="1:12" ht="41.25" customHeight="1">
      <c r="A1363" s="18" t="s">
        <v>1980</v>
      </c>
      <c r="B1363" s="35" t="s">
        <v>1244</v>
      </c>
      <c r="C1363" s="35" t="s">
        <v>348</v>
      </c>
      <c r="D1363" s="60" t="s">
        <v>1361</v>
      </c>
      <c r="E1363" s="35" t="s">
        <v>1970</v>
      </c>
      <c r="F1363" s="48"/>
      <c r="G1363" s="35" t="s">
        <v>1344</v>
      </c>
      <c r="H1363" s="57" t="str">
        <f t="shared" si="122"/>
        <v>JS105</v>
      </c>
      <c r="I1363" s="57" t="str">
        <f t="shared" si="123"/>
        <v>Non-M</v>
      </c>
      <c r="J1363" s="58"/>
      <c r="K1363" s="33"/>
      <c r="L1363" s="78">
        <f>IF(COUNTIFS($E$3:E1667,E1363)=1, K1363, 0)</f>
        <v>0</v>
      </c>
    </row>
    <row r="1364" spans="1:12" ht="41.25" customHeight="1">
      <c r="A1364" s="18" t="s">
        <v>1981</v>
      </c>
      <c r="B1364" s="35" t="s">
        <v>1244</v>
      </c>
      <c r="C1364" s="35" t="s">
        <v>348</v>
      </c>
      <c r="D1364" s="60" t="s">
        <v>1361</v>
      </c>
      <c r="E1364" s="35" t="s">
        <v>1970</v>
      </c>
      <c r="F1364" s="48"/>
      <c r="G1364" s="35" t="s">
        <v>120</v>
      </c>
      <c r="H1364" s="57" t="str">
        <f t="shared" si="122"/>
        <v>JS124</v>
      </c>
      <c r="I1364" s="57" t="str">
        <f t="shared" si="123"/>
        <v>Non-M</v>
      </c>
      <c r="J1364" s="58"/>
      <c r="K1364" s="33"/>
      <c r="L1364" s="78">
        <f>IF(COUNTIFS($E$3:E1667,E1364)=1, K1364, 0)</f>
        <v>0</v>
      </c>
    </row>
    <row r="1365" spans="1:12" ht="41.25" customHeight="1">
      <c r="A1365" s="18" t="s">
        <v>1982</v>
      </c>
      <c r="B1365" s="35" t="s">
        <v>1244</v>
      </c>
      <c r="C1365" s="35" t="s">
        <v>348</v>
      </c>
      <c r="D1365" s="60" t="s">
        <v>1361</v>
      </c>
      <c r="E1365" s="35" t="s">
        <v>1970</v>
      </c>
      <c r="F1365" s="48"/>
      <c r="G1365" s="35" t="s">
        <v>1983</v>
      </c>
      <c r="H1365" s="57" t="str">
        <f t="shared" si="122"/>
        <v>HM804</v>
      </c>
      <c r="I1365" s="57" t="str">
        <f t="shared" si="123"/>
        <v>Non-M</v>
      </c>
      <c r="J1365" s="58"/>
      <c r="K1365" s="33"/>
      <c r="L1365" s="78">
        <f>IF(COUNTIFS($E$3:E1667,E1365)=1, K1365, 0)</f>
        <v>0</v>
      </c>
    </row>
    <row r="1366" spans="1:12" ht="41.25" customHeight="1">
      <c r="A1366" s="18" t="s">
        <v>1984</v>
      </c>
      <c r="B1366" s="35" t="s">
        <v>1244</v>
      </c>
      <c r="C1366" s="35" t="s">
        <v>348</v>
      </c>
      <c r="D1366" s="60" t="s">
        <v>1361</v>
      </c>
      <c r="E1366" s="35" t="s">
        <v>1970</v>
      </c>
      <c r="F1366" s="48"/>
      <c r="G1366" s="35" t="s">
        <v>1510</v>
      </c>
      <c r="H1366" s="57" t="str">
        <f t="shared" si="122"/>
        <v>HM506</v>
      </c>
      <c r="I1366" s="57" t="str">
        <f t="shared" si="123"/>
        <v>Non-M</v>
      </c>
      <c r="J1366" s="58"/>
      <c r="K1366" s="33"/>
      <c r="L1366" s="78">
        <f>IF(COUNTIFS($E$3:E1667,E1366)=1, K1366, 0)</f>
        <v>0</v>
      </c>
    </row>
    <row r="1367" spans="1:12" ht="41.25" customHeight="1">
      <c r="A1367" s="18" t="s">
        <v>1985</v>
      </c>
      <c r="B1367" s="35" t="s">
        <v>1244</v>
      </c>
      <c r="C1367" s="35" t="s">
        <v>348</v>
      </c>
      <c r="D1367" s="60" t="s">
        <v>1361</v>
      </c>
      <c r="E1367" s="35" t="s">
        <v>1970</v>
      </c>
      <c r="F1367" s="48"/>
      <c r="G1367" s="35" t="s">
        <v>628</v>
      </c>
      <c r="H1367" s="57" t="str">
        <f t="shared" si="122"/>
        <v>HM420</v>
      </c>
      <c r="I1367" s="57" t="str">
        <f t="shared" si="123"/>
        <v>Non-M</v>
      </c>
      <c r="J1367" s="59" t="s">
        <v>1901</v>
      </c>
      <c r="K1367" s="33"/>
      <c r="L1367" s="78">
        <f>IF(COUNTIFS($E$3:E1667,E1367)=1, K1367, 0)</f>
        <v>0</v>
      </c>
    </row>
    <row r="1368" spans="1:12" ht="41.25" customHeight="1">
      <c r="A1368" s="18" t="s">
        <v>1986</v>
      </c>
      <c r="B1368" s="35" t="s">
        <v>1244</v>
      </c>
      <c r="C1368" s="35" t="s">
        <v>348</v>
      </c>
      <c r="D1368" s="60" t="s">
        <v>1361</v>
      </c>
      <c r="E1368" s="35" t="s">
        <v>1970</v>
      </c>
      <c r="F1368" s="48"/>
      <c r="G1368" s="35" t="s">
        <v>897</v>
      </c>
      <c r="H1368" s="57" t="str">
        <f t="shared" si="122"/>
        <v>PK209</v>
      </c>
      <c r="I1368" s="57" t="str">
        <f t="shared" si="123"/>
        <v>Non-M</v>
      </c>
      <c r="J1368" s="59"/>
      <c r="K1368" s="33"/>
      <c r="L1368" s="73">
        <f>IF(COUNTIFS($E$3:E1368,E1368)=1, K1368, 0)</f>
        <v>0</v>
      </c>
    </row>
    <row r="1369" spans="1:12" ht="41.25" customHeight="1">
      <c r="A1369" s="18" t="s">
        <v>1987</v>
      </c>
      <c r="B1369" s="19" t="s">
        <v>1308</v>
      </c>
      <c r="C1369" s="19" t="s">
        <v>186</v>
      </c>
      <c r="D1369" s="19" t="s">
        <v>1361</v>
      </c>
      <c r="E1369" s="19" t="s">
        <v>1988</v>
      </c>
      <c r="F1369" s="21"/>
      <c r="G1369" s="19" t="s">
        <v>61</v>
      </c>
      <c r="H1369" s="25" t="str">
        <f t="shared" si="122"/>
        <v>DC101</v>
      </c>
      <c r="I1369" s="25" t="str">
        <f t="shared" si="123"/>
        <v>Non-M</v>
      </c>
      <c r="J1369" s="34"/>
      <c r="K1369" s="26"/>
      <c r="L1369" s="78">
        <f>IF(COUNTIFS($E$3:E1667,E1369)=1, K1369, 0)</f>
        <v>0</v>
      </c>
    </row>
    <row r="1370" spans="1:12" ht="41.25" customHeight="1">
      <c r="A1370" s="18" t="s">
        <v>1989</v>
      </c>
      <c r="B1370" s="19" t="s">
        <v>1308</v>
      </c>
      <c r="C1370" s="19" t="s">
        <v>186</v>
      </c>
      <c r="D1370" s="19" t="s">
        <v>1361</v>
      </c>
      <c r="E1370" s="19" t="s">
        <v>1988</v>
      </c>
      <c r="F1370" s="21"/>
      <c r="G1370" s="19" t="s">
        <v>94</v>
      </c>
      <c r="H1370" s="25" t="str">
        <f t="shared" si="122"/>
        <v>DC202</v>
      </c>
      <c r="I1370" s="25" t="str">
        <f t="shared" si="123"/>
        <v>Non-M</v>
      </c>
      <c r="J1370" s="34"/>
      <c r="K1370" s="26"/>
      <c r="L1370" s="78">
        <f>IF(COUNTIFS($E$3:E1667,E1370)=1, K1370, 0)</f>
        <v>0</v>
      </c>
    </row>
    <row r="1371" spans="1:12" ht="41.25" customHeight="1">
      <c r="A1371" s="18" t="s">
        <v>1990</v>
      </c>
      <c r="B1371" s="19" t="s">
        <v>1308</v>
      </c>
      <c r="C1371" s="19" t="s">
        <v>186</v>
      </c>
      <c r="D1371" s="19" t="s">
        <v>1361</v>
      </c>
      <c r="E1371" s="19" t="s">
        <v>1988</v>
      </c>
      <c r="F1371" s="21"/>
      <c r="G1371" s="19" t="s">
        <v>152</v>
      </c>
      <c r="H1371" s="25" t="str">
        <f t="shared" ref="H1371:H1378" si="124">IF(RIGHT(G1371,1)="M", LEFT(G1371,LEN(G1371)-1), G1371)</f>
        <v>DC400</v>
      </c>
      <c r="I1371" s="25" t="str">
        <f t="shared" ref="I1371:I1375" si="125">IF(RIGHT(G1371,1)="M","M","Non-M")</f>
        <v>Non-M</v>
      </c>
      <c r="J1371" s="34"/>
      <c r="K1371" s="26"/>
      <c r="L1371" s="78">
        <f>IF(COUNTIFS($E$3:E1667,E1371)=1, K1371, 0)</f>
        <v>0</v>
      </c>
    </row>
    <row r="1372" spans="1:12" ht="41.25" customHeight="1">
      <c r="A1372" s="18" t="s">
        <v>1991</v>
      </c>
      <c r="B1372" s="19" t="s">
        <v>1308</v>
      </c>
      <c r="C1372" s="19" t="s">
        <v>186</v>
      </c>
      <c r="D1372" s="19" t="s">
        <v>1361</v>
      </c>
      <c r="E1372" s="19" t="s">
        <v>1988</v>
      </c>
      <c r="F1372" s="21"/>
      <c r="G1372" s="19" t="s">
        <v>197</v>
      </c>
      <c r="H1372" s="25" t="str">
        <f t="shared" si="124"/>
        <v>JS207</v>
      </c>
      <c r="I1372" s="25" t="str">
        <f t="shared" si="125"/>
        <v>Non-M</v>
      </c>
      <c r="J1372" s="34"/>
      <c r="K1372" s="26"/>
      <c r="L1372" s="78">
        <f>IF(COUNTIFS($E$3:E1667,E1372)=1, K1372, 0)</f>
        <v>0</v>
      </c>
    </row>
    <row r="1373" spans="1:12" ht="41.25" customHeight="1">
      <c r="A1373" s="18" t="s">
        <v>1992</v>
      </c>
      <c r="B1373" s="19" t="s">
        <v>1308</v>
      </c>
      <c r="C1373" s="19" t="s">
        <v>186</v>
      </c>
      <c r="D1373" s="19" t="s">
        <v>1361</v>
      </c>
      <c r="E1373" s="19" t="s">
        <v>1988</v>
      </c>
      <c r="F1373" s="21"/>
      <c r="G1373" s="19" t="s">
        <v>1518</v>
      </c>
      <c r="H1373" s="25" t="str">
        <f t="shared" si="124"/>
        <v>WB211</v>
      </c>
      <c r="I1373" s="25" t="str">
        <f t="shared" si="125"/>
        <v>M</v>
      </c>
      <c r="J1373" s="34"/>
      <c r="K1373" s="26"/>
      <c r="L1373" s="78">
        <f>IF(COUNTIFS($E$3:E1667,E1373)=1, K1373, 0)</f>
        <v>0</v>
      </c>
    </row>
    <row r="1374" spans="1:12" ht="41.25" customHeight="1">
      <c r="A1374" s="18" t="s">
        <v>1993</v>
      </c>
      <c r="B1374" s="19" t="s">
        <v>1308</v>
      </c>
      <c r="C1374" s="19" t="s">
        <v>186</v>
      </c>
      <c r="D1374" s="19" t="s">
        <v>1361</v>
      </c>
      <c r="E1374" s="19" t="s">
        <v>1988</v>
      </c>
      <c r="F1374" s="21"/>
      <c r="G1374" s="19" t="s">
        <v>1994</v>
      </c>
      <c r="H1374" s="25" t="str">
        <f t="shared" si="124"/>
        <v>JS123</v>
      </c>
      <c r="I1374" s="25" t="str">
        <f t="shared" si="125"/>
        <v>Non-M</v>
      </c>
      <c r="J1374" s="34" t="s">
        <v>1995</v>
      </c>
      <c r="K1374" s="26"/>
      <c r="L1374" s="78">
        <f>IF(COUNTIFS($E$3:E1667,E1374)=1, K1374, 0)</f>
        <v>0</v>
      </c>
    </row>
    <row r="1375" spans="1:12" ht="41.25" customHeight="1">
      <c r="A1375" s="18" t="s">
        <v>1996</v>
      </c>
      <c r="B1375" s="19" t="s">
        <v>1308</v>
      </c>
      <c r="C1375" s="19" t="s">
        <v>186</v>
      </c>
      <c r="D1375" s="19" t="s">
        <v>1361</v>
      </c>
      <c r="E1375" s="19" t="s">
        <v>1988</v>
      </c>
      <c r="F1375" s="21"/>
      <c r="G1375" s="19" t="s">
        <v>306</v>
      </c>
      <c r="H1375" s="25" t="str">
        <f t="shared" si="124"/>
        <v>PK301</v>
      </c>
      <c r="I1375" s="25" t="str">
        <f t="shared" si="125"/>
        <v>Non-M</v>
      </c>
      <c r="J1375" s="34"/>
      <c r="K1375" s="26"/>
      <c r="L1375" s="78">
        <f>IF(COUNTIFS($E$3:E1667,E1375)=1, K1375, 0)</f>
        <v>0</v>
      </c>
    </row>
    <row r="1376" spans="1:12" ht="41.25" customHeight="1">
      <c r="A1376" s="18" t="s">
        <v>1997</v>
      </c>
      <c r="B1376" s="19" t="s">
        <v>1308</v>
      </c>
      <c r="C1376" s="19" t="s">
        <v>186</v>
      </c>
      <c r="D1376" s="19" t="s">
        <v>1361</v>
      </c>
      <c r="E1376" s="19" t="s">
        <v>1988</v>
      </c>
      <c r="F1376" s="21"/>
      <c r="G1376" s="19" t="s">
        <v>272</v>
      </c>
      <c r="H1376" s="25" t="str">
        <f t="shared" si="124"/>
        <v>PB301</v>
      </c>
      <c r="I1376" s="25" t="str">
        <f t="shared" ref="I1376:I1391" si="126">IF(RIGHT(G1376,1)="M","M","Non-M")</f>
        <v>Non-M</v>
      </c>
      <c r="J1376" s="34"/>
      <c r="K1376" s="26"/>
      <c r="L1376" s="78">
        <f>IF(COUNTIFS($E$3:E1667,E1376)=1, K1376, 0)</f>
        <v>0</v>
      </c>
    </row>
    <row r="1377" spans="1:12" ht="41.25" customHeight="1">
      <c r="A1377" s="18" t="s">
        <v>1998</v>
      </c>
      <c r="B1377" s="19" t="s">
        <v>1308</v>
      </c>
      <c r="C1377" s="19" t="s">
        <v>186</v>
      </c>
      <c r="D1377" s="19" t="s">
        <v>1361</v>
      </c>
      <c r="E1377" s="19" t="s">
        <v>1988</v>
      </c>
      <c r="F1377" s="21"/>
      <c r="G1377" s="19" t="s">
        <v>1999</v>
      </c>
      <c r="H1377" s="25" t="str">
        <f t="shared" si="124"/>
        <v>HM406</v>
      </c>
      <c r="I1377" s="25" t="str">
        <f t="shared" si="126"/>
        <v>Non-M</v>
      </c>
      <c r="J1377" s="34"/>
      <c r="K1377" s="26"/>
      <c r="L1377" s="78">
        <f>IF(COUNTIFS($E$3:E1667,E1377)=1, K1377, 0)</f>
        <v>0</v>
      </c>
    </row>
    <row r="1378" spans="1:12" ht="41.25" customHeight="1">
      <c r="A1378" s="18" t="s">
        <v>2000</v>
      </c>
      <c r="B1378" s="19" t="s">
        <v>1308</v>
      </c>
      <c r="C1378" s="19" t="s">
        <v>186</v>
      </c>
      <c r="D1378" s="19" t="s">
        <v>1361</v>
      </c>
      <c r="E1378" s="19" t="s">
        <v>1988</v>
      </c>
      <c r="F1378" s="21"/>
      <c r="G1378" s="19" t="s">
        <v>887</v>
      </c>
      <c r="H1378" s="25" t="str">
        <f t="shared" si="124"/>
        <v>VT302</v>
      </c>
      <c r="I1378" s="25" t="str">
        <f t="shared" si="126"/>
        <v>M</v>
      </c>
      <c r="J1378" s="34"/>
      <c r="K1378" s="26"/>
      <c r="L1378" s="78">
        <f>IF(COUNTIFS($E$3:E1667,E1378)=1, K1378, 0)</f>
        <v>0</v>
      </c>
    </row>
    <row r="1379" spans="1:12" ht="41.25" customHeight="1">
      <c r="A1379" s="18" t="s">
        <v>2001</v>
      </c>
      <c r="B1379" s="19" t="s">
        <v>1045</v>
      </c>
      <c r="C1379" s="19" t="s">
        <v>1199</v>
      </c>
      <c r="D1379" s="61" t="s">
        <v>1047</v>
      </c>
      <c r="E1379" s="19" t="s">
        <v>2002</v>
      </c>
      <c r="F1379" s="21"/>
      <c r="G1379" s="19" t="s">
        <v>61</v>
      </c>
      <c r="H1379" s="25" t="str">
        <f t="shared" ref="H1379:H1391" si="127">IF(RIGHT(G1379,1)="M", LEFT(G1379,LEN(G1379)-1), G1379)</f>
        <v>DC101</v>
      </c>
      <c r="I1379" s="25" t="str">
        <f t="shared" si="126"/>
        <v>Non-M</v>
      </c>
      <c r="J1379" s="34"/>
      <c r="K1379" s="26"/>
      <c r="L1379" s="78">
        <f>IF(COUNTIFS($E$3:E1667,E1379)=1, K1379, 0)</f>
        <v>0</v>
      </c>
    </row>
    <row r="1380" spans="1:12" ht="41.25" customHeight="1">
      <c r="A1380" s="18" t="s">
        <v>2003</v>
      </c>
      <c r="B1380" s="19" t="s">
        <v>1045</v>
      </c>
      <c r="C1380" s="19" t="s">
        <v>1199</v>
      </c>
      <c r="D1380" s="61" t="s">
        <v>1047</v>
      </c>
      <c r="E1380" s="19" t="s">
        <v>2002</v>
      </c>
      <c r="F1380" s="21"/>
      <c r="G1380" s="19" t="s">
        <v>94</v>
      </c>
      <c r="H1380" s="25" t="str">
        <f t="shared" si="127"/>
        <v>DC202</v>
      </c>
      <c r="I1380" s="25" t="str">
        <f t="shared" si="126"/>
        <v>Non-M</v>
      </c>
      <c r="J1380" s="34"/>
      <c r="K1380" s="26"/>
      <c r="L1380" s="78">
        <f>IF(COUNTIFS($E$3:E1667,E1380)=1, K1380, 0)</f>
        <v>0</v>
      </c>
    </row>
    <row r="1381" spans="1:12" ht="41.25" customHeight="1">
      <c r="A1381" s="18" t="s">
        <v>2004</v>
      </c>
      <c r="B1381" s="19" t="s">
        <v>1045</v>
      </c>
      <c r="C1381" s="19" t="s">
        <v>1199</v>
      </c>
      <c r="D1381" s="61" t="s">
        <v>1047</v>
      </c>
      <c r="E1381" s="19" t="s">
        <v>2002</v>
      </c>
      <c r="F1381" s="21"/>
      <c r="G1381" s="19" t="s">
        <v>96</v>
      </c>
      <c r="H1381" s="25" t="str">
        <f t="shared" si="127"/>
        <v>DC300</v>
      </c>
      <c r="I1381" s="25" t="str">
        <f t="shared" si="126"/>
        <v>Non-M</v>
      </c>
      <c r="J1381" s="34"/>
      <c r="K1381" s="26"/>
      <c r="L1381" s="78">
        <f>IF(COUNTIFS($E$3:E1667,E1381)=1, K1381, 0)</f>
        <v>0</v>
      </c>
    </row>
    <row r="1382" spans="1:12" ht="41.25" customHeight="1">
      <c r="A1382" s="18" t="s">
        <v>2005</v>
      </c>
      <c r="B1382" s="19" t="s">
        <v>1045</v>
      </c>
      <c r="C1382" s="19" t="s">
        <v>1199</v>
      </c>
      <c r="D1382" s="61" t="s">
        <v>1047</v>
      </c>
      <c r="E1382" s="19" t="s">
        <v>2002</v>
      </c>
      <c r="F1382" s="21"/>
      <c r="G1382" s="19" t="s">
        <v>152</v>
      </c>
      <c r="H1382" s="25" t="str">
        <f t="shared" si="127"/>
        <v>DC400</v>
      </c>
      <c r="I1382" s="25" t="str">
        <f t="shared" si="126"/>
        <v>Non-M</v>
      </c>
      <c r="J1382" s="34"/>
      <c r="K1382" s="26"/>
      <c r="L1382" s="78">
        <f>IF(COUNTIFS($E$3:E1667,E1382)=1, K1382, 0)</f>
        <v>0</v>
      </c>
    </row>
    <row r="1383" spans="1:12" ht="41.25" customHeight="1">
      <c r="A1383" s="18" t="s">
        <v>2006</v>
      </c>
      <c r="B1383" s="19" t="s">
        <v>1045</v>
      </c>
      <c r="C1383" s="19" t="s">
        <v>1199</v>
      </c>
      <c r="D1383" s="61" t="s">
        <v>1047</v>
      </c>
      <c r="E1383" s="19" t="s">
        <v>2002</v>
      </c>
      <c r="F1383" s="21"/>
      <c r="G1383" s="19" t="s">
        <v>924</v>
      </c>
      <c r="H1383" s="25" t="str">
        <f t="shared" si="127"/>
        <v>WB503</v>
      </c>
      <c r="I1383" s="25" t="str">
        <f t="shared" si="126"/>
        <v>Non-M</v>
      </c>
      <c r="J1383" s="34"/>
      <c r="K1383" s="26"/>
      <c r="L1383" s="78">
        <f>IF(COUNTIFS($E$3:E1667,E1383)=1, K1383, 0)</f>
        <v>0</v>
      </c>
    </row>
    <row r="1384" spans="1:12" ht="41.25" customHeight="1">
      <c r="A1384" s="18" t="s">
        <v>2007</v>
      </c>
      <c r="B1384" s="19" t="s">
        <v>1045</v>
      </c>
      <c r="C1384" s="19" t="s">
        <v>1199</v>
      </c>
      <c r="D1384" s="61" t="s">
        <v>1047</v>
      </c>
      <c r="E1384" s="19" t="s">
        <v>2002</v>
      </c>
      <c r="F1384" s="21"/>
      <c r="G1384" s="19" t="s">
        <v>99</v>
      </c>
      <c r="H1384" s="25" t="str">
        <f t="shared" si="127"/>
        <v>PK201</v>
      </c>
      <c r="I1384" s="25" t="str">
        <f t="shared" si="126"/>
        <v>Non-M</v>
      </c>
      <c r="J1384" s="34"/>
      <c r="K1384" s="26"/>
      <c r="L1384" s="78">
        <f>IF(COUNTIFS($E$3:E1667,E1384)=1, K1384, 0)</f>
        <v>0</v>
      </c>
    </row>
    <row r="1385" spans="1:12" ht="41.25" customHeight="1">
      <c r="A1385" s="18" t="s">
        <v>2008</v>
      </c>
      <c r="B1385" s="19" t="s">
        <v>1045</v>
      </c>
      <c r="C1385" s="19" t="s">
        <v>1199</v>
      </c>
      <c r="D1385" s="61" t="s">
        <v>1047</v>
      </c>
      <c r="E1385" s="19" t="s">
        <v>2002</v>
      </c>
      <c r="F1385" s="21"/>
      <c r="G1385" s="19" t="s">
        <v>155</v>
      </c>
      <c r="H1385" s="25" t="str">
        <f t="shared" si="127"/>
        <v>PB204</v>
      </c>
      <c r="I1385" s="25" t="str">
        <f t="shared" si="126"/>
        <v>Non-M</v>
      </c>
      <c r="J1385" s="34"/>
      <c r="K1385" s="26"/>
      <c r="L1385" s="78">
        <f>IF(COUNTIFS($E$3:E1667,E1385)=1, K1385, 0)</f>
        <v>0</v>
      </c>
    </row>
    <row r="1386" spans="1:12" ht="41.25" customHeight="1">
      <c r="A1386" s="18" t="s">
        <v>2009</v>
      </c>
      <c r="B1386" s="19" t="s">
        <v>1045</v>
      </c>
      <c r="C1386" s="19" t="s">
        <v>1199</v>
      </c>
      <c r="D1386" s="61" t="s">
        <v>1047</v>
      </c>
      <c r="E1386" s="19" t="s">
        <v>2002</v>
      </c>
      <c r="F1386" s="21"/>
      <c r="G1386" s="19" t="s">
        <v>1344</v>
      </c>
      <c r="H1386" s="25" t="str">
        <f t="shared" si="127"/>
        <v>JS105</v>
      </c>
      <c r="I1386" s="25" t="str">
        <f t="shared" si="126"/>
        <v>Non-M</v>
      </c>
      <c r="J1386" s="34"/>
      <c r="K1386" s="26"/>
      <c r="L1386" s="78">
        <f>IF(COUNTIFS($E$3:E1667,E1386)=1, K1386, 0)</f>
        <v>0</v>
      </c>
    </row>
    <row r="1387" spans="1:12" ht="41.25" customHeight="1">
      <c r="A1387" s="18" t="s">
        <v>2010</v>
      </c>
      <c r="B1387" s="19" t="s">
        <v>1045</v>
      </c>
      <c r="C1387" s="19" t="s">
        <v>1199</v>
      </c>
      <c r="D1387" s="61" t="s">
        <v>1047</v>
      </c>
      <c r="E1387" s="19" t="s">
        <v>2002</v>
      </c>
      <c r="F1387" s="21"/>
      <c r="G1387" s="19" t="s">
        <v>120</v>
      </c>
      <c r="H1387" s="25" t="str">
        <f t="shared" si="127"/>
        <v>JS124</v>
      </c>
      <c r="I1387" s="25" t="str">
        <f t="shared" si="126"/>
        <v>Non-M</v>
      </c>
      <c r="J1387" s="34"/>
      <c r="K1387" s="26"/>
      <c r="L1387" s="78">
        <f>IF(COUNTIFS($E$3:E1667,E1387)=1, K1387, 0)</f>
        <v>0</v>
      </c>
    </row>
    <row r="1388" spans="1:12" ht="41.25" customHeight="1">
      <c r="A1388" s="18" t="s">
        <v>2011</v>
      </c>
      <c r="B1388" s="19" t="s">
        <v>1045</v>
      </c>
      <c r="C1388" s="19" t="s">
        <v>1199</v>
      </c>
      <c r="D1388" s="61" t="s">
        <v>1047</v>
      </c>
      <c r="E1388" s="19" t="s">
        <v>2002</v>
      </c>
      <c r="F1388" s="21"/>
      <c r="G1388" s="19" t="s">
        <v>418</v>
      </c>
      <c r="H1388" s="25" t="str">
        <f t="shared" si="127"/>
        <v>GT205</v>
      </c>
      <c r="I1388" s="25" t="str">
        <f t="shared" si="126"/>
        <v>Non-M</v>
      </c>
      <c r="J1388" s="34"/>
      <c r="K1388" s="26"/>
      <c r="L1388" s="78">
        <f>IF(COUNTIFS($E$3:E1667,E1388)=1, K1388, 0)</f>
        <v>0</v>
      </c>
    </row>
    <row r="1389" spans="1:12" ht="41.25" customHeight="1">
      <c r="A1389" s="18" t="s">
        <v>2012</v>
      </c>
      <c r="B1389" s="19" t="s">
        <v>1045</v>
      </c>
      <c r="C1389" s="19" t="s">
        <v>1199</v>
      </c>
      <c r="D1389" s="61" t="s">
        <v>1047</v>
      </c>
      <c r="E1389" s="19" t="s">
        <v>2002</v>
      </c>
      <c r="F1389" s="21"/>
      <c r="G1389" s="19" t="s">
        <v>827</v>
      </c>
      <c r="H1389" s="25" t="str">
        <f t="shared" si="127"/>
        <v>HM422</v>
      </c>
      <c r="I1389" s="25" t="str">
        <f t="shared" si="126"/>
        <v>Non-M</v>
      </c>
      <c r="J1389" s="34"/>
      <c r="K1389" s="26"/>
      <c r="L1389" s="78">
        <f>IF(COUNTIFS($E$3:E1667,E1389)=1, K1389, 0)</f>
        <v>0</v>
      </c>
    </row>
    <row r="1390" spans="1:12" ht="41.25" customHeight="1">
      <c r="A1390" s="18" t="s">
        <v>2013</v>
      </c>
      <c r="B1390" s="19" t="s">
        <v>1045</v>
      </c>
      <c r="C1390" s="19" t="s">
        <v>1199</v>
      </c>
      <c r="D1390" s="61" t="s">
        <v>1047</v>
      </c>
      <c r="E1390" s="19" t="s">
        <v>2002</v>
      </c>
      <c r="F1390" s="21"/>
      <c r="G1390" s="19" t="s">
        <v>401</v>
      </c>
      <c r="H1390" s="25" t="str">
        <f t="shared" si="127"/>
        <v>VT805</v>
      </c>
      <c r="I1390" s="25" t="str">
        <f t="shared" si="126"/>
        <v>Non-M</v>
      </c>
      <c r="J1390" s="34"/>
      <c r="K1390" s="26"/>
      <c r="L1390" s="78">
        <f>IF(COUNTIFS($E$3:E1667,E1390)=1, K1390, 0)</f>
        <v>0</v>
      </c>
    </row>
    <row r="1391" spans="1:12" ht="41.25" customHeight="1">
      <c r="A1391" s="18" t="s">
        <v>2014</v>
      </c>
      <c r="B1391" s="19" t="s">
        <v>1045</v>
      </c>
      <c r="C1391" s="19" t="s">
        <v>1199</v>
      </c>
      <c r="D1391" s="61" t="s">
        <v>1047</v>
      </c>
      <c r="E1391" s="19" t="s">
        <v>2002</v>
      </c>
      <c r="F1391" s="21"/>
      <c r="G1391" s="19" t="s">
        <v>1963</v>
      </c>
      <c r="H1391" s="25" t="str">
        <f t="shared" si="127"/>
        <v>JS118</v>
      </c>
      <c r="I1391" s="25" t="str">
        <f t="shared" si="126"/>
        <v>M</v>
      </c>
      <c r="J1391" s="34" t="s">
        <v>1964</v>
      </c>
      <c r="K1391" s="26"/>
      <c r="L1391" s="78">
        <f>IF(COUNTIFS($E$3:E1667,E1391)=1, K1391, 0)</f>
        <v>0</v>
      </c>
    </row>
    <row r="1392" spans="1:12" ht="41.25" customHeight="1">
      <c r="A1392" s="18" t="s">
        <v>2015</v>
      </c>
      <c r="B1392" s="19" t="s">
        <v>1244</v>
      </c>
      <c r="C1392" s="61" t="s">
        <v>1199</v>
      </c>
      <c r="D1392" s="26" t="s">
        <v>1361</v>
      </c>
      <c r="E1392" s="19" t="s">
        <v>2016</v>
      </c>
      <c r="F1392" s="21"/>
      <c r="G1392" s="19" t="s">
        <v>465</v>
      </c>
      <c r="H1392" s="25" t="str">
        <f t="shared" ref="H1392:H1408" si="128">IF(RIGHT(G1392,1)="M", LEFT(G1392,LEN(G1392)-1), G1392)</f>
        <v>CL210</v>
      </c>
      <c r="I1392" s="25" t="str">
        <f t="shared" ref="I1392:I1408" si="129">IF(RIGHT(G1392,1)="M","M","Non-M")</f>
        <v>M</v>
      </c>
      <c r="J1392" s="34"/>
      <c r="K1392" s="26"/>
      <c r="L1392" s="78">
        <f>IF(COUNTIFS($E$3:E1667,E1392)=1, K1392, 0)</f>
        <v>0</v>
      </c>
    </row>
    <row r="1393" spans="1:12" ht="41.25" customHeight="1">
      <c r="A1393" s="18" t="s">
        <v>2017</v>
      </c>
      <c r="B1393" s="19" t="s">
        <v>1244</v>
      </c>
      <c r="C1393" s="61" t="s">
        <v>1199</v>
      </c>
      <c r="D1393" s="26" t="s">
        <v>1361</v>
      </c>
      <c r="E1393" s="19" t="s">
        <v>2016</v>
      </c>
      <c r="F1393" s="21"/>
      <c r="G1393" s="19" t="s">
        <v>16</v>
      </c>
      <c r="H1393" s="25" t="str">
        <f t="shared" si="128"/>
        <v>ZP200</v>
      </c>
      <c r="I1393" s="25" t="str">
        <f t="shared" si="129"/>
        <v>Non-M</v>
      </c>
      <c r="J1393" s="34"/>
      <c r="K1393" s="26"/>
      <c r="L1393" s="78">
        <f>IF(COUNTIFS($E$3:E1667,E1393)=1, K1393, 0)</f>
        <v>0</v>
      </c>
    </row>
    <row r="1394" spans="1:12" ht="41.25" customHeight="1">
      <c r="A1394" s="18" t="s">
        <v>2018</v>
      </c>
      <c r="B1394" s="19" t="s">
        <v>1244</v>
      </c>
      <c r="C1394" s="61" t="s">
        <v>1199</v>
      </c>
      <c r="D1394" s="26" t="s">
        <v>1361</v>
      </c>
      <c r="E1394" s="19" t="s">
        <v>2016</v>
      </c>
      <c r="F1394" s="21"/>
      <c r="G1394" s="19" t="s">
        <v>286</v>
      </c>
      <c r="H1394" s="25" t="str">
        <f t="shared" si="128"/>
        <v>ZP101</v>
      </c>
      <c r="I1394" s="25" t="str">
        <f t="shared" si="129"/>
        <v>Non-M</v>
      </c>
      <c r="J1394" s="34"/>
      <c r="K1394" s="26"/>
      <c r="L1394" s="78">
        <f>IF(COUNTIFS($E$3:E1667,E1394)=1, K1394, 0)</f>
        <v>0</v>
      </c>
    </row>
    <row r="1395" spans="1:12" ht="41.25" customHeight="1">
      <c r="A1395" s="18" t="s">
        <v>2019</v>
      </c>
      <c r="B1395" s="19" t="s">
        <v>1244</v>
      </c>
      <c r="C1395" s="61" t="s">
        <v>1199</v>
      </c>
      <c r="D1395" s="26" t="s">
        <v>1361</v>
      </c>
      <c r="E1395" s="19" t="s">
        <v>2016</v>
      </c>
      <c r="F1395" s="21"/>
      <c r="G1395" s="19" t="s">
        <v>71</v>
      </c>
      <c r="H1395" s="25" t="str">
        <f t="shared" si="128"/>
        <v>HM500</v>
      </c>
      <c r="I1395" s="25" t="str">
        <f t="shared" si="129"/>
        <v>Non-M</v>
      </c>
      <c r="J1395" s="34"/>
      <c r="K1395" s="26"/>
      <c r="L1395" s="78">
        <f>IF(COUNTIFS($E$3:E1667,E1395)=1, K1395, 0)</f>
        <v>0</v>
      </c>
    </row>
    <row r="1396" spans="1:12" ht="41.25" customHeight="1">
      <c r="A1396" s="18" t="s">
        <v>2020</v>
      </c>
      <c r="B1396" s="19" t="s">
        <v>1244</v>
      </c>
      <c r="C1396" s="61" t="s">
        <v>1199</v>
      </c>
      <c r="D1396" s="26" t="s">
        <v>1361</v>
      </c>
      <c r="E1396" s="19" t="s">
        <v>2016</v>
      </c>
      <c r="F1396" s="21"/>
      <c r="G1396" s="19" t="s">
        <v>1190</v>
      </c>
      <c r="H1396" s="25" t="str">
        <f t="shared" si="128"/>
        <v>JS105</v>
      </c>
      <c r="I1396" s="25" t="str">
        <f t="shared" si="129"/>
        <v>M</v>
      </c>
      <c r="J1396" s="34" t="s">
        <v>2021</v>
      </c>
      <c r="K1396" s="26"/>
      <c r="L1396" s="78">
        <f>IF(COUNTIFS($E$3:E1667,E1396)=1, K1396, 0)</f>
        <v>0</v>
      </c>
    </row>
    <row r="1397" spans="1:12" ht="41.25" customHeight="1">
      <c r="A1397" s="18" t="s">
        <v>2022</v>
      </c>
      <c r="B1397" s="19" t="s">
        <v>1244</v>
      </c>
      <c r="C1397" s="61" t="s">
        <v>1199</v>
      </c>
      <c r="D1397" s="26" t="s">
        <v>1361</v>
      </c>
      <c r="E1397" s="19" t="s">
        <v>2016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8">
        <f>IF(COUNTIFS($E$3:E1667,E1397)=1, K1397, 0)</f>
        <v>0</v>
      </c>
    </row>
    <row r="1398" spans="1:12" ht="41.25" customHeight="1">
      <c r="A1398" s="18" t="s">
        <v>2023</v>
      </c>
      <c r="B1398" s="19" t="s">
        <v>1308</v>
      </c>
      <c r="C1398" s="19" t="s">
        <v>348</v>
      </c>
      <c r="D1398" s="67" t="s">
        <v>2024</v>
      </c>
      <c r="E1398" s="19" t="s">
        <v>2025</v>
      </c>
      <c r="F1398" s="21"/>
      <c r="G1398" s="19" t="s">
        <v>2026</v>
      </c>
      <c r="H1398" s="25" t="str">
        <f t="shared" si="128"/>
        <v>WB104</v>
      </c>
      <c r="I1398" s="25" t="str">
        <f t="shared" si="129"/>
        <v>M</v>
      </c>
      <c r="J1398" s="34"/>
      <c r="K1398" s="26"/>
      <c r="L1398" s="78">
        <f>IF(COUNTIFS($E$3:E1667,E1398)=1, K1398, 0)</f>
        <v>0</v>
      </c>
    </row>
    <row r="1399" spans="1:12" ht="41.25" customHeight="1">
      <c r="A1399" s="18" t="s">
        <v>2027</v>
      </c>
      <c r="B1399" s="19" t="s">
        <v>1308</v>
      </c>
      <c r="C1399" s="19" t="s">
        <v>348</v>
      </c>
      <c r="D1399" s="67" t="s">
        <v>2024</v>
      </c>
      <c r="E1399" s="19" t="s">
        <v>2025</v>
      </c>
      <c r="F1399" s="21"/>
      <c r="G1399" s="19" t="s">
        <v>509</v>
      </c>
      <c r="H1399" s="25" t="str">
        <f t="shared" si="128"/>
        <v>DC100</v>
      </c>
      <c r="I1399" s="25" t="str">
        <f t="shared" si="129"/>
        <v>M</v>
      </c>
      <c r="J1399" s="34"/>
      <c r="K1399" s="26"/>
      <c r="L1399" s="78">
        <f>IF(COUNTIFS($E$3:E1667,E1399)=1, K1399, 0)</f>
        <v>0</v>
      </c>
    </row>
    <row r="1400" spans="1:12" ht="41.25" customHeight="1">
      <c r="A1400" s="18" t="s">
        <v>2028</v>
      </c>
      <c r="B1400" s="19" t="s">
        <v>1308</v>
      </c>
      <c r="C1400" s="19" t="s">
        <v>348</v>
      </c>
      <c r="D1400" s="67" t="s">
        <v>2024</v>
      </c>
      <c r="E1400" s="19" t="s">
        <v>2025</v>
      </c>
      <c r="F1400" s="21"/>
      <c r="G1400" s="19" t="s">
        <v>96</v>
      </c>
      <c r="H1400" s="25" t="str">
        <f t="shared" si="128"/>
        <v>DC300</v>
      </c>
      <c r="I1400" s="25" t="str">
        <f t="shared" si="129"/>
        <v>Non-M</v>
      </c>
      <c r="J1400" s="34"/>
      <c r="K1400" s="26"/>
      <c r="L1400" s="78">
        <f>IF(COUNTIFS($E$3:E1667,E1400)=1, K1400, 0)</f>
        <v>0</v>
      </c>
    </row>
    <row r="1401" spans="1:12" ht="41.25" customHeight="1">
      <c r="A1401" s="18" t="s">
        <v>2029</v>
      </c>
      <c r="B1401" s="19" t="s">
        <v>1308</v>
      </c>
      <c r="C1401" s="19" t="s">
        <v>348</v>
      </c>
      <c r="D1401" s="67" t="s">
        <v>2024</v>
      </c>
      <c r="E1401" s="19" t="s">
        <v>2025</v>
      </c>
      <c r="F1401" s="21"/>
      <c r="G1401" s="19" t="s">
        <v>152</v>
      </c>
      <c r="H1401" s="25" t="str">
        <f t="shared" si="128"/>
        <v>DC400</v>
      </c>
      <c r="I1401" s="25" t="str">
        <f t="shared" si="129"/>
        <v>Non-M</v>
      </c>
      <c r="J1401" s="34"/>
      <c r="K1401" s="26"/>
      <c r="L1401" s="78">
        <f>IF(COUNTIFS($E$3:E1667,E1401)=1, K1401, 0)</f>
        <v>0</v>
      </c>
    </row>
    <row r="1402" spans="1:12" ht="41.25" customHeight="1">
      <c r="A1402" s="18" t="s">
        <v>2030</v>
      </c>
      <c r="B1402" s="19" t="s">
        <v>1308</v>
      </c>
      <c r="C1402" s="19" t="s">
        <v>348</v>
      </c>
      <c r="D1402" s="67" t="s">
        <v>2024</v>
      </c>
      <c r="E1402" s="19" t="s">
        <v>2025</v>
      </c>
      <c r="F1402" s="21"/>
      <c r="G1402" s="19" t="s">
        <v>94</v>
      </c>
      <c r="H1402" s="25" t="str">
        <f t="shared" si="128"/>
        <v>DC202</v>
      </c>
      <c r="I1402" s="25" t="str">
        <f t="shared" si="129"/>
        <v>Non-M</v>
      </c>
      <c r="J1402" s="34"/>
      <c r="K1402" s="26"/>
      <c r="L1402" s="78">
        <f>IF(COUNTIFS($E$3:E1667,E1402)=1, K1402, 0)</f>
        <v>0</v>
      </c>
    </row>
    <row r="1403" spans="1:12" ht="41.25" customHeight="1">
      <c r="A1403" s="18" t="s">
        <v>2031</v>
      </c>
      <c r="B1403" s="19" t="s">
        <v>1308</v>
      </c>
      <c r="C1403" s="19" t="s">
        <v>348</v>
      </c>
      <c r="D1403" s="67" t="s">
        <v>2024</v>
      </c>
      <c r="E1403" s="19" t="s">
        <v>2025</v>
      </c>
      <c r="F1403" s="21"/>
      <c r="G1403" s="19" t="s">
        <v>568</v>
      </c>
      <c r="H1403" s="25" t="str">
        <f t="shared" si="128"/>
        <v>PK200</v>
      </c>
      <c r="I1403" s="25" t="str">
        <f t="shared" si="129"/>
        <v>Non-M</v>
      </c>
      <c r="J1403" s="34"/>
      <c r="K1403" s="26"/>
      <c r="L1403" s="78">
        <f>IF(COUNTIFS($E$3:E1667,E1403)=1, K1403, 0)</f>
        <v>0</v>
      </c>
    </row>
    <row r="1404" spans="1:12" ht="41.25" customHeight="1">
      <c r="A1404" s="18" t="s">
        <v>2032</v>
      </c>
      <c r="B1404" s="19" t="s">
        <v>1308</v>
      </c>
      <c r="C1404" s="19" t="s">
        <v>348</v>
      </c>
      <c r="D1404" s="67" t="s">
        <v>2024</v>
      </c>
      <c r="E1404" s="19" t="s">
        <v>2025</v>
      </c>
      <c r="F1404" s="21"/>
      <c r="G1404" s="19" t="s">
        <v>1382</v>
      </c>
      <c r="H1404" s="25" t="str">
        <f t="shared" si="128"/>
        <v>PB214</v>
      </c>
      <c r="I1404" s="25" t="str">
        <f t="shared" si="129"/>
        <v>Non-M</v>
      </c>
      <c r="J1404" s="34"/>
      <c r="K1404" s="26"/>
      <c r="L1404" s="78">
        <f>IF(COUNTIFS($E$3:E1667,E1404)=1, K1404, 0)</f>
        <v>0</v>
      </c>
    </row>
    <row r="1405" spans="1:12" ht="41.25" customHeight="1">
      <c r="A1405" s="18" t="s">
        <v>2033</v>
      </c>
      <c r="B1405" s="19" t="s">
        <v>1308</v>
      </c>
      <c r="C1405" s="19" t="s">
        <v>348</v>
      </c>
      <c r="D1405" s="67" t="s">
        <v>2024</v>
      </c>
      <c r="E1405" s="19" t="s">
        <v>2025</v>
      </c>
      <c r="F1405" s="21"/>
      <c r="G1405" s="19" t="s">
        <v>887</v>
      </c>
      <c r="H1405" s="25" t="str">
        <f t="shared" si="128"/>
        <v>VT302</v>
      </c>
      <c r="I1405" s="25" t="str">
        <f t="shared" si="129"/>
        <v>M</v>
      </c>
      <c r="J1405" s="34"/>
      <c r="K1405" s="26"/>
      <c r="L1405" s="78">
        <f>IF(COUNTIFS($E$3:E1667,E1405)=1, K1405, 0)</f>
        <v>0</v>
      </c>
    </row>
    <row r="1406" spans="1:12" ht="41.25" customHeight="1">
      <c r="A1406" s="18" t="s">
        <v>2034</v>
      </c>
      <c r="B1406" s="19" t="s">
        <v>1308</v>
      </c>
      <c r="C1406" s="19" t="s">
        <v>348</v>
      </c>
      <c r="D1406" s="67" t="s">
        <v>2024</v>
      </c>
      <c r="E1406" s="19" t="s">
        <v>2025</v>
      </c>
      <c r="F1406" s="21"/>
      <c r="G1406" s="19" t="s">
        <v>50</v>
      </c>
      <c r="H1406" s="25" t="str">
        <f t="shared" si="128"/>
        <v>HM311</v>
      </c>
      <c r="I1406" s="25" t="str">
        <f t="shared" si="129"/>
        <v>Non-M</v>
      </c>
      <c r="J1406" s="34"/>
      <c r="K1406" s="26"/>
      <c r="L1406" s="78">
        <f>IF(COUNTIFS($E$3:E1667,E1406)=1, K1406, 0)</f>
        <v>0</v>
      </c>
    </row>
    <row r="1407" spans="1:12" ht="41.25" customHeight="1">
      <c r="A1407" s="18" t="s">
        <v>2035</v>
      </c>
      <c r="B1407" s="19" t="s">
        <v>1308</v>
      </c>
      <c r="C1407" s="19" t="s">
        <v>348</v>
      </c>
      <c r="D1407" s="67" t="s">
        <v>2024</v>
      </c>
      <c r="E1407" s="19" t="s">
        <v>2025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IF(COUNTIFS($E$3:E1667,E1407)=1, K1407, 0)</f>
        <v>0</v>
      </c>
    </row>
    <row r="1408" spans="1:12" ht="41.25" customHeight="1">
      <c r="A1408" s="18" t="s">
        <v>2036</v>
      </c>
      <c r="B1408" s="19" t="s">
        <v>1308</v>
      </c>
      <c r="C1408" s="19" t="s">
        <v>348</v>
      </c>
      <c r="D1408" s="67" t="s">
        <v>2024</v>
      </c>
      <c r="E1408" s="19" t="s">
        <v>2025</v>
      </c>
      <c r="F1408" s="21"/>
      <c r="G1408" s="19" t="s">
        <v>1344</v>
      </c>
      <c r="H1408" s="25" t="str">
        <f t="shared" si="128"/>
        <v>JS105</v>
      </c>
      <c r="I1408" s="25" t="str">
        <f t="shared" si="129"/>
        <v>Non-M</v>
      </c>
      <c r="J1408" s="34" t="s">
        <v>2021</v>
      </c>
      <c r="K1408" s="26"/>
      <c r="L1408" s="78">
        <f>IF(COUNTIFS($E$3:E1667,E1408)=1, K1408, 0)</f>
        <v>0</v>
      </c>
    </row>
    <row r="1409" spans="1:12" ht="41.25" customHeight="1">
      <c r="A1409" s="18" t="s">
        <v>2037</v>
      </c>
      <c r="B1409" s="19" t="s">
        <v>1244</v>
      </c>
      <c r="C1409" s="19" t="s">
        <v>2038</v>
      </c>
      <c r="D1409" s="68" t="s">
        <v>1361</v>
      </c>
      <c r="E1409" s="19" t="s">
        <v>2039</v>
      </c>
      <c r="F1409" s="21"/>
      <c r="G1409" s="19" t="s">
        <v>226</v>
      </c>
      <c r="H1409" s="25" t="str">
        <f t="shared" ref="H1409:H1446" si="130">IF(RIGHT(G1409,1)="M", LEFT(G1409,LEN(G1409)-1), G1409)</f>
        <v>CL413</v>
      </c>
      <c r="I1409" s="25" t="str">
        <f t="shared" ref="I1409:I1446" si="131">IF(RIGHT(G1409,1)="M","M","Non-M")</f>
        <v>Non-M</v>
      </c>
      <c r="J1409" s="34" t="s">
        <v>1901</v>
      </c>
      <c r="K1409" s="26"/>
      <c r="L1409" s="78">
        <f>IF(COUNTIFS($E$3:E1667,E1409)=1, K1409, 0)</f>
        <v>0</v>
      </c>
    </row>
    <row r="1410" spans="1:12" ht="41.25" customHeight="1">
      <c r="A1410" s="18" t="s">
        <v>2040</v>
      </c>
      <c r="B1410" s="19" t="s">
        <v>1244</v>
      </c>
      <c r="C1410" s="19" t="s">
        <v>2038</v>
      </c>
      <c r="D1410" s="68" t="s">
        <v>1361</v>
      </c>
      <c r="E1410" s="19" t="s">
        <v>2039</v>
      </c>
      <c r="F1410" s="21"/>
      <c r="G1410" s="19" t="s">
        <v>220</v>
      </c>
      <c r="H1410" s="25" t="str">
        <f t="shared" si="130"/>
        <v>ZP106</v>
      </c>
      <c r="I1410" s="25" t="str">
        <f t="shared" si="131"/>
        <v>Non-M</v>
      </c>
      <c r="J1410" s="64" t="s">
        <v>2041</v>
      </c>
      <c r="K1410" s="26"/>
      <c r="L1410" s="78">
        <f>IF(COUNTIFS($E$3:E1667,E1410)=1, K1410, 0)</f>
        <v>0</v>
      </c>
    </row>
    <row r="1411" spans="1:12" ht="41.25" customHeight="1">
      <c r="A1411" s="18" t="s">
        <v>2042</v>
      </c>
      <c r="B1411" s="19" t="s">
        <v>1244</v>
      </c>
      <c r="C1411" s="19" t="s">
        <v>2038</v>
      </c>
      <c r="D1411" s="68" t="s">
        <v>1361</v>
      </c>
      <c r="E1411" s="19" t="s">
        <v>2039</v>
      </c>
      <c r="F1411" s="21"/>
      <c r="G1411" s="19" t="s">
        <v>1344</v>
      </c>
      <c r="H1411" s="25" t="str">
        <f t="shared" si="130"/>
        <v>JS105</v>
      </c>
      <c r="I1411" s="25" t="str">
        <f t="shared" si="131"/>
        <v>Non-M</v>
      </c>
      <c r="J1411" s="34"/>
      <c r="K1411" s="26"/>
      <c r="L1411" s="78">
        <f>IF(COUNTIFS($E$3:E1667,E1411)=1, K1411, 0)</f>
        <v>0</v>
      </c>
    </row>
    <row r="1412" spans="1:12" ht="41.25" customHeight="1">
      <c r="A1412" s="18" t="s">
        <v>2043</v>
      </c>
      <c r="B1412" s="19" t="s">
        <v>1244</v>
      </c>
      <c r="C1412" s="19" t="s">
        <v>2038</v>
      </c>
      <c r="D1412" s="68" t="s">
        <v>1361</v>
      </c>
      <c r="E1412" s="19" t="s">
        <v>2039</v>
      </c>
      <c r="F1412" s="21"/>
      <c r="G1412" s="19" t="s">
        <v>1461</v>
      </c>
      <c r="H1412" s="25" t="str">
        <f t="shared" si="130"/>
        <v>JS401</v>
      </c>
      <c r="I1412" s="25" t="str">
        <f t="shared" si="131"/>
        <v>Non-M</v>
      </c>
      <c r="J1412" s="34"/>
      <c r="K1412" s="26"/>
      <c r="L1412" s="78">
        <f>IF(COUNTIFS($E$3:E1667,E1412)=1, K1412, 0)</f>
        <v>0</v>
      </c>
    </row>
    <row r="1413" spans="1:12" ht="41.25" customHeight="1">
      <c r="A1413" s="18" t="s">
        <v>2044</v>
      </c>
      <c r="B1413" s="19" t="s">
        <v>1244</v>
      </c>
      <c r="C1413" s="19" t="s">
        <v>2038</v>
      </c>
      <c r="D1413" s="68" t="s">
        <v>1361</v>
      </c>
      <c r="E1413" s="19" t="s">
        <v>2039</v>
      </c>
      <c r="F1413" s="21"/>
      <c r="G1413" s="19" t="s">
        <v>2045</v>
      </c>
      <c r="H1413" s="25" t="str">
        <f t="shared" si="130"/>
        <v>PK208/PK100</v>
      </c>
      <c r="I1413" s="25" t="str">
        <f t="shared" si="131"/>
        <v>Non-M</v>
      </c>
      <c r="J1413" s="34" t="s">
        <v>2046</v>
      </c>
      <c r="K1413" s="26"/>
      <c r="L1413" s="78">
        <f>IF(COUNTIFS($E$3:E1667,E1413)=1, K1413, 0)</f>
        <v>0</v>
      </c>
    </row>
    <row r="1414" spans="1:12" ht="41.25" customHeight="1">
      <c r="A1414" s="18" t="s">
        <v>2047</v>
      </c>
      <c r="B1414" s="19" t="s">
        <v>1244</v>
      </c>
      <c r="C1414" s="19" t="s">
        <v>2038</v>
      </c>
      <c r="D1414" s="68" t="s">
        <v>1361</v>
      </c>
      <c r="E1414" s="19" t="s">
        <v>2039</v>
      </c>
      <c r="F1414" s="21"/>
      <c r="G1414" s="19" t="s">
        <v>224</v>
      </c>
      <c r="H1414" s="25" t="str">
        <f t="shared" si="130"/>
        <v>PB201</v>
      </c>
      <c r="I1414" s="25" t="str">
        <f t="shared" si="131"/>
        <v>Non-M</v>
      </c>
      <c r="J1414" s="34"/>
      <c r="K1414" s="26"/>
      <c r="L1414" s="78">
        <f>IF(COUNTIFS($E$3:E1667,E1414)=1, K1414, 0)</f>
        <v>0</v>
      </c>
    </row>
    <row r="1415" spans="1:12" ht="41.25" customHeight="1">
      <c r="A1415" s="18" t="s">
        <v>2048</v>
      </c>
      <c r="B1415" s="19" t="s">
        <v>1244</v>
      </c>
      <c r="C1415" s="19" t="s">
        <v>2038</v>
      </c>
      <c r="D1415" s="68" t="s">
        <v>1361</v>
      </c>
      <c r="E1415" s="19" t="s">
        <v>2039</v>
      </c>
      <c r="F1415" s="21"/>
      <c r="G1415" s="19" t="s">
        <v>1176</v>
      </c>
      <c r="H1415" s="25" t="str">
        <f t="shared" si="130"/>
        <v>HM114</v>
      </c>
      <c r="I1415" s="25" t="str">
        <f t="shared" si="131"/>
        <v>Non-M</v>
      </c>
      <c r="J1415" s="34" t="s">
        <v>2049</v>
      </c>
      <c r="K1415" s="26"/>
      <c r="L1415" s="78">
        <f>IF(COUNTIFS($E$3:E1667,E1415)=1, K1415, 0)</f>
        <v>0</v>
      </c>
    </row>
    <row r="1416" spans="1:12" ht="41.25" customHeight="1">
      <c r="A1416" s="18" t="s">
        <v>2050</v>
      </c>
      <c r="B1416" s="19" t="s">
        <v>1244</v>
      </c>
      <c r="C1416" s="19" t="s">
        <v>2038</v>
      </c>
      <c r="D1416" s="68" t="s">
        <v>1361</v>
      </c>
      <c r="E1416" s="19" t="s">
        <v>2039</v>
      </c>
      <c r="F1416" s="21"/>
      <c r="G1416" s="19" t="s">
        <v>171</v>
      </c>
      <c r="H1416" s="25" t="str">
        <f t="shared" si="130"/>
        <v>HM315</v>
      </c>
      <c r="I1416" s="25" t="str">
        <f t="shared" si="131"/>
        <v>Non-M</v>
      </c>
      <c r="J1416" s="34" t="s">
        <v>2049</v>
      </c>
      <c r="K1416" s="26"/>
      <c r="L1416" s="78">
        <f>IF(COUNTIFS($E$3:E1667,E1416)=1, K1416, 0)</f>
        <v>0</v>
      </c>
    </row>
    <row r="1417" spans="1:12" ht="41.25" customHeight="1">
      <c r="A1417" s="94"/>
      <c r="B1417" s="19" t="s">
        <v>1244</v>
      </c>
      <c r="C1417" s="19" t="s">
        <v>2038</v>
      </c>
      <c r="D1417" s="60" t="s">
        <v>1361</v>
      </c>
      <c r="E1417" s="19" t="s">
        <v>2051</v>
      </c>
      <c r="F1417" s="21"/>
      <c r="G1417" s="19" t="s">
        <v>226</v>
      </c>
      <c r="H1417" s="25" t="str">
        <f>IF(RIGHT(G1417,1)="M", LEFT(G1417,LEN(G1417)-1), G1417)</f>
        <v>CL413</v>
      </c>
      <c r="I1417" s="25" t="str">
        <f>IF(RIGHT(G1417,1)="M","M","Non-M")</f>
        <v>Non-M</v>
      </c>
      <c r="J1417" s="34" t="s">
        <v>1901</v>
      </c>
      <c r="K1417" s="26"/>
      <c r="L1417" s="78"/>
    </row>
    <row r="1418" spans="1:12" ht="41.25" customHeight="1">
      <c r="A1418" s="94"/>
      <c r="B1418" s="19" t="s">
        <v>1244</v>
      </c>
      <c r="C1418" s="19" t="s">
        <v>2038</v>
      </c>
      <c r="D1418" s="60" t="s">
        <v>1361</v>
      </c>
      <c r="E1418" s="19" t="s">
        <v>2051</v>
      </c>
      <c r="F1418" s="21"/>
      <c r="G1418" s="19" t="s">
        <v>220</v>
      </c>
      <c r="H1418" s="25" t="str">
        <f>IF(RIGHT(G1418,1)="M", LEFT(G1418,LEN(G1418)-1), G1418)</f>
        <v>ZP106</v>
      </c>
      <c r="I1418" s="25" t="str">
        <f>IF(RIGHT(G1418,1)="M","M","Non-M")</f>
        <v>Non-M</v>
      </c>
      <c r="J1418" s="64" t="s">
        <v>2041</v>
      </c>
      <c r="K1418" s="26"/>
      <c r="L1418" s="78"/>
    </row>
    <row r="1419" spans="1:12" ht="41.25" customHeight="1">
      <c r="A1419" s="94"/>
      <c r="B1419" s="19" t="s">
        <v>1244</v>
      </c>
      <c r="C1419" s="19" t="s">
        <v>2038</v>
      </c>
      <c r="D1419" s="60" t="s">
        <v>1361</v>
      </c>
      <c r="E1419" s="19" t="s">
        <v>2051</v>
      </c>
      <c r="F1419" s="21"/>
      <c r="G1419" s="19" t="s">
        <v>1344</v>
      </c>
      <c r="H1419" s="25" t="str">
        <f>IF(RIGHT(G1419,1)="M", LEFT(G1419,LEN(G1419)-1), G1419)</f>
        <v>JS105</v>
      </c>
      <c r="I1419" s="25" t="str">
        <f>IF(RIGHT(G1419,1)="M","M","Non-M")</f>
        <v>Non-M</v>
      </c>
      <c r="J1419" s="34"/>
      <c r="K1419" s="26"/>
      <c r="L1419" s="78"/>
    </row>
    <row r="1420" spans="1:12" ht="41.25" customHeight="1">
      <c r="A1420" s="94"/>
      <c r="B1420" s="19" t="s">
        <v>1244</v>
      </c>
      <c r="C1420" s="19" t="s">
        <v>2038</v>
      </c>
      <c r="D1420" s="60" t="s">
        <v>1361</v>
      </c>
      <c r="E1420" s="19" t="s">
        <v>2051</v>
      </c>
      <c r="F1420" s="21"/>
      <c r="G1420" s="19" t="s">
        <v>1461</v>
      </c>
      <c r="H1420" s="25" t="str">
        <f>IF(RIGHT(G1420,1)="M", LEFT(G1420,LEN(G1420)-1), G1420)</f>
        <v>JS401</v>
      </c>
      <c r="I1420" s="25" t="str">
        <f>IF(RIGHT(G1420,1)="M","M","Non-M")</f>
        <v>Non-M</v>
      </c>
      <c r="J1420" s="34"/>
      <c r="K1420" s="26"/>
      <c r="L1420" s="78"/>
    </row>
    <row r="1421" spans="1:12" ht="41.25" customHeight="1">
      <c r="A1421" s="94"/>
      <c r="B1421" s="19" t="s">
        <v>1244</v>
      </c>
      <c r="C1421" s="19" t="s">
        <v>2038</v>
      </c>
      <c r="D1421" s="60" t="s">
        <v>1361</v>
      </c>
      <c r="E1421" s="19" t="s">
        <v>2051</v>
      </c>
      <c r="F1421" s="21"/>
      <c r="G1421" s="19" t="s">
        <v>2045</v>
      </c>
      <c r="H1421" s="25" t="str">
        <f>IF(RIGHT(G1421,1)="M", LEFT(G1421,LEN(G1421)-1), G1421)</f>
        <v>PK208/PK100</v>
      </c>
      <c r="I1421" s="25" t="str">
        <f>IF(RIGHT(G1421,1)="M","M","Non-M")</f>
        <v>Non-M</v>
      </c>
      <c r="J1421" s="34" t="s">
        <v>2046</v>
      </c>
      <c r="K1421" s="26"/>
      <c r="L1421" s="78"/>
    </row>
    <row r="1422" spans="1:12" ht="41.25" customHeight="1">
      <c r="A1422" s="94"/>
      <c r="B1422" s="19" t="s">
        <v>1244</v>
      </c>
      <c r="C1422" s="19" t="s">
        <v>2038</v>
      </c>
      <c r="D1422" s="60" t="s">
        <v>1361</v>
      </c>
      <c r="E1422" s="19" t="s">
        <v>2051</v>
      </c>
      <c r="F1422" s="21"/>
      <c r="G1422" s="19" t="s">
        <v>224</v>
      </c>
      <c r="H1422" s="25" t="str">
        <f>IF(RIGHT(G1422,1)="M", LEFT(G1422,LEN(G1422)-1), G1422)</f>
        <v>PB201</v>
      </c>
      <c r="I1422" s="25" t="str">
        <f>IF(RIGHT(G1422,1)="M","M","Non-M")</f>
        <v>Non-M</v>
      </c>
      <c r="J1422" s="34"/>
      <c r="K1422" s="26"/>
      <c r="L1422" s="78"/>
    </row>
    <row r="1423" spans="1:12" ht="41.25" customHeight="1">
      <c r="A1423" s="94"/>
      <c r="B1423" s="19" t="s">
        <v>1244</v>
      </c>
      <c r="C1423" s="19" t="s">
        <v>2038</v>
      </c>
      <c r="D1423" s="60" t="s">
        <v>1361</v>
      </c>
      <c r="E1423" s="19" t="s">
        <v>2051</v>
      </c>
      <c r="F1423" s="21"/>
      <c r="G1423" s="19" t="s">
        <v>1176</v>
      </c>
      <c r="H1423" s="25" t="str">
        <f>IF(RIGHT(G1423,1)="M", LEFT(G1423,LEN(G1423)-1), G1423)</f>
        <v>HM114</v>
      </c>
      <c r="I1423" s="25" t="str">
        <f>IF(RIGHT(G1423,1)="M","M","Non-M")</f>
        <v>Non-M</v>
      </c>
      <c r="J1423" s="34" t="s">
        <v>2049</v>
      </c>
      <c r="K1423" s="26"/>
      <c r="L1423" s="78"/>
    </row>
    <row r="1424" spans="1:12" ht="41.25" customHeight="1">
      <c r="A1424" s="94"/>
      <c r="B1424" s="19" t="s">
        <v>1244</v>
      </c>
      <c r="C1424" s="19" t="s">
        <v>2038</v>
      </c>
      <c r="D1424" s="60" t="s">
        <v>1361</v>
      </c>
      <c r="E1424" s="19" t="s">
        <v>2051</v>
      </c>
      <c r="F1424" s="21"/>
      <c r="G1424" s="19" t="s">
        <v>171</v>
      </c>
      <c r="H1424" s="25" t="str">
        <f>IF(RIGHT(G1424,1)="M", LEFT(G1424,LEN(G1424)-1), G1424)</f>
        <v>HM315</v>
      </c>
      <c r="I1424" s="25" t="str">
        <f>IF(RIGHT(G1424,1)="M","M","Non-M")</f>
        <v>Non-M</v>
      </c>
      <c r="J1424" s="34" t="s">
        <v>2049</v>
      </c>
      <c r="K1424" s="26"/>
      <c r="L1424" s="78"/>
    </row>
    <row r="1425" spans="1:12" ht="41.25" customHeight="1">
      <c r="A1425" s="18" t="s">
        <v>2052</v>
      </c>
      <c r="B1425" s="19" t="s">
        <v>13</v>
      </c>
      <c r="C1425" s="19" t="s">
        <v>870</v>
      </c>
      <c r="D1425" s="69" t="s">
        <v>1528</v>
      </c>
      <c r="E1425" s="19" t="s">
        <v>2053</v>
      </c>
      <c r="F1425" s="21"/>
      <c r="G1425" s="19" t="s">
        <v>901</v>
      </c>
      <c r="H1425" s="25" t="str">
        <f t="shared" ref="H1425:H1435" si="132">IF(RIGHT(G1425,1)="M", LEFT(G1425,LEN(G1425)-1), G1425)</f>
        <v>DC102</v>
      </c>
      <c r="I1425" s="25" t="str">
        <f t="shared" ref="I1425:I1435" si="133">IF(RIGHT(G1425,1)="M","M","Non-M")</f>
        <v>Non-M</v>
      </c>
      <c r="J1425" s="34"/>
      <c r="K1425" s="26">
        <v>307119</v>
      </c>
      <c r="L1425" s="73" t="e">
        <f>IF(COUNTIFS($E$3:E1425,E1425)=1,#REF!, 0)</f>
        <v>#REF!</v>
      </c>
    </row>
    <row r="1426" spans="1:12" ht="41.25" customHeight="1">
      <c r="A1426" s="18" t="s">
        <v>2054</v>
      </c>
      <c r="B1426" s="19" t="s">
        <v>13</v>
      </c>
      <c r="C1426" s="19" t="s">
        <v>870</v>
      </c>
      <c r="D1426" s="69" t="s">
        <v>1528</v>
      </c>
      <c r="E1426" s="19" t="s">
        <v>2053</v>
      </c>
      <c r="F1426" s="21"/>
      <c r="G1426" s="19" t="s">
        <v>96</v>
      </c>
      <c r="H1426" s="25" t="str">
        <f t="shared" si="132"/>
        <v>DC300</v>
      </c>
      <c r="I1426" s="25" t="str">
        <f t="shared" si="133"/>
        <v>Non-M</v>
      </c>
      <c r="J1426" s="34"/>
      <c r="K1426" s="26">
        <v>307119</v>
      </c>
      <c r="L1426" s="73">
        <f>IF(COUNTIFS($E$3:E1426,E1426)=1,#REF!, 0)</f>
        <v>0</v>
      </c>
    </row>
    <row r="1427" spans="1:12" ht="41.25" customHeight="1">
      <c r="A1427" s="18" t="s">
        <v>2055</v>
      </c>
      <c r="B1427" s="19" t="s">
        <v>13</v>
      </c>
      <c r="C1427" s="19" t="s">
        <v>870</v>
      </c>
      <c r="D1427" s="69" t="s">
        <v>1528</v>
      </c>
      <c r="E1427" s="19" t="s">
        <v>2053</v>
      </c>
      <c r="F1427" s="21"/>
      <c r="G1427" s="19" t="s">
        <v>152</v>
      </c>
      <c r="H1427" s="25" t="str">
        <f t="shared" si="132"/>
        <v>DC400</v>
      </c>
      <c r="I1427" s="25" t="str">
        <f t="shared" si="133"/>
        <v>Non-M</v>
      </c>
      <c r="J1427" s="34"/>
      <c r="K1427" s="26">
        <v>307119</v>
      </c>
      <c r="L1427" s="73">
        <f>IF(COUNTIFS($E$3:E1427,E1427)=1,#REF!, 0)</f>
        <v>0</v>
      </c>
    </row>
    <row r="1428" spans="1:12" ht="41.25" customHeight="1">
      <c r="A1428" s="18" t="s">
        <v>2056</v>
      </c>
      <c r="B1428" s="19" t="s">
        <v>13</v>
      </c>
      <c r="C1428" s="19" t="s">
        <v>870</v>
      </c>
      <c r="D1428" s="69" t="s">
        <v>1528</v>
      </c>
      <c r="E1428" s="19" t="s">
        <v>2053</v>
      </c>
      <c r="F1428" s="21"/>
      <c r="G1428" s="19" t="s">
        <v>88</v>
      </c>
      <c r="H1428" s="25" t="str">
        <f t="shared" si="132"/>
        <v>DC201</v>
      </c>
      <c r="I1428" s="25" t="str">
        <f t="shared" si="133"/>
        <v>Non-M</v>
      </c>
      <c r="J1428" s="34"/>
      <c r="K1428" s="26">
        <v>307119</v>
      </c>
      <c r="L1428" s="73">
        <f>IF(COUNTIFS($E$3:E1428,E1428)=1,#REF!, 0)</f>
        <v>0</v>
      </c>
    </row>
    <row r="1429" spans="1:12" ht="41.25" customHeight="1">
      <c r="A1429" s="18" t="s">
        <v>2057</v>
      </c>
      <c r="B1429" s="19" t="s">
        <v>13</v>
      </c>
      <c r="C1429" s="19" t="s">
        <v>870</v>
      </c>
      <c r="D1429" s="69" t="s">
        <v>1528</v>
      </c>
      <c r="E1429" s="19" t="s">
        <v>2053</v>
      </c>
      <c r="F1429" s="21"/>
      <c r="G1429" s="19" t="s">
        <v>1077</v>
      </c>
      <c r="H1429" s="25" t="str">
        <f t="shared" si="132"/>
        <v>WB406</v>
      </c>
      <c r="I1429" s="25" t="str">
        <f t="shared" si="133"/>
        <v>Non-M</v>
      </c>
      <c r="J1429" s="34"/>
      <c r="K1429" s="26">
        <v>307119</v>
      </c>
      <c r="L1429" s="73">
        <f>IF(COUNTIFS($E$3:E1429,E1429)=1,#REF!, 0)</f>
        <v>0</v>
      </c>
    </row>
    <row r="1430" spans="1:12" ht="41.25" customHeight="1">
      <c r="A1430" s="18" t="s">
        <v>2058</v>
      </c>
      <c r="B1430" s="19" t="s">
        <v>13</v>
      </c>
      <c r="C1430" s="19" t="s">
        <v>870</v>
      </c>
      <c r="D1430" s="69" t="s">
        <v>1528</v>
      </c>
      <c r="E1430" s="19" t="s">
        <v>2053</v>
      </c>
      <c r="F1430" s="21"/>
      <c r="G1430" s="19" t="s">
        <v>678</v>
      </c>
      <c r="H1430" s="25" t="str">
        <f t="shared" si="132"/>
        <v>JS107</v>
      </c>
      <c r="I1430" s="25" t="str">
        <f t="shared" si="133"/>
        <v>Non-M</v>
      </c>
      <c r="J1430" s="34"/>
      <c r="K1430" s="26">
        <v>307119</v>
      </c>
      <c r="L1430" s="73">
        <f>IF(COUNTIFS($E$3:E1430,E1430)=1,#REF!, 0)</f>
        <v>0</v>
      </c>
    </row>
    <row r="1431" spans="1:12" ht="41.25" customHeight="1">
      <c r="A1431" s="18" t="s">
        <v>2059</v>
      </c>
      <c r="B1431" s="19" t="s">
        <v>13</v>
      </c>
      <c r="C1431" s="19" t="s">
        <v>870</v>
      </c>
      <c r="D1431" s="69" t="s">
        <v>1528</v>
      </c>
      <c r="E1431" s="19" t="s">
        <v>2053</v>
      </c>
      <c r="F1431" s="21"/>
      <c r="G1431" s="19" t="s">
        <v>99</v>
      </c>
      <c r="H1431" s="25" t="str">
        <f t="shared" si="132"/>
        <v>PK201</v>
      </c>
      <c r="I1431" s="25" t="str">
        <f t="shared" si="133"/>
        <v>Non-M</v>
      </c>
      <c r="J1431" s="34"/>
      <c r="K1431" s="26">
        <v>307119</v>
      </c>
      <c r="L1431" s="73">
        <f>IF(COUNTIFS($E$3:E1431,E1431)=1,#REF!, 0)</f>
        <v>0</v>
      </c>
    </row>
    <row r="1432" spans="1:12" ht="41.25" customHeight="1">
      <c r="A1432" s="18" t="s">
        <v>2060</v>
      </c>
      <c r="B1432" s="19" t="s">
        <v>13</v>
      </c>
      <c r="C1432" s="19" t="s">
        <v>870</v>
      </c>
      <c r="D1432" s="69" t="s">
        <v>1528</v>
      </c>
      <c r="E1432" s="19" t="s">
        <v>2053</v>
      </c>
      <c r="F1432" s="21"/>
      <c r="G1432" s="19" t="s">
        <v>155</v>
      </c>
      <c r="H1432" s="25" t="str">
        <f t="shared" si="132"/>
        <v>PB204</v>
      </c>
      <c r="I1432" s="25" t="str">
        <f t="shared" si="133"/>
        <v>Non-M</v>
      </c>
      <c r="J1432" s="34"/>
      <c r="K1432" s="26">
        <v>307119</v>
      </c>
      <c r="L1432" s="73">
        <f>IF(COUNTIFS($E$3:E1432,E1432)=1,#REF!, 0)</f>
        <v>0</v>
      </c>
    </row>
    <row r="1433" spans="1:12" ht="41.25" customHeight="1">
      <c r="A1433" s="18" t="s">
        <v>2061</v>
      </c>
      <c r="B1433" s="19" t="s">
        <v>13</v>
      </c>
      <c r="C1433" s="19" t="s">
        <v>870</v>
      </c>
      <c r="D1433" s="69" t="s">
        <v>1528</v>
      </c>
      <c r="E1433" s="19" t="s">
        <v>2053</v>
      </c>
      <c r="F1433" s="21"/>
      <c r="G1433" s="19" t="s">
        <v>2062</v>
      </c>
      <c r="H1433" s="25" t="str">
        <f t="shared" si="132"/>
        <v>JS302</v>
      </c>
      <c r="I1433" s="25" t="str">
        <f t="shared" si="133"/>
        <v>Non-M</v>
      </c>
      <c r="J1433" s="34"/>
      <c r="K1433" s="26">
        <v>307119</v>
      </c>
      <c r="L1433" s="73">
        <f>IF(COUNTIFS($E$3:E1433,E1433)=1,#REF!, 0)</f>
        <v>0</v>
      </c>
    </row>
    <row r="1434" spans="1:12" ht="41.25" customHeight="1">
      <c r="A1434" s="18" t="s">
        <v>2063</v>
      </c>
      <c r="B1434" s="19" t="s">
        <v>13</v>
      </c>
      <c r="C1434" s="19" t="s">
        <v>870</v>
      </c>
      <c r="D1434" s="69" t="s">
        <v>1528</v>
      </c>
      <c r="E1434" s="19" t="s">
        <v>2053</v>
      </c>
      <c r="F1434" s="21"/>
      <c r="G1434" s="19" t="s">
        <v>171</v>
      </c>
      <c r="H1434" s="25" t="str">
        <f t="shared" si="132"/>
        <v>HM315</v>
      </c>
      <c r="I1434" s="25" t="str">
        <f t="shared" si="133"/>
        <v>Non-M</v>
      </c>
      <c r="J1434" s="34"/>
      <c r="K1434" s="26">
        <v>307119</v>
      </c>
      <c r="L1434" s="73">
        <f>IF(COUNTIFS($E$3:E1434,E1434)=1,#REF!, 0)</f>
        <v>0</v>
      </c>
    </row>
    <row r="1435" spans="1:12" ht="41.25" customHeight="1">
      <c r="A1435" s="18" t="s">
        <v>2064</v>
      </c>
      <c r="B1435" s="19" t="s">
        <v>13</v>
      </c>
      <c r="C1435" s="19" t="s">
        <v>870</v>
      </c>
      <c r="D1435" s="69" t="s">
        <v>1528</v>
      </c>
      <c r="E1435" s="19" t="s">
        <v>2053</v>
      </c>
      <c r="F1435" s="21"/>
      <c r="G1435" s="19" t="s">
        <v>1371</v>
      </c>
      <c r="H1435" s="25" t="str">
        <f t="shared" si="132"/>
        <v>HM702</v>
      </c>
      <c r="I1435" s="25" t="str">
        <f t="shared" si="133"/>
        <v>Non-M</v>
      </c>
      <c r="J1435" s="34"/>
      <c r="K1435" s="26">
        <v>307119</v>
      </c>
      <c r="L1435" s="73">
        <f>IF(COUNTIFS($E$3:E1435,E1435)=1,#REF!, 0)</f>
        <v>0</v>
      </c>
    </row>
    <row r="1436" spans="1:12" ht="41.25" customHeight="1">
      <c r="A1436" s="18" t="s">
        <v>2065</v>
      </c>
      <c r="B1436" s="19" t="s">
        <v>1045</v>
      </c>
      <c r="C1436" s="19" t="s">
        <v>870</v>
      </c>
      <c r="D1436" s="69" t="s">
        <v>1528</v>
      </c>
      <c r="E1436" s="19" t="s">
        <v>2053</v>
      </c>
      <c r="F1436" s="21"/>
      <c r="G1436" s="19" t="s">
        <v>901</v>
      </c>
      <c r="H1436" s="25" t="str">
        <f t="shared" si="130"/>
        <v>DC102</v>
      </c>
      <c r="I1436" s="25" t="str">
        <f t="shared" si="131"/>
        <v>Non-M</v>
      </c>
      <c r="J1436" s="34"/>
      <c r="K1436" s="26">
        <v>3000</v>
      </c>
      <c r="L1436" s="78">
        <f>IF(COUNTIFS($E$3:E1667,E1436)=1, K1425, 0)</f>
        <v>0</v>
      </c>
    </row>
    <row r="1437" spans="1:12" ht="41.25" customHeight="1">
      <c r="A1437" s="18" t="s">
        <v>2066</v>
      </c>
      <c r="B1437" s="19" t="s">
        <v>1045</v>
      </c>
      <c r="C1437" s="19" t="s">
        <v>870</v>
      </c>
      <c r="D1437" s="69" t="s">
        <v>1528</v>
      </c>
      <c r="E1437" s="19" t="s">
        <v>2053</v>
      </c>
      <c r="F1437" s="21"/>
      <c r="G1437" s="19" t="s">
        <v>96</v>
      </c>
      <c r="H1437" s="25" t="str">
        <f t="shared" si="130"/>
        <v>DC300</v>
      </c>
      <c r="I1437" s="25" t="str">
        <f t="shared" si="131"/>
        <v>Non-M</v>
      </c>
      <c r="J1437" s="34"/>
      <c r="K1437" s="26">
        <v>3000</v>
      </c>
      <c r="L1437" s="78">
        <f>IF(COUNTIFS($E$3:E1667,E1437)=1, K1426, 0)</f>
        <v>0</v>
      </c>
    </row>
    <row r="1438" spans="1:12" ht="41.25" customHeight="1">
      <c r="A1438" s="18" t="s">
        <v>2067</v>
      </c>
      <c r="B1438" s="19" t="s">
        <v>1045</v>
      </c>
      <c r="C1438" s="19" t="s">
        <v>870</v>
      </c>
      <c r="D1438" s="69" t="s">
        <v>1528</v>
      </c>
      <c r="E1438" s="19" t="s">
        <v>2053</v>
      </c>
      <c r="F1438" s="21"/>
      <c r="G1438" s="19" t="s">
        <v>152</v>
      </c>
      <c r="H1438" s="25" t="str">
        <f t="shared" si="130"/>
        <v>DC400</v>
      </c>
      <c r="I1438" s="25" t="str">
        <f t="shared" si="131"/>
        <v>Non-M</v>
      </c>
      <c r="J1438" s="34"/>
      <c r="K1438" s="26">
        <v>3000</v>
      </c>
      <c r="L1438" s="78">
        <f>IF(COUNTIFS($E$3:E1667,E1438)=1, K1427, 0)</f>
        <v>0</v>
      </c>
    </row>
    <row r="1439" spans="1:12" ht="41.25" customHeight="1">
      <c r="A1439" s="18" t="s">
        <v>2068</v>
      </c>
      <c r="B1439" s="19" t="s">
        <v>1045</v>
      </c>
      <c r="C1439" s="19" t="s">
        <v>870</v>
      </c>
      <c r="D1439" s="69" t="s">
        <v>1528</v>
      </c>
      <c r="E1439" s="19" t="s">
        <v>2053</v>
      </c>
      <c r="F1439" s="21"/>
      <c r="G1439" s="19" t="s">
        <v>88</v>
      </c>
      <c r="H1439" s="25" t="str">
        <f t="shared" si="130"/>
        <v>DC201</v>
      </c>
      <c r="I1439" s="25" t="str">
        <f t="shared" si="131"/>
        <v>Non-M</v>
      </c>
      <c r="J1439" s="34"/>
      <c r="K1439" s="26">
        <v>3000</v>
      </c>
      <c r="L1439" s="78">
        <f>IF(COUNTIFS($E$3:E1667,E1439)=1, K1428, 0)</f>
        <v>0</v>
      </c>
    </row>
    <row r="1440" spans="1:12" ht="41.25" customHeight="1">
      <c r="A1440" s="18" t="s">
        <v>2069</v>
      </c>
      <c r="B1440" s="19" t="s">
        <v>1045</v>
      </c>
      <c r="C1440" s="19" t="s">
        <v>870</v>
      </c>
      <c r="D1440" s="69" t="s">
        <v>1528</v>
      </c>
      <c r="E1440" s="19" t="s">
        <v>2053</v>
      </c>
      <c r="F1440" s="21"/>
      <c r="G1440" s="19" t="s">
        <v>2070</v>
      </c>
      <c r="H1440" s="25" t="str">
        <f t="shared" si="130"/>
        <v>WB202/WB406</v>
      </c>
      <c r="I1440" s="25" t="str">
        <f t="shared" si="131"/>
        <v>Non-M</v>
      </c>
      <c r="J1440" s="34"/>
      <c r="K1440" s="26">
        <v>3000</v>
      </c>
      <c r="L1440" s="78">
        <f>IF(COUNTIFS($E$3:E1667,E1440)=1, K1429, 0)</f>
        <v>0</v>
      </c>
    </row>
    <row r="1441" spans="1:12" ht="41.25" customHeight="1">
      <c r="A1441" s="18" t="s">
        <v>2071</v>
      </c>
      <c r="B1441" s="19" t="s">
        <v>1045</v>
      </c>
      <c r="C1441" s="19" t="s">
        <v>870</v>
      </c>
      <c r="D1441" s="69" t="s">
        <v>1528</v>
      </c>
      <c r="E1441" s="19" t="s">
        <v>2053</v>
      </c>
      <c r="F1441" s="21"/>
      <c r="G1441" s="19" t="s">
        <v>678</v>
      </c>
      <c r="H1441" s="25" t="str">
        <f t="shared" si="130"/>
        <v>JS107</v>
      </c>
      <c r="I1441" s="25" t="str">
        <f t="shared" si="131"/>
        <v>Non-M</v>
      </c>
      <c r="J1441" s="34"/>
      <c r="K1441" s="26">
        <v>3000</v>
      </c>
      <c r="L1441" s="78">
        <f>IF(COUNTIFS($E$3:E1667,E1441)=1, K1430, 0)</f>
        <v>0</v>
      </c>
    </row>
    <row r="1442" spans="1:12" ht="41.25" customHeight="1">
      <c r="A1442" s="18" t="s">
        <v>2072</v>
      </c>
      <c r="B1442" s="19" t="s">
        <v>1045</v>
      </c>
      <c r="C1442" s="19" t="s">
        <v>870</v>
      </c>
      <c r="D1442" s="69" t="s">
        <v>1528</v>
      </c>
      <c r="E1442" s="19" t="s">
        <v>2053</v>
      </c>
      <c r="F1442" s="21"/>
      <c r="G1442" s="19" t="s">
        <v>99</v>
      </c>
      <c r="H1442" s="25" t="str">
        <f t="shared" si="130"/>
        <v>PK201</v>
      </c>
      <c r="I1442" s="25" t="str">
        <f t="shared" si="131"/>
        <v>Non-M</v>
      </c>
      <c r="J1442" s="34"/>
      <c r="K1442" s="26">
        <v>3000</v>
      </c>
      <c r="L1442" s="78">
        <f>IF(COUNTIFS($E$3:E1667,E1442)=1, K1431, 0)</f>
        <v>0</v>
      </c>
    </row>
    <row r="1443" spans="1:12" ht="41.25" customHeight="1">
      <c r="A1443" s="18" t="s">
        <v>2073</v>
      </c>
      <c r="B1443" s="19" t="s">
        <v>1045</v>
      </c>
      <c r="C1443" s="19" t="s">
        <v>870</v>
      </c>
      <c r="D1443" s="69" t="s">
        <v>1528</v>
      </c>
      <c r="E1443" s="19" t="s">
        <v>2053</v>
      </c>
      <c r="F1443" s="21"/>
      <c r="G1443" s="19" t="s">
        <v>155</v>
      </c>
      <c r="H1443" s="25" t="str">
        <f t="shared" si="130"/>
        <v>PB204</v>
      </c>
      <c r="I1443" s="25" t="str">
        <f t="shared" si="131"/>
        <v>Non-M</v>
      </c>
      <c r="J1443" s="34"/>
      <c r="K1443" s="26">
        <v>3000</v>
      </c>
      <c r="L1443" s="78">
        <f>IF(COUNTIFS($E$3:E1667,E1443)=1, K1432, 0)</f>
        <v>0</v>
      </c>
    </row>
    <row r="1444" spans="1:12" ht="41.25" customHeight="1">
      <c r="A1444" s="18" t="s">
        <v>2074</v>
      </c>
      <c r="B1444" s="19" t="s">
        <v>1045</v>
      </c>
      <c r="C1444" s="19" t="s">
        <v>870</v>
      </c>
      <c r="D1444" s="69" t="s">
        <v>1528</v>
      </c>
      <c r="E1444" s="19" t="s">
        <v>2053</v>
      </c>
      <c r="F1444" s="21"/>
      <c r="G1444" s="19" t="s">
        <v>2062</v>
      </c>
      <c r="H1444" s="25" t="str">
        <f t="shared" si="130"/>
        <v>JS302</v>
      </c>
      <c r="I1444" s="25" t="str">
        <f t="shared" si="131"/>
        <v>Non-M</v>
      </c>
      <c r="J1444" s="34"/>
      <c r="K1444" s="26">
        <v>3000</v>
      </c>
      <c r="L1444" s="78">
        <f>IF(COUNTIFS($E$3:E1667,E1444)=1, K1433, 0)</f>
        <v>0</v>
      </c>
    </row>
    <row r="1445" spans="1:12" ht="41.25" customHeight="1">
      <c r="A1445" s="18" t="s">
        <v>2075</v>
      </c>
      <c r="B1445" s="19" t="s">
        <v>1045</v>
      </c>
      <c r="C1445" s="19" t="s">
        <v>870</v>
      </c>
      <c r="D1445" s="69" t="s">
        <v>1528</v>
      </c>
      <c r="E1445" s="19" t="s">
        <v>2053</v>
      </c>
      <c r="F1445" s="21"/>
      <c r="G1445" s="19" t="s">
        <v>171</v>
      </c>
      <c r="H1445" s="25" t="str">
        <f t="shared" si="130"/>
        <v>HM315</v>
      </c>
      <c r="I1445" s="25" t="str">
        <f t="shared" si="131"/>
        <v>Non-M</v>
      </c>
      <c r="J1445" s="34"/>
      <c r="K1445" s="26">
        <v>3000</v>
      </c>
      <c r="L1445" s="78">
        <f>IF(COUNTIFS($E$3:E1667,E1445)=1, K1434, 0)</f>
        <v>0</v>
      </c>
    </row>
    <row r="1446" spans="1:12" ht="41.25" customHeight="1">
      <c r="A1446" s="18" t="s">
        <v>2076</v>
      </c>
      <c r="B1446" s="19" t="s">
        <v>1045</v>
      </c>
      <c r="C1446" s="19" t="s">
        <v>870</v>
      </c>
      <c r="D1446" s="69" t="s">
        <v>1528</v>
      </c>
      <c r="E1446" s="19" t="s">
        <v>2053</v>
      </c>
      <c r="F1446" s="21"/>
      <c r="G1446" s="19" t="s">
        <v>1371</v>
      </c>
      <c r="H1446" s="25" t="str">
        <f t="shared" si="130"/>
        <v>HM702</v>
      </c>
      <c r="I1446" s="25" t="str">
        <f t="shared" si="131"/>
        <v>Non-M</v>
      </c>
      <c r="J1446" s="34"/>
      <c r="K1446" s="26">
        <v>3000</v>
      </c>
      <c r="L1446" s="78">
        <f>IF(COUNTIFS($E$3:E1667,E1446)=1, K1435, 0)</f>
        <v>0</v>
      </c>
    </row>
    <row r="1447" spans="1:12" ht="41.25" customHeight="1">
      <c r="A1447" s="18" t="s">
        <v>2077</v>
      </c>
      <c r="B1447" s="19" t="s">
        <v>1045</v>
      </c>
      <c r="C1447" s="19" t="s">
        <v>2078</v>
      </c>
      <c r="D1447" s="68" t="s">
        <v>1047</v>
      </c>
      <c r="E1447" s="19" t="s">
        <v>2079</v>
      </c>
      <c r="F1447" s="21"/>
      <c r="G1447" s="19" t="s">
        <v>226</v>
      </c>
      <c r="H1447" s="25" t="str">
        <f t="shared" ref="H1447:H1467" si="134">IF(RIGHT(G1447,1)="M", LEFT(G1447,LEN(G1447)-1), G1447)</f>
        <v>CL413</v>
      </c>
      <c r="I1447" s="25" t="str">
        <f t="shared" ref="I1447:I1467" si="135">IF(RIGHT(G1447,1)="M","M","Non-M")</f>
        <v>Non-M</v>
      </c>
      <c r="J1447" s="34" t="s">
        <v>1901</v>
      </c>
      <c r="K1447" s="26"/>
      <c r="L1447" s="78">
        <f>IF(COUNTIFS($E$3:E1667,E1447)=1, K1447, 0)</f>
        <v>0</v>
      </c>
    </row>
    <row r="1448" spans="1:12" ht="41.25" customHeight="1">
      <c r="A1448" s="18" t="s">
        <v>2080</v>
      </c>
      <c r="B1448" s="19" t="s">
        <v>1045</v>
      </c>
      <c r="C1448" s="19" t="s">
        <v>2078</v>
      </c>
      <c r="D1448" s="68" t="s">
        <v>1047</v>
      </c>
      <c r="E1448" s="19" t="s">
        <v>2079</v>
      </c>
      <c r="F1448" s="21"/>
      <c r="G1448" s="19" t="s">
        <v>220</v>
      </c>
      <c r="H1448" s="25" t="str">
        <f t="shared" si="134"/>
        <v>ZP106</v>
      </c>
      <c r="I1448" s="25" t="str">
        <f t="shared" si="135"/>
        <v>Non-M</v>
      </c>
      <c r="J1448" s="34"/>
      <c r="K1448" s="26"/>
      <c r="L1448" s="78">
        <f>IF(COUNTIFS($E$3:E1667,E1448)=1, K1448, 0)</f>
        <v>0</v>
      </c>
    </row>
    <row r="1449" spans="1:12" ht="41.25" customHeight="1">
      <c r="A1449" s="18" t="s">
        <v>2081</v>
      </c>
      <c r="B1449" s="19" t="s">
        <v>1045</v>
      </c>
      <c r="C1449" s="19" t="s">
        <v>2078</v>
      </c>
      <c r="D1449" s="68" t="s">
        <v>1047</v>
      </c>
      <c r="E1449" s="19" t="s">
        <v>2079</v>
      </c>
      <c r="F1449" s="21"/>
      <c r="G1449" s="19" t="s">
        <v>120</v>
      </c>
      <c r="H1449" s="25" t="str">
        <f t="shared" si="134"/>
        <v>JS124</v>
      </c>
      <c r="I1449" s="25" t="str">
        <f t="shared" si="135"/>
        <v>Non-M</v>
      </c>
      <c r="J1449" s="34"/>
      <c r="K1449" s="26"/>
      <c r="L1449" s="78">
        <f>IF(COUNTIFS($E$3:E1667,E1449)=1, K1449, 0)</f>
        <v>0</v>
      </c>
    </row>
    <row r="1450" spans="1:12" ht="41.25" customHeight="1">
      <c r="A1450" s="18" t="s">
        <v>2082</v>
      </c>
      <c r="B1450" s="19" t="s">
        <v>1045</v>
      </c>
      <c r="C1450" s="19" t="s">
        <v>2078</v>
      </c>
      <c r="D1450" s="68" t="s">
        <v>1047</v>
      </c>
      <c r="E1450" s="19" t="s">
        <v>2079</v>
      </c>
      <c r="F1450" s="21"/>
      <c r="G1450" s="19" t="s">
        <v>1344</v>
      </c>
      <c r="H1450" s="25" t="str">
        <f t="shared" si="134"/>
        <v>JS105</v>
      </c>
      <c r="I1450" s="25" t="str">
        <f t="shared" si="135"/>
        <v>Non-M</v>
      </c>
      <c r="J1450" s="34"/>
      <c r="K1450" s="26"/>
      <c r="L1450" s="78">
        <f>IF(COUNTIFS($E$3:E1667,E1450)=1, K1450, 0)</f>
        <v>0</v>
      </c>
    </row>
    <row r="1451" spans="1:12" ht="41.25" customHeight="1">
      <c r="A1451" s="18" t="s">
        <v>2083</v>
      </c>
      <c r="B1451" s="19" t="s">
        <v>1045</v>
      </c>
      <c r="C1451" s="19" t="s">
        <v>2078</v>
      </c>
      <c r="D1451" s="68" t="s">
        <v>1047</v>
      </c>
      <c r="E1451" s="19" t="s">
        <v>2079</v>
      </c>
      <c r="F1451" s="21"/>
      <c r="G1451" s="19" t="s">
        <v>469</v>
      </c>
      <c r="H1451" s="25" t="str">
        <f t="shared" si="134"/>
        <v>LP100</v>
      </c>
      <c r="I1451" s="25" t="str">
        <f t="shared" si="135"/>
        <v>Non-M</v>
      </c>
      <c r="J1451" s="34"/>
      <c r="K1451" s="26"/>
      <c r="L1451" s="78">
        <f>IF(COUNTIFS($E$3:E1667,E1451)=1, K1451, 0)</f>
        <v>0</v>
      </c>
    </row>
    <row r="1452" spans="1:12" ht="41.25" customHeight="1">
      <c r="A1452" s="18" t="s">
        <v>2084</v>
      </c>
      <c r="B1452" s="19" t="s">
        <v>1045</v>
      </c>
      <c r="C1452" s="19" t="s">
        <v>2078</v>
      </c>
      <c r="D1452" s="68" t="s">
        <v>1047</v>
      </c>
      <c r="E1452" s="19" t="s">
        <v>2079</v>
      </c>
      <c r="F1452" s="21"/>
      <c r="G1452" s="19" t="s">
        <v>1461</v>
      </c>
      <c r="H1452" s="25" t="str">
        <f t="shared" si="134"/>
        <v>JS401</v>
      </c>
      <c r="I1452" s="25" t="str">
        <f t="shared" si="135"/>
        <v>Non-M</v>
      </c>
      <c r="J1452" s="34"/>
      <c r="K1452" s="26"/>
      <c r="L1452" s="78">
        <f>IF(COUNTIFS($E$3:E1667,E1452)=1, K1452, 0)</f>
        <v>0</v>
      </c>
    </row>
    <row r="1453" spans="1:12" ht="41.25" customHeight="1">
      <c r="A1453" s="18" t="s">
        <v>2085</v>
      </c>
      <c r="B1453" s="19" t="s">
        <v>1045</v>
      </c>
      <c r="C1453" s="19" t="s">
        <v>2078</v>
      </c>
      <c r="D1453" s="68" t="s">
        <v>1047</v>
      </c>
      <c r="E1453" s="19" t="s">
        <v>2079</v>
      </c>
      <c r="F1453" s="21"/>
      <c r="G1453" s="19" t="s">
        <v>252</v>
      </c>
      <c r="H1453" s="25" t="str">
        <f t="shared" si="134"/>
        <v>PK603</v>
      </c>
      <c r="I1453" s="25" t="str">
        <f t="shared" si="135"/>
        <v>M</v>
      </c>
      <c r="J1453" s="34"/>
      <c r="K1453" s="26"/>
      <c r="L1453" s="78">
        <f>IF(COUNTIFS($E$3:E1667,E1453)=1, K1453, 0)</f>
        <v>0</v>
      </c>
    </row>
    <row r="1454" spans="1:12" ht="41.25" customHeight="1">
      <c r="A1454" s="18" t="s">
        <v>2086</v>
      </c>
      <c r="B1454" s="19" t="s">
        <v>1045</v>
      </c>
      <c r="C1454" s="19" t="s">
        <v>2078</v>
      </c>
      <c r="D1454" s="68" t="s">
        <v>1047</v>
      </c>
      <c r="E1454" s="19" t="s">
        <v>2079</v>
      </c>
      <c r="F1454" s="21"/>
      <c r="G1454" s="19" t="s">
        <v>628</v>
      </c>
      <c r="H1454" s="25" t="str">
        <f t="shared" si="134"/>
        <v>HM420</v>
      </c>
      <c r="I1454" s="25" t="str">
        <f t="shared" si="135"/>
        <v>Non-M</v>
      </c>
      <c r="J1454" s="34" t="s">
        <v>1901</v>
      </c>
      <c r="K1454" s="26"/>
      <c r="L1454" s="78">
        <f>IF(COUNTIFS($E$3:E1667,E1454)=1, K1454, 0)</f>
        <v>0</v>
      </c>
    </row>
    <row r="1455" spans="1:12" ht="41.25" customHeight="1">
      <c r="A1455" s="18" t="s">
        <v>2087</v>
      </c>
      <c r="B1455" s="19" t="s">
        <v>1045</v>
      </c>
      <c r="C1455" s="19" t="s">
        <v>2078</v>
      </c>
      <c r="D1455" s="68" t="s">
        <v>1047</v>
      </c>
      <c r="E1455" s="19" t="s">
        <v>2079</v>
      </c>
      <c r="F1455" s="21"/>
      <c r="G1455" s="19" t="s">
        <v>379</v>
      </c>
      <c r="H1455" s="25" t="str">
        <f t="shared" si="134"/>
        <v>HM509</v>
      </c>
      <c r="I1455" s="25" t="str">
        <f t="shared" si="135"/>
        <v>Non-M</v>
      </c>
      <c r="J1455" s="34"/>
      <c r="K1455" s="26"/>
      <c r="L1455" s="78">
        <f>IF(COUNTIFS($E$3:E1667,E1455)=1, K1455, 0)</f>
        <v>0</v>
      </c>
    </row>
    <row r="1456" spans="1:12" ht="41.25" customHeight="1">
      <c r="A1456" s="18" t="s">
        <v>2088</v>
      </c>
      <c r="B1456" s="19" t="s">
        <v>1244</v>
      </c>
      <c r="C1456" s="19" t="s">
        <v>1199</v>
      </c>
      <c r="D1456" s="89" t="s">
        <v>1047</v>
      </c>
      <c r="E1456" s="19" t="s">
        <v>2089</v>
      </c>
      <c r="F1456" s="21"/>
      <c r="G1456" s="19" t="s">
        <v>61</v>
      </c>
      <c r="H1456" s="25" t="str">
        <f t="shared" si="134"/>
        <v>DC101</v>
      </c>
      <c r="I1456" s="25" t="str">
        <f t="shared" si="135"/>
        <v>Non-M</v>
      </c>
      <c r="J1456" s="34"/>
      <c r="K1456" s="26"/>
      <c r="L1456" s="78">
        <f>IF(COUNTIFS($E$3:E1667,E1456)=1, K1456, 0)</f>
        <v>0</v>
      </c>
    </row>
    <row r="1457" spans="1:12" ht="41.25" customHeight="1">
      <c r="A1457" s="18" t="s">
        <v>2090</v>
      </c>
      <c r="B1457" s="19" t="s">
        <v>1244</v>
      </c>
      <c r="C1457" s="19" t="s">
        <v>1199</v>
      </c>
      <c r="D1457" s="89" t="s">
        <v>1047</v>
      </c>
      <c r="E1457" s="19" t="s">
        <v>2089</v>
      </c>
      <c r="F1457" s="21"/>
      <c r="G1457" s="19" t="s">
        <v>94</v>
      </c>
      <c r="H1457" s="25" t="str">
        <f t="shared" si="134"/>
        <v>DC202</v>
      </c>
      <c r="I1457" s="25" t="str">
        <f t="shared" si="135"/>
        <v>Non-M</v>
      </c>
      <c r="J1457" s="34"/>
      <c r="K1457" s="26"/>
      <c r="L1457" s="78">
        <f>IF(COUNTIFS($E$3:E1667,E1457)=1, K1457, 0)</f>
        <v>0</v>
      </c>
    </row>
    <row r="1458" spans="1:12" ht="41.25" customHeight="1">
      <c r="A1458" s="18" t="s">
        <v>2091</v>
      </c>
      <c r="B1458" s="19" t="s">
        <v>1244</v>
      </c>
      <c r="C1458" s="19" t="s">
        <v>1199</v>
      </c>
      <c r="D1458" s="89" t="s">
        <v>1047</v>
      </c>
      <c r="E1458" s="19" t="s">
        <v>2089</v>
      </c>
      <c r="F1458" s="21"/>
      <c r="G1458" s="19" t="s">
        <v>96</v>
      </c>
      <c r="H1458" s="25" t="str">
        <f t="shared" si="134"/>
        <v>DC300</v>
      </c>
      <c r="I1458" s="25" t="str">
        <f t="shared" si="135"/>
        <v>Non-M</v>
      </c>
      <c r="J1458" s="34"/>
      <c r="K1458" s="26"/>
      <c r="L1458" s="78">
        <f>IF(COUNTIFS($E$3:E1667,E1458)=1, K1458, 0)</f>
        <v>0</v>
      </c>
    </row>
    <row r="1459" spans="1:12" ht="41.25" customHeight="1">
      <c r="A1459" s="18" t="s">
        <v>2092</v>
      </c>
      <c r="B1459" s="19" t="s">
        <v>1244</v>
      </c>
      <c r="C1459" s="19" t="s">
        <v>1199</v>
      </c>
      <c r="D1459" s="89" t="s">
        <v>1047</v>
      </c>
      <c r="E1459" s="19" t="s">
        <v>2089</v>
      </c>
      <c r="F1459" s="21"/>
      <c r="G1459" s="19" t="s">
        <v>152</v>
      </c>
      <c r="H1459" s="25" t="str">
        <f t="shared" si="134"/>
        <v>DC400</v>
      </c>
      <c r="I1459" s="25" t="str">
        <f t="shared" si="135"/>
        <v>Non-M</v>
      </c>
      <c r="J1459" s="34"/>
      <c r="K1459" s="26"/>
      <c r="L1459" s="78">
        <f>IF(COUNTIFS($E$3:E1667,E1459)=1, K1459, 0)</f>
        <v>0</v>
      </c>
    </row>
    <row r="1460" spans="1:12" ht="41.25" customHeight="1">
      <c r="A1460" s="18" t="s">
        <v>2093</v>
      </c>
      <c r="B1460" s="19" t="s">
        <v>1244</v>
      </c>
      <c r="C1460" s="19" t="s">
        <v>1199</v>
      </c>
      <c r="D1460" s="89" t="s">
        <v>1047</v>
      </c>
      <c r="E1460" s="19" t="s">
        <v>2089</v>
      </c>
      <c r="F1460" s="21"/>
      <c r="G1460" s="19" t="s">
        <v>924</v>
      </c>
      <c r="H1460" s="25" t="str">
        <f t="shared" si="134"/>
        <v>WB503</v>
      </c>
      <c r="I1460" s="25" t="str">
        <f t="shared" si="135"/>
        <v>Non-M</v>
      </c>
      <c r="J1460" s="34"/>
      <c r="K1460" s="26"/>
      <c r="L1460" s="78">
        <f>IF(COUNTIFS($E$3:E1667,E1460)=1, K1460, 0)</f>
        <v>0</v>
      </c>
    </row>
    <row r="1461" spans="1:12" ht="41.25" customHeight="1">
      <c r="A1461" s="18" t="s">
        <v>2094</v>
      </c>
      <c r="B1461" s="19" t="s">
        <v>1244</v>
      </c>
      <c r="C1461" s="19" t="s">
        <v>1199</v>
      </c>
      <c r="D1461" s="89" t="s">
        <v>1047</v>
      </c>
      <c r="E1461" s="19" t="s">
        <v>2089</v>
      </c>
      <c r="F1461" s="21"/>
      <c r="G1461" s="19" t="s">
        <v>1344</v>
      </c>
      <c r="H1461" s="25" t="str">
        <f t="shared" si="134"/>
        <v>JS105</v>
      </c>
      <c r="I1461" s="25" t="str">
        <f t="shared" si="135"/>
        <v>Non-M</v>
      </c>
      <c r="J1461" s="34"/>
      <c r="K1461" s="26"/>
      <c r="L1461" s="78">
        <f>IF(COUNTIFS($E$3:E1667,E1461)=1, K1461, 0)</f>
        <v>0</v>
      </c>
    </row>
    <row r="1462" spans="1:12" ht="41.25" customHeight="1">
      <c r="A1462" s="18" t="s">
        <v>2095</v>
      </c>
      <c r="B1462" s="19" t="s">
        <v>1244</v>
      </c>
      <c r="C1462" s="19" t="s">
        <v>1199</v>
      </c>
      <c r="D1462" s="89" t="s">
        <v>1047</v>
      </c>
      <c r="E1462" s="19" t="s">
        <v>2089</v>
      </c>
      <c r="F1462" s="21"/>
      <c r="G1462" s="19" t="s">
        <v>120</v>
      </c>
      <c r="H1462" s="25" t="str">
        <f t="shared" si="134"/>
        <v>JS124</v>
      </c>
      <c r="I1462" s="25" t="str">
        <f t="shared" si="135"/>
        <v>Non-M</v>
      </c>
      <c r="J1462" s="34"/>
      <c r="K1462" s="26"/>
      <c r="L1462" s="78">
        <f>IF(COUNTIFS($E$3:E1667,E1462)=1, K1462, 0)</f>
        <v>0</v>
      </c>
    </row>
    <row r="1463" spans="1:12" ht="41.25" customHeight="1">
      <c r="A1463" s="18" t="s">
        <v>2096</v>
      </c>
      <c r="B1463" s="19" t="s">
        <v>1244</v>
      </c>
      <c r="C1463" s="19" t="s">
        <v>1199</v>
      </c>
      <c r="D1463" s="89" t="s">
        <v>1047</v>
      </c>
      <c r="E1463" s="19" t="s">
        <v>2089</v>
      </c>
      <c r="F1463" s="21"/>
      <c r="G1463" s="19" t="s">
        <v>2097</v>
      </c>
      <c r="H1463" s="25" t="str">
        <f t="shared" si="134"/>
        <v>JS122</v>
      </c>
      <c r="I1463" s="25" t="str">
        <f t="shared" si="135"/>
        <v>Non-M</v>
      </c>
      <c r="J1463" s="34"/>
      <c r="K1463" s="26"/>
      <c r="L1463" s="78">
        <f>IF(COUNTIFS($E$3:E1667,E1463)=1, K1463, 0)</f>
        <v>0</v>
      </c>
    </row>
    <row r="1464" spans="1:12" ht="41.25" customHeight="1">
      <c r="A1464" s="18" t="s">
        <v>2098</v>
      </c>
      <c r="B1464" s="19" t="s">
        <v>1244</v>
      </c>
      <c r="C1464" s="19" t="s">
        <v>1199</v>
      </c>
      <c r="D1464" s="89" t="s">
        <v>1047</v>
      </c>
      <c r="E1464" s="19" t="s">
        <v>2089</v>
      </c>
      <c r="F1464" s="21"/>
      <c r="G1464" s="19" t="s">
        <v>99</v>
      </c>
      <c r="H1464" s="25" t="str">
        <f t="shared" si="134"/>
        <v>PK201</v>
      </c>
      <c r="I1464" s="25" t="str">
        <f t="shared" si="135"/>
        <v>Non-M</v>
      </c>
      <c r="J1464" s="34"/>
      <c r="K1464" s="26"/>
      <c r="L1464" s="78">
        <f>IF(COUNTIFS($E$3:E1667,E1464)=1, K1464, 0)</f>
        <v>0</v>
      </c>
    </row>
    <row r="1465" spans="1:12" ht="41.25" customHeight="1">
      <c r="A1465" s="18" t="s">
        <v>2099</v>
      </c>
      <c r="B1465" s="19" t="s">
        <v>1244</v>
      </c>
      <c r="C1465" s="19" t="s">
        <v>1199</v>
      </c>
      <c r="D1465" s="89" t="s">
        <v>1047</v>
      </c>
      <c r="E1465" s="19" t="s">
        <v>2089</v>
      </c>
      <c r="F1465" s="21"/>
      <c r="G1465" s="19" t="s">
        <v>155</v>
      </c>
      <c r="H1465" s="25" t="str">
        <f t="shared" si="134"/>
        <v>PB204</v>
      </c>
      <c r="I1465" s="25" t="str">
        <f t="shared" si="135"/>
        <v>Non-M</v>
      </c>
      <c r="J1465" s="34"/>
      <c r="K1465" s="26"/>
      <c r="L1465" s="78">
        <f>IF(COUNTIFS($E$3:E1667,E1465)=1, K1465, 0)</f>
        <v>0</v>
      </c>
    </row>
    <row r="1466" spans="1:12" ht="41.25" customHeight="1">
      <c r="A1466" s="18" t="s">
        <v>2100</v>
      </c>
      <c r="B1466" s="19" t="s">
        <v>1244</v>
      </c>
      <c r="C1466" s="19" t="s">
        <v>1199</v>
      </c>
      <c r="D1466" s="89" t="s">
        <v>1047</v>
      </c>
      <c r="E1466" s="19" t="s">
        <v>2089</v>
      </c>
      <c r="F1466" s="21"/>
      <c r="G1466" s="19" t="s">
        <v>71</v>
      </c>
      <c r="H1466" s="25" t="str">
        <f t="shared" si="134"/>
        <v>HM500</v>
      </c>
      <c r="I1466" s="25" t="str">
        <f t="shared" si="135"/>
        <v>Non-M</v>
      </c>
      <c r="J1466" s="34"/>
      <c r="K1466" s="26"/>
      <c r="L1466" s="78">
        <f>IF(COUNTIFS($E$3:E1667,E1466)=1, K1466, 0)</f>
        <v>0</v>
      </c>
    </row>
    <row r="1467" spans="1:12" ht="41.25" customHeight="1">
      <c r="A1467" s="18" t="s">
        <v>2101</v>
      </c>
      <c r="B1467" s="19" t="s">
        <v>1244</v>
      </c>
      <c r="C1467" s="19" t="s">
        <v>1199</v>
      </c>
      <c r="D1467" s="89" t="s">
        <v>1047</v>
      </c>
      <c r="E1467" s="19" t="s">
        <v>2089</v>
      </c>
      <c r="F1467" s="21"/>
      <c r="G1467" s="19" t="s">
        <v>2102</v>
      </c>
      <c r="H1467" s="25" t="str">
        <f t="shared" si="134"/>
        <v>VT500</v>
      </c>
      <c r="I1467" s="25" t="str">
        <f t="shared" si="135"/>
        <v>Non-M</v>
      </c>
      <c r="J1467" s="34"/>
      <c r="K1467" s="26"/>
      <c r="L1467" s="78">
        <f>IF(COUNTIFS($E$3:E1667,E1467)=1, K1467, 0)</f>
        <v>0</v>
      </c>
    </row>
    <row r="1468" spans="1:12" ht="41.25" customHeight="1">
      <c r="A1468" s="18" t="s">
        <v>2103</v>
      </c>
      <c r="B1468" s="19" t="s">
        <v>201</v>
      </c>
      <c r="C1468" s="19" t="s">
        <v>2104</v>
      </c>
      <c r="D1468" s="89" t="s">
        <v>2105</v>
      </c>
      <c r="E1468" s="19" t="s">
        <v>2106</v>
      </c>
      <c r="F1468" s="21"/>
      <c r="G1468" s="19" t="s">
        <v>1750</v>
      </c>
      <c r="H1468" s="25" t="str">
        <f>IF(RIGHT(G1468,1)="M", LEFT(G1468,LEN(G1468)-1), G1468)</f>
        <v>ZP105</v>
      </c>
      <c r="I1468" s="25" t="str">
        <f t="shared" ref="I1468:I1475" si="136">IF(RIGHT(G1468,1)="M","M","Non-M")</f>
        <v>Non-M</v>
      </c>
      <c r="J1468" s="34"/>
      <c r="K1468" s="79">
        <v>37180</v>
      </c>
      <c r="L1468" s="78"/>
    </row>
    <row r="1469" spans="1:12" ht="41.25" customHeight="1">
      <c r="A1469" s="18" t="s">
        <v>2107</v>
      </c>
      <c r="B1469" s="19" t="s">
        <v>201</v>
      </c>
      <c r="C1469" s="19" t="s">
        <v>2104</v>
      </c>
      <c r="D1469" s="89" t="s">
        <v>2105</v>
      </c>
      <c r="E1469" s="19" t="s">
        <v>2106</v>
      </c>
      <c r="F1469" s="21"/>
      <c r="G1469" s="19" t="s">
        <v>639</v>
      </c>
      <c r="H1469" s="25" t="str">
        <f>IF(RIGHT(G1469,1)="M", LEFT(G1469,LEN(G1469)-1), G1469)</f>
        <v>CL410</v>
      </c>
      <c r="I1469" s="25" t="str">
        <f t="shared" si="136"/>
        <v>Non-M</v>
      </c>
      <c r="J1469" s="34"/>
      <c r="K1469" s="79">
        <v>37180</v>
      </c>
      <c r="L1469" s="78"/>
    </row>
    <row r="1470" spans="1:12" ht="41.25" customHeight="1">
      <c r="A1470" s="18" t="s">
        <v>2108</v>
      </c>
      <c r="B1470" s="19" t="s">
        <v>201</v>
      </c>
      <c r="C1470" s="19" t="s">
        <v>2104</v>
      </c>
      <c r="D1470" s="89" t="s">
        <v>2105</v>
      </c>
      <c r="E1470" s="19" t="s">
        <v>2106</v>
      </c>
      <c r="F1470" s="21"/>
      <c r="G1470" s="19" t="s">
        <v>1690</v>
      </c>
      <c r="H1470" s="25" t="str">
        <f>IF(RIGHT(G1470,1)="M", LEFT(G1470,LEN(G1470)-1), G1470)</f>
        <v>JS117</v>
      </c>
      <c r="I1470" s="25" t="str">
        <f t="shared" si="136"/>
        <v>Non-M</v>
      </c>
      <c r="J1470" s="34"/>
      <c r="K1470" s="79">
        <v>37180</v>
      </c>
      <c r="L1470" s="78"/>
    </row>
    <row r="1471" spans="1:12" ht="41.25" customHeight="1">
      <c r="A1471" s="18" t="s">
        <v>2109</v>
      </c>
      <c r="B1471" s="19" t="s">
        <v>201</v>
      </c>
      <c r="C1471" s="19" t="s">
        <v>2104</v>
      </c>
      <c r="D1471" s="89" t="s">
        <v>2105</v>
      </c>
      <c r="E1471" s="19" t="s">
        <v>2106</v>
      </c>
      <c r="F1471" s="21"/>
      <c r="G1471" s="19" t="s">
        <v>1344</v>
      </c>
      <c r="H1471" s="25" t="str">
        <f>IF(RIGHT(G1471,1)="M", LEFT(G1471,LEN(G1471)-1), G1471)</f>
        <v>JS105</v>
      </c>
      <c r="I1471" s="25" t="str">
        <f t="shared" si="136"/>
        <v>Non-M</v>
      </c>
      <c r="J1471" s="34"/>
      <c r="K1471" s="79">
        <v>37180</v>
      </c>
      <c r="L1471" s="78"/>
    </row>
    <row r="1472" spans="1:12" ht="41.25" customHeight="1">
      <c r="A1472" s="18" t="s">
        <v>2110</v>
      </c>
      <c r="B1472" s="19" t="s">
        <v>201</v>
      </c>
      <c r="C1472" s="19" t="s">
        <v>2104</v>
      </c>
      <c r="D1472" s="89" t="s">
        <v>2105</v>
      </c>
      <c r="E1472" s="19" t="s">
        <v>2106</v>
      </c>
      <c r="F1472" s="21"/>
      <c r="G1472" s="19" t="s">
        <v>2111</v>
      </c>
      <c r="H1472" s="25" t="str">
        <f>IF(RIGHT(G1472,1)="M", LEFT(G1472,LEN(G1472)-1), G1472)</f>
        <v>PK111</v>
      </c>
      <c r="I1472" s="25" t="str">
        <f t="shared" si="136"/>
        <v>M</v>
      </c>
      <c r="J1472" s="34"/>
      <c r="K1472" s="79">
        <v>37180</v>
      </c>
      <c r="L1472" s="78"/>
    </row>
    <row r="1473" spans="1:12" ht="41.25" customHeight="1">
      <c r="A1473" s="18" t="s">
        <v>2112</v>
      </c>
      <c r="B1473" s="19" t="s">
        <v>201</v>
      </c>
      <c r="C1473" s="19" t="s">
        <v>2104</v>
      </c>
      <c r="D1473" s="89" t="s">
        <v>2105</v>
      </c>
      <c r="E1473" s="19" t="s">
        <v>2106</v>
      </c>
      <c r="F1473" s="21"/>
      <c r="G1473" s="19" t="s">
        <v>82</v>
      </c>
      <c r="H1473" s="25" t="str">
        <f>IF(RIGHT(G1473,1)="M", LEFT(G1473,LEN(G1473)-1), G1473)</f>
        <v>PB104</v>
      </c>
      <c r="I1473" s="25" t="str">
        <f t="shared" si="136"/>
        <v>Non-M</v>
      </c>
      <c r="J1473" s="34"/>
      <c r="K1473" s="79">
        <v>37180</v>
      </c>
      <c r="L1473" s="78"/>
    </row>
    <row r="1474" spans="1:12" ht="41.25" customHeight="1">
      <c r="A1474" s="18" t="s">
        <v>2113</v>
      </c>
      <c r="B1474" s="19" t="s">
        <v>201</v>
      </c>
      <c r="C1474" s="19" t="s">
        <v>2104</v>
      </c>
      <c r="D1474" s="89" t="s">
        <v>2105</v>
      </c>
      <c r="E1474" s="19" t="s">
        <v>2106</v>
      </c>
      <c r="F1474" s="21"/>
      <c r="G1474" s="19" t="s">
        <v>2114</v>
      </c>
      <c r="H1474" s="25" t="str">
        <f>IF(RIGHT(G1474,1)="M", LEFT(G1474,LEN(G1474)-1), G1474)</f>
        <v>HM103</v>
      </c>
      <c r="I1474" s="25" t="str">
        <f t="shared" si="136"/>
        <v>Non-M</v>
      </c>
      <c r="J1474" s="34"/>
      <c r="K1474" s="79">
        <v>37180</v>
      </c>
      <c r="L1474" s="78"/>
    </row>
    <row r="1475" spans="1:12" ht="41.25" customHeight="1">
      <c r="A1475" s="18" t="s">
        <v>2115</v>
      </c>
      <c r="B1475" s="19" t="s">
        <v>201</v>
      </c>
      <c r="C1475" s="19" t="s">
        <v>2104</v>
      </c>
      <c r="D1475" s="89" t="s">
        <v>2105</v>
      </c>
      <c r="E1475" s="19" t="s">
        <v>2106</v>
      </c>
      <c r="F1475" s="21"/>
      <c r="G1475" s="19" t="s">
        <v>2116</v>
      </c>
      <c r="H1475" s="25" t="str">
        <f>IF(RIGHT(G1475,1)="M", LEFT(G1475,LEN(G1475)-1), G1475)</f>
        <v>HM105</v>
      </c>
      <c r="I1475" s="25" t="str">
        <f t="shared" si="136"/>
        <v>Non-M</v>
      </c>
      <c r="J1475" s="34"/>
      <c r="K1475" s="79">
        <v>37180</v>
      </c>
      <c r="L1475" s="78"/>
    </row>
    <row r="1476" spans="1:12" ht="41.25" customHeight="1">
      <c r="A1476" s="18" t="s">
        <v>2117</v>
      </c>
      <c r="B1476" s="19" t="s">
        <v>13</v>
      </c>
      <c r="C1476" s="19" t="s">
        <v>2104</v>
      </c>
      <c r="D1476" s="89" t="s">
        <v>2105</v>
      </c>
      <c r="E1476" s="19" t="s">
        <v>2106</v>
      </c>
      <c r="F1476" s="21"/>
      <c r="G1476" s="19" t="s">
        <v>1750</v>
      </c>
      <c r="H1476" s="25" t="str">
        <f>IF(RIGHT(G1476,1)="M", LEFT(G1476,LEN(G1476)-1), G1476)</f>
        <v>ZP105</v>
      </c>
      <c r="I1476" s="25" t="str">
        <f>IF(RIGHT(G1476,1)="M","M","Non-M")</f>
        <v>Non-M</v>
      </c>
      <c r="J1476" s="34"/>
      <c r="K1476" s="79">
        <v>15638</v>
      </c>
      <c r="L1476" s="78">
        <f>IF(COUNTIFS($E$3:E1667,#REF!)=1,#REF!, 0)</f>
        <v>0</v>
      </c>
    </row>
    <row r="1477" spans="1:12" ht="41.25" customHeight="1">
      <c r="A1477" s="18" t="s">
        <v>2118</v>
      </c>
      <c r="B1477" s="19" t="s">
        <v>13</v>
      </c>
      <c r="C1477" s="19" t="s">
        <v>2104</v>
      </c>
      <c r="D1477" s="89" t="s">
        <v>2105</v>
      </c>
      <c r="E1477" s="19" t="s">
        <v>2106</v>
      </c>
      <c r="F1477" s="21"/>
      <c r="G1477" s="19" t="s">
        <v>639</v>
      </c>
      <c r="H1477" s="25" t="str">
        <f>IF(RIGHT(G1477,1)="M", LEFT(G1477,LEN(G1477)-1), G1477)</f>
        <v>CL410</v>
      </c>
      <c r="I1477" s="25" t="str">
        <f>IF(RIGHT(G1477,1)="M","M","Non-M")</f>
        <v>Non-M</v>
      </c>
      <c r="J1477" s="34"/>
      <c r="K1477" s="79">
        <v>15638</v>
      </c>
      <c r="L1477" s="78"/>
    </row>
    <row r="1478" spans="1:12" ht="41.25" customHeight="1">
      <c r="A1478" s="18" t="s">
        <v>2119</v>
      </c>
      <c r="B1478" s="19" t="s">
        <v>13</v>
      </c>
      <c r="C1478" s="19" t="s">
        <v>2104</v>
      </c>
      <c r="D1478" s="89" t="s">
        <v>2105</v>
      </c>
      <c r="E1478" s="19" t="s">
        <v>2106</v>
      </c>
      <c r="F1478" s="21"/>
      <c r="G1478" s="19" t="s">
        <v>1690</v>
      </c>
      <c r="H1478" s="25" t="str">
        <f>IF(RIGHT(G1478,1)="M", LEFT(G1478,LEN(G1478)-1), G1478)</f>
        <v>JS117</v>
      </c>
      <c r="I1478" s="25" t="str">
        <f>IF(RIGHT(G1478,1)="M","M","Non-M")</f>
        <v>Non-M</v>
      </c>
      <c r="J1478" s="34"/>
      <c r="K1478" s="79">
        <v>15638</v>
      </c>
      <c r="L1478" s="78">
        <f>IF(COUNTIFS($E$3:E1667,E1476)=1, K1476, 0)</f>
        <v>0</v>
      </c>
    </row>
    <row r="1479" spans="1:12" ht="41.25" customHeight="1">
      <c r="A1479" s="18" t="s">
        <v>2120</v>
      </c>
      <c r="B1479" s="19" t="s">
        <v>13</v>
      </c>
      <c r="C1479" s="19" t="s">
        <v>2104</v>
      </c>
      <c r="D1479" s="89" t="s">
        <v>2105</v>
      </c>
      <c r="E1479" s="19" t="s">
        <v>2106</v>
      </c>
      <c r="F1479" s="21"/>
      <c r="G1479" s="19" t="s">
        <v>1344</v>
      </c>
      <c r="H1479" s="25" t="str">
        <f>IF(RIGHT(G1479,1)="M", LEFT(G1479,LEN(G1479)-1), G1479)</f>
        <v>JS105</v>
      </c>
      <c r="I1479" s="25" t="str">
        <f>IF(RIGHT(G1479,1)="M","M","Non-M")</f>
        <v>Non-M</v>
      </c>
      <c r="J1479" s="34"/>
      <c r="K1479" s="79">
        <v>15638</v>
      </c>
      <c r="L1479" s="78">
        <f>IF(COUNTIFS($E$3:E1667,E1478)=1, K1478, 0)</f>
        <v>0</v>
      </c>
    </row>
    <row r="1480" spans="1:12" ht="41.25" customHeight="1">
      <c r="A1480" s="18" t="s">
        <v>2121</v>
      </c>
      <c r="B1480" s="19" t="s">
        <v>13</v>
      </c>
      <c r="C1480" s="19" t="s">
        <v>2104</v>
      </c>
      <c r="D1480" s="89" t="s">
        <v>2105</v>
      </c>
      <c r="E1480" s="19" t="s">
        <v>2106</v>
      </c>
      <c r="F1480" s="21"/>
      <c r="G1480" s="19" t="s">
        <v>2111</v>
      </c>
      <c r="H1480" s="25" t="str">
        <f>IF(RIGHT(G1480,1)="M", LEFT(G1480,LEN(G1480)-1), G1480)</f>
        <v>PK111</v>
      </c>
      <c r="I1480" s="25" t="str">
        <f>IF(RIGHT(G1480,1)="M","M","Non-M")</f>
        <v>M</v>
      </c>
      <c r="J1480" s="34"/>
      <c r="K1480" s="79">
        <v>15638</v>
      </c>
      <c r="L1480" s="78">
        <f>IF(COUNTIFS($E$3:E1667,E1479)=1, K1479, 0)</f>
        <v>0</v>
      </c>
    </row>
    <row r="1481" spans="1:12" ht="41.25" customHeight="1">
      <c r="A1481" s="18" t="s">
        <v>2122</v>
      </c>
      <c r="B1481" s="19" t="s">
        <v>13</v>
      </c>
      <c r="C1481" s="19" t="s">
        <v>2104</v>
      </c>
      <c r="D1481" s="89" t="s">
        <v>2105</v>
      </c>
      <c r="E1481" s="19" t="s">
        <v>2106</v>
      </c>
      <c r="F1481" s="21"/>
      <c r="G1481" s="19" t="s">
        <v>82</v>
      </c>
      <c r="H1481" s="25" t="str">
        <f>IF(RIGHT(G1481,1)="M", LEFT(G1481,LEN(G1481)-1), G1481)</f>
        <v>PB104</v>
      </c>
      <c r="I1481" s="25" t="str">
        <f>IF(RIGHT(G1481,1)="M","M","Non-M")</f>
        <v>Non-M</v>
      </c>
      <c r="J1481" s="34"/>
      <c r="K1481" s="79">
        <v>15638</v>
      </c>
      <c r="L1481" s="78">
        <f>IF(COUNTIFS($E$3:E1667,E1480)=1, K1480, 0)</f>
        <v>0</v>
      </c>
    </row>
    <row r="1482" spans="1:12" ht="41.25" customHeight="1">
      <c r="A1482" s="18" t="s">
        <v>2123</v>
      </c>
      <c r="B1482" s="19" t="s">
        <v>13</v>
      </c>
      <c r="C1482" s="19" t="s">
        <v>2104</v>
      </c>
      <c r="D1482" s="89" t="s">
        <v>2105</v>
      </c>
      <c r="E1482" s="19" t="s">
        <v>2106</v>
      </c>
      <c r="F1482" s="21"/>
      <c r="G1482" s="19" t="s">
        <v>2114</v>
      </c>
      <c r="H1482" s="25" t="str">
        <f>IF(RIGHT(G1482,1)="M", LEFT(G1482,LEN(G1482)-1), G1482)</f>
        <v>HM103</v>
      </c>
      <c r="I1482" s="25" t="str">
        <f>IF(RIGHT(G1482,1)="M","M","Non-M")</f>
        <v>Non-M</v>
      </c>
      <c r="J1482" s="34"/>
      <c r="K1482" s="79">
        <v>15638</v>
      </c>
      <c r="L1482" s="78">
        <f>IF(COUNTIFS($E$3:E1667,E1481)=1, K1481, 0)</f>
        <v>0</v>
      </c>
    </row>
    <row r="1483" spans="1:12" ht="41.25" customHeight="1">
      <c r="A1483" s="18" t="s">
        <v>2124</v>
      </c>
      <c r="B1483" s="19" t="s">
        <v>13</v>
      </c>
      <c r="C1483" s="19" t="s">
        <v>2104</v>
      </c>
      <c r="D1483" s="89" t="s">
        <v>2105</v>
      </c>
      <c r="E1483" s="19" t="s">
        <v>2106</v>
      </c>
      <c r="F1483" s="21"/>
      <c r="G1483" s="19" t="s">
        <v>2116</v>
      </c>
      <c r="H1483" s="25" t="str">
        <f>IF(RIGHT(G1483,1)="M", LEFT(G1483,LEN(G1483)-1), G1483)</f>
        <v>HM105</v>
      </c>
      <c r="I1483" s="25" t="str">
        <f>IF(RIGHT(G1483,1)="M","M","Non-M")</f>
        <v>Non-M</v>
      </c>
      <c r="J1483" s="34"/>
      <c r="K1483" s="79">
        <v>15638</v>
      </c>
      <c r="L1483" s="78">
        <f>IF(COUNTIFS($E$3:E1667,E1482)=1, K1482, 0)</f>
        <v>0</v>
      </c>
    </row>
    <row r="1484" spans="1:12" ht="41.25" customHeight="1">
      <c r="A1484" s="18" t="s">
        <v>2125</v>
      </c>
      <c r="B1484" s="19" t="s">
        <v>201</v>
      </c>
      <c r="C1484" s="19" t="s">
        <v>2126</v>
      </c>
      <c r="D1484" s="89" t="s">
        <v>2105</v>
      </c>
      <c r="E1484" s="19" t="s">
        <v>2127</v>
      </c>
      <c r="F1484" s="21"/>
      <c r="G1484" s="19" t="s">
        <v>702</v>
      </c>
      <c r="H1484" s="25" t="s">
        <v>1279</v>
      </c>
      <c r="I1484" s="25" t="str">
        <f>IF(RIGHT(G1484,1)="M","M","Non-M")</f>
        <v>M</v>
      </c>
      <c r="J1484" s="34" t="s">
        <v>1758</v>
      </c>
      <c r="K1484" s="79">
        <v>7691</v>
      </c>
      <c r="L1484" s="78">
        <f>IF(COUNTIFS($E$3:E1667,E1483)=1, K1483, 0)</f>
        <v>0</v>
      </c>
    </row>
    <row r="1485" spans="1:12" ht="41.25" customHeight="1">
      <c r="A1485" s="18" t="s">
        <v>2128</v>
      </c>
      <c r="B1485" s="19" t="s">
        <v>201</v>
      </c>
      <c r="C1485" s="19" t="s">
        <v>2126</v>
      </c>
      <c r="D1485" s="89" t="s">
        <v>2105</v>
      </c>
      <c r="E1485" s="19" t="s">
        <v>2127</v>
      </c>
      <c r="F1485" s="21"/>
      <c r="G1485" s="19" t="s">
        <v>359</v>
      </c>
      <c r="H1485" s="19" t="s">
        <v>359</v>
      </c>
      <c r="I1485" s="25" t="str">
        <f>IF(RIGHT(G1485,1)="M","M","Non-M")</f>
        <v>Non-M</v>
      </c>
      <c r="J1485" s="34"/>
      <c r="K1485" s="79">
        <v>7691</v>
      </c>
      <c r="L1485" s="78">
        <f>IF(COUNTIFS($E$3:E1667,E1484)=1, K1484, 0)</f>
        <v>0</v>
      </c>
    </row>
    <row r="1486" spans="1:12" ht="41.25" customHeight="1">
      <c r="A1486" s="18" t="s">
        <v>2129</v>
      </c>
      <c r="B1486" s="19" t="s">
        <v>201</v>
      </c>
      <c r="C1486" s="19" t="s">
        <v>2126</v>
      </c>
      <c r="D1486" s="89" t="s">
        <v>2105</v>
      </c>
      <c r="E1486" s="19" t="s">
        <v>2127</v>
      </c>
      <c r="F1486" s="21"/>
      <c r="G1486" s="19" t="s">
        <v>96</v>
      </c>
      <c r="H1486" s="25" t="s">
        <v>96</v>
      </c>
      <c r="I1486" s="25" t="str">
        <f>IF(RIGHT(G1486,1)="M","M","Non-M")</f>
        <v>Non-M</v>
      </c>
      <c r="J1486" s="34"/>
      <c r="K1486" s="79">
        <v>7691</v>
      </c>
      <c r="L1486" s="78">
        <f>IF(COUNTIFS($E$3:E1667,E1485)=1, K1485, 0)</f>
        <v>0</v>
      </c>
    </row>
    <row r="1487" spans="1:12" ht="41.25" customHeight="1">
      <c r="A1487" s="18" t="s">
        <v>2130</v>
      </c>
      <c r="B1487" s="19" t="s">
        <v>201</v>
      </c>
      <c r="C1487" s="19" t="s">
        <v>2126</v>
      </c>
      <c r="D1487" s="89" t="s">
        <v>2105</v>
      </c>
      <c r="E1487" s="19" t="s">
        <v>2127</v>
      </c>
      <c r="F1487" s="21"/>
      <c r="G1487" s="19" t="s">
        <v>152</v>
      </c>
      <c r="H1487" s="25" t="s">
        <v>152</v>
      </c>
      <c r="I1487" s="25" t="str">
        <f>IF(RIGHT(G1487,1)="M","M","Non-M")</f>
        <v>Non-M</v>
      </c>
      <c r="J1487" s="34"/>
      <c r="K1487" s="79">
        <v>7691</v>
      </c>
      <c r="L1487" s="78">
        <f>IF(COUNTIFS($E$3:E1667,E1486)=1, K1486, 0)</f>
        <v>0</v>
      </c>
    </row>
    <row r="1488" spans="1:12" ht="41.25" customHeight="1">
      <c r="A1488" s="18" t="s">
        <v>2131</v>
      </c>
      <c r="B1488" s="19" t="s">
        <v>201</v>
      </c>
      <c r="C1488" s="19" t="s">
        <v>2126</v>
      </c>
      <c r="D1488" s="89" t="s">
        <v>2105</v>
      </c>
      <c r="E1488" s="19" t="s">
        <v>2127</v>
      </c>
      <c r="F1488" s="21"/>
      <c r="G1488" s="19" t="s">
        <v>135</v>
      </c>
      <c r="H1488" s="25" t="str">
        <f>IF(RIGHT(G1488,1)="M", LEFT(G1488,LEN(G1488)-1), G1488)</f>
        <v>DC200</v>
      </c>
      <c r="I1488" s="25" t="str">
        <f>IF(RIGHT(G1488,1)="M","M","Non-M")</f>
        <v>Non-M</v>
      </c>
      <c r="J1488" s="34"/>
      <c r="K1488" s="79">
        <v>7691</v>
      </c>
      <c r="L1488" s="78">
        <f>IF(COUNTIFS($E$3:E1667,E1487)=1, K1487, 0)</f>
        <v>0</v>
      </c>
    </row>
    <row r="1489" spans="1:12" ht="41.25" customHeight="1">
      <c r="A1489" s="18" t="s">
        <v>2132</v>
      </c>
      <c r="B1489" s="19" t="s">
        <v>201</v>
      </c>
      <c r="C1489" s="19" t="s">
        <v>2126</v>
      </c>
      <c r="D1489" s="89" t="s">
        <v>2105</v>
      </c>
      <c r="E1489" s="19" t="s">
        <v>2127</v>
      </c>
      <c r="F1489" s="21"/>
      <c r="G1489" s="19" t="s">
        <v>963</v>
      </c>
      <c r="H1489" s="25" t="str">
        <f>IF(RIGHT(G1489,1)="M", LEFT(G1489,LEN(G1489)-1), G1489)</f>
        <v>PK405</v>
      </c>
      <c r="I1489" s="25" t="str">
        <f>IF(RIGHT(G1489,1)="M","M","Non-M")</f>
        <v>M</v>
      </c>
      <c r="J1489" s="34" t="s">
        <v>2133</v>
      </c>
      <c r="K1489" s="79">
        <v>7691</v>
      </c>
      <c r="L1489" s="78">
        <f>IF(COUNTIFS($E$3:E1667,E1488)=1, K1488, 0)</f>
        <v>0</v>
      </c>
    </row>
    <row r="1490" spans="1:12" ht="41.25" customHeight="1">
      <c r="A1490" s="18" t="s">
        <v>2134</v>
      </c>
      <c r="B1490" s="19" t="s">
        <v>201</v>
      </c>
      <c r="C1490" s="19" t="s">
        <v>2126</v>
      </c>
      <c r="D1490" s="89" t="s">
        <v>2105</v>
      </c>
      <c r="E1490" s="19" t="s">
        <v>2127</v>
      </c>
      <c r="F1490" s="21"/>
      <c r="G1490" s="19" t="s">
        <v>99</v>
      </c>
      <c r="H1490" s="25" t="str">
        <f>IF(RIGHT(G1490,1)="M", LEFT(G1490,LEN(G1490)-1), G1490)</f>
        <v>PK201</v>
      </c>
      <c r="I1490" s="25" t="str">
        <f>IF(RIGHT(G1490,1)="M","M","Non-M")</f>
        <v>Non-M</v>
      </c>
      <c r="J1490" s="34"/>
      <c r="K1490" s="79">
        <v>7691</v>
      </c>
      <c r="L1490" s="78">
        <f>IF(COUNTIFS($E$3:E1667,E1489)=1, K1489, 0)</f>
        <v>0</v>
      </c>
    </row>
    <row r="1491" spans="1:12" ht="41.25" customHeight="1">
      <c r="A1491" s="18" t="s">
        <v>2135</v>
      </c>
      <c r="B1491" s="19" t="s">
        <v>201</v>
      </c>
      <c r="C1491" s="19" t="s">
        <v>2126</v>
      </c>
      <c r="D1491" s="89" t="s">
        <v>2105</v>
      </c>
      <c r="E1491" s="19" t="s">
        <v>2127</v>
      </c>
      <c r="F1491" s="21"/>
      <c r="G1491" s="19" t="s">
        <v>1382</v>
      </c>
      <c r="H1491" s="25" t="str">
        <f>IF(RIGHT(G1491,1)="M", LEFT(G1491,LEN(G1491)-1), G1491)</f>
        <v>PB214</v>
      </c>
      <c r="I1491" s="25" t="str">
        <f>IF(RIGHT(G1491,1)="M","M","Non-M")</f>
        <v>Non-M</v>
      </c>
      <c r="J1491" s="34"/>
      <c r="K1491" s="79">
        <v>7691</v>
      </c>
      <c r="L1491" s="78">
        <f>IF(COUNTIFS($E$3:E1667,E1490)=1, K1490, 0)</f>
        <v>0</v>
      </c>
    </row>
    <row r="1492" spans="1:12" ht="41.25" customHeight="1">
      <c r="A1492" s="18" t="s">
        <v>2136</v>
      </c>
      <c r="B1492" s="19" t="s">
        <v>201</v>
      </c>
      <c r="C1492" s="19" t="s">
        <v>2126</v>
      </c>
      <c r="D1492" s="89" t="s">
        <v>2105</v>
      </c>
      <c r="E1492" s="19" t="s">
        <v>2127</v>
      </c>
      <c r="F1492" s="21"/>
      <c r="G1492" s="19" t="s">
        <v>2137</v>
      </c>
      <c r="H1492" s="25" t="str">
        <f>IF(RIGHT(G1492,1)="M", LEFT(G1492,LEN(G1492)-1), G1492)</f>
        <v>JF117</v>
      </c>
      <c r="I1492" s="25" t="str">
        <f>IF(RIGHT(G1492,1)="M","M","Non-M")</f>
        <v>M</v>
      </c>
      <c r="J1492" s="64"/>
      <c r="K1492" s="79">
        <v>7691</v>
      </c>
      <c r="L1492" s="78">
        <f>IF(COUNTIFS($E$3:E1667,E1491)=1, K1491, 0)</f>
        <v>0</v>
      </c>
    </row>
    <row r="1493" spans="1:12" ht="41.25" customHeight="1">
      <c r="A1493" s="18" t="s">
        <v>2138</v>
      </c>
      <c r="B1493" s="19" t="s">
        <v>201</v>
      </c>
      <c r="C1493" s="19" t="s">
        <v>2126</v>
      </c>
      <c r="D1493" s="89" t="s">
        <v>2105</v>
      </c>
      <c r="E1493" s="19" t="s">
        <v>2127</v>
      </c>
      <c r="F1493" s="21"/>
      <c r="G1493" s="19" t="s">
        <v>2139</v>
      </c>
      <c r="H1493" s="25" t="str">
        <f>IF(RIGHT(G1493,1)="M", LEFT(G1493,LEN(G1493)-1), G1493)</f>
        <v>JF400</v>
      </c>
      <c r="I1493" s="25" t="str">
        <f>IF(RIGHT(G1493,1)="M","M","Non-M")</f>
        <v>Non-M</v>
      </c>
      <c r="J1493" s="34"/>
      <c r="K1493" s="79">
        <v>7691</v>
      </c>
      <c r="L1493" s="78">
        <f>IF(COUNTIFS($E$3:E1667,E1492)=1, K1492, 0)</f>
        <v>0</v>
      </c>
    </row>
    <row r="1494" spans="1:12" ht="41.25" customHeight="1">
      <c r="A1494" s="18" t="s">
        <v>2140</v>
      </c>
      <c r="B1494" s="19" t="s">
        <v>201</v>
      </c>
      <c r="C1494" s="19" t="s">
        <v>2126</v>
      </c>
      <c r="D1494" s="89" t="s">
        <v>2105</v>
      </c>
      <c r="E1494" s="19" t="s">
        <v>2127</v>
      </c>
      <c r="F1494" s="21"/>
      <c r="G1494" s="19" t="s">
        <v>1510</v>
      </c>
      <c r="H1494" s="25" t="str">
        <f>IF(RIGHT(G1494,1)="M", LEFT(G1494,LEN(G1494)-1), G1494)</f>
        <v>HM506</v>
      </c>
      <c r="I1494" s="25" t="str">
        <f>IF(RIGHT(G1494,1)="M","M","Non-M")</f>
        <v>Non-M</v>
      </c>
      <c r="J1494" s="34"/>
      <c r="K1494" s="79">
        <v>7691</v>
      </c>
      <c r="L1494" s="78">
        <f>IF(COUNTIFS($E$3:E1667,E1493)=1, K1493, 0)</f>
        <v>0</v>
      </c>
    </row>
    <row r="1495" spans="1:12" ht="41.25" customHeight="1">
      <c r="A1495" s="18" t="s">
        <v>2141</v>
      </c>
      <c r="B1495" s="19" t="s">
        <v>201</v>
      </c>
      <c r="C1495" s="19" t="s">
        <v>2126</v>
      </c>
      <c r="D1495" s="89" t="s">
        <v>2105</v>
      </c>
      <c r="E1495" s="19" t="s">
        <v>2127</v>
      </c>
      <c r="F1495" s="21"/>
      <c r="G1495" s="19" t="s">
        <v>2142</v>
      </c>
      <c r="H1495" s="25" t="str">
        <f>IF(RIGHT(G1495,1)="M", LEFT(G1495,LEN(G1495)-1), G1495)</f>
        <v>VT500</v>
      </c>
      <c r="I1495" s="25" t="str">
        <f>IF(RIGHT(G1495,1)="M","M","Non-M")</f>
        <v>M</v>
      </c>
      <c r="J1495" s="34" t="s">
        <v>2143</v>
      </c>
      <c r="K1495" s="79">
        <v>7691</v>
      </c>
      <c r="L1495" s="78">
        <f>IF(COUNTIFS($E$3:E1667,E1494)=1, K1494, 0)</f>
        <v>0</v>
      </c>
    </row>
    <row r="1496" spans="1:12" ht="41.25" customHeight="1">
      <c r="A1496" s="94"/>
      <c r="B1496" s="19" t="s">
        <v>230</v>
      </c>
      <c r="C1496" s="19" t="s">
        <v>2126</v>
      </c>
      <c r="D1496" s="89" t="s">
        <v>2105</v>
      </c>
      <c r="E1496" s="19" t="s">
        <v>2127</v>
      </c>
      <c r="F1496" s="21"/>
      <c r="G1496" s="19" t="s">
        <v>702</v>
      </c>
      <c r="H1496" s="25" t="s">
        <v>1279</v>
      </c>
      <c r="I1496" s="25" t="str">
        <f>IF(RIGHT(G1496,1)="M","M","Non-M")</f>
        <v>M</v>
      </c>
      <c r="J1496" s="34" t="s">
        <v>1758</v>
      </c>
      <c r="K1496" s="79">
        <v>39718</v>
      </c>
      <c r="L1496" s="78"/>
    </row>
    <row r="1497" spans="1:12" ht="41.25" customHeight="1">
      <c r="A1497" s="94"/>
      <c r="B1497" s="19" t="s">
        <v>230</v>
      </c>
      <c r="C1497" s="19" t="s">
        <v>2126</v>
      </c>
      <c r="D1497" s="89" t="s">
        <v>2105</v>
      </c>
      <c r="E1497" s="19" t="s">
        <v>2127</v>
      </c>
      <c r="F1497" s="21"/>
      <c r="G1497" s="19" t="s">
        <v>359</v>
      </c>
      <c r="H1497" s="19" t="s">
        <v>359</v>
      </c>
      <c r="I1497" s="25" t="str">
        <f>IF(RIGHT(G1497,1)="M","M","Non-M")</f>
        <v>Non-M</v>
      </c>
      <c r="J1497" s="34"/>
      <c r="K1497" s="79">
        <v>39718</v>
      </c>
      <c r="L1497" s="78"/>
    </row>
    <row r="1498" spans="1:12" ht="41.25" customHeight="1">
      <c r="A1498" s="94"/>
      <c r="B1498" s="19" t="s">
        <v>230</v>
      </c>
      <c r="C1498" s="19" t="s">
        <v>2126</v>
      </c>
      <c r="D1498" s="89" t="s">
        <v>2105</v>
      </c>
      <c r="E1498" s="19" t="s">
        <v>2127</v>
      </c>
      <c r="F1498" s="21"/>
      <c r="G1498" s="19" t="s">
        <v>96</v>
      </c>
      <c r="H1498" s="25" t="s">
        <v>96</v>
      </c>
      <c r="I1498" s="25" t="str">
        <f>IF(RIGHT(G1498,1)="M","M","Non-M")</f>
        <v>Non-M</v>
      </c>
      <c r="J1498" s="34"/>
      <c r="K1498" s="79">
        <v>39718</v>
      </c>
      <c r="L1498" s="78"/>
    </row>
    <row r="1499" spans="1:12" ht="41.25" customHeight="1">
      <c r="A1499" s="94"/>
      <c r="B1499" s="19" t="s">
        <v>230</v>
      </c>
      <c r="C1499" s="19" t="s">
        <v>2126</v>
      </c>
      <c r="D1499" s="89" t="s">
        <v>2105</v>
      </c>
      <c r="E1499" s="19" t="s">
        <v>2127</v>
      </c>
      <c r="F1499" s="21"/>
      <c r="G1499" s="19" t="s">
        <v>152</v>
      </c>
      <c r="H1499" s="25" t="s">
        <v>152</v>
      </c>
      <c r="I1499" s="25" t="str">
        <f>IF(RIGHT(G1499,1)="M","M","Non-M")</f>
        <v>Non-M</v>
      </c>
      <c r="J1499" s="34"/>
      <c r="K1499" s="79">
        <v>39718</v>
      </c>
      <c r="L1499" s="78"/>
    </row>
    <row r="1500" spans="1:12" ht="41.25" customHeight="1">
      <c r="A1500" s="94"/>
      <c r="B1500" s="19" t="s">
        <v>230</v>
      </c>
      <c r="C1500" s="19" t="s">
        <v>2126</v>
      </c>
      <c r="D1500" s="89" t="s">
        <v>2105</v>
      </c>
      <c r="E1500" s="19" t="s">
        <v>2127</v>
      </c>
      <c r="F1500" s="21"/>
      <c r="G1500" s="19" t="s">
        <v>135</v>
      </c>
      <c r="H1500" s="25" t="str">
        <f>IF(RIGHT(G1500,1)="M", LEFT(G1500,LEN(G1500)-1), G1500)</f>
        <v>DC200</v>
      </c>
      <c r="I1500" s="25" t="str">
        <f>IF(RIGHT(G1500,1)="M","M","Non-M")</f>
        <v>Non-M</v>
      </c>
      <c r="J1500" s="34"/>
      <c r="K1500" s="79">
        <v>39718</v>
      </c>
      <c r="L1500" s="78"/>
    </row>
    <row r="1501" spans="1:12" ht="41.25" customHeight="1">
      <c r="A1501" s="94"/>
      <c r="B1501" s="19" t="s">
        <v>230</v>
      </c>
      <c r="C1501" s="19" t="s">
        <v>2126</v>
      </c>
      <c r="D1501" s="89" t="s">
        <v>2105</v>
      </c>
      <c r="E1501" s="19" t="s">
        <v>2127</v>
      </c>
      <c r="F1501" s="21"/>
      <c r="G1501" s="19" t="s">
        <v>963</v>
      </c>
      <c r="H1501" s="25" t="str">
        <f>IF(RIGHT(G1501,1)="M", LEFT(G1501,LEN(G1501)-1), G1501)</f>
        <v>PK405</v>
      </c>
      <c r="I1501" s="25" t="str">
        <f>IF(RIGHT(G1501,1)="M","M","Non-M")</f>
        <v>M</v>
      </c>
      <c r="J1501" s="34" t="s">
        <v>2133</v>
      </c>
      <c r="K1501" s="79">
        <v>39718</v>
      </c>
      <c r="L1501" s="78"/>
    </row>
    <row r="1502" spans="1:12" ht="41.25" customHeight="1">
      <c r="A1502" s="94"/>
      <c r="B1502" s="19" t="s">
        <v>230</v>
      </c>
      <c r="C1502" s="19" t="s">
        <v>2126</v>
      </c>
      <c r="D1502" s="89" t="s">
        <v>2105</v>
      </c>
      <c r="E1502" s="19" t="s">
        <v>2127</v>
      </c>
      <c r="F1502" s="21"/>
      <c r="G1502" s="19" t="s">
        <v>99</v>
      </c>
      <c r="H1502" s="25" t="str">
        <f>IF(RIGHT(G1502,1)="M", LEFT(G1502,LEN(G1502)-1), G1502)</f>
        <v>PK201</v>
      </c>
      <c r="I1502" s="25" t="str">
        <f>IF(RIGHT(G1502,1)="M","M","Non-M")</f>
        <v>Non-M</v>
      </c>
      <c r="J1502" s="34"/>
      <c r="K1502" s="79">
        <v>39718</v>
      </c>
      <c r="L1502" s="78"/>
    </row>
    <row r="1503" spans="1:12" ht="41.25" customHeight="1">
      <c r="A1503" s="94"/>
      <c r="B1503" s="19" t="s">
        <v>230</v>
      </c>
      <c r="C1503" s="19" t="s">
        <v>2126</v>
      </c>
      <c r="D1503" s="89" t="s">
        <v>2105</v>
      </c>
      <c r="E1503" s="19" t="s">
        <v>2127</v>
      </c>
      <c r="F1503" s="21"/>
      <c r="G1503" s="19" t="s">
        <v>1382</v>
      </c>
      <c r="H1503" s="25" t="str">
        <f>IF(RIGHT(G1503,1)="M", LEFT(G1503,LEN(G1503)-1), G1503)</f>
        <v>PB214</v>
      </c>
      <c r="I1503" s="25" t="str">
        <f>IF(RIGHT(G1503,1)="M","M","Non-M")</f>
        <v>Non-M</v>
      </c>
      <c r="J1503" s="34"/>
      <c r="K1503" s="79">
        <v>39718</v>
      </c>
      <c r="L1503" s="78"/>
    </row>
    <row r="1504" spans="1:12" ht="41.25" customHeight="1">
      <c r="A1504" s="94"/>
      <c r="B1504" s="19" t="s">
        <v>230</v>
      </c>
      <c r="C1504" s="19" t="s">
        <v>2126</v>
      </c>
      <c r="D1504" s="89" t="s">
        <v>2105</v>
      </c>
      <c r="E1504" s="19" t="s">
        <v>2127</v>
      </c>
      <c r="F1504" s="21"/>
      <c r="G1504" s="19" t="s">
        <v>2137</v>
      </c>
      <c r="H1504" s="25" t="str">
        <f>IF(RIGHT(G1504,1)="M", LEFT(G1504,LEN(G1504)-1), G1504)</f>
        <v>JF117</v>
      </c>
      <c r="I1504" s="25" t="str">
        <f>IF(RIGHT(G1504,1)="M","M","Non-M")</f>
        <v>M</v>
      </c>
      <c r="J1504" s="64"/>
      <c r="K1504" s="79">
        <v>39718</v>
      </c>
      <c r="L1504" s="78"/>
    </row>
    <row r="1505" spans="1:12" ht="41.25" customHeight="1">
      <c r="A1505" s="94"/>
      <c r="B1505" s="19" t="s">
        <v>230</v>
      </c>
      <c r="C1505" s="19" t="s">
        <v>2126</v>
      </c>
      <c r="D1505" s="89" t="s">
        <v>2105</v>
      </c>
      <c r="E1505" s="19" t="s">
        <v>2127</v>
      </c>
      <c r="F1505" s="21"/>
      <c r="G1505" s="19" t="s">
        <v>2139</v>
      </c>
      <c r="H1505" s="25" t="str">
        <f>IF(RIGHT(G1505,1)="M", LEFT(G1505,LEN(G1505)-1), G1505)</f>
        <v>JF400</v>
      </c>
      <c r="I1505" s="25" t="str">
        <f>IF(RIGHT(G1505,1)="M","M","Non-M")</f>
        <v>Non-M</v>
      </c>
      <c r="J1505" s="34"/>
      <c r="K1505" s="79">
        <v>39718</v>
      </c>
      <c r="L1505" s="78"/>
    </row>
    <row r="1506" spans="1:12" ht="41.25" customHeight="1">
      <c r="A1506" s="94"/>
      <c r="B1506" s="19" t="s">
        <v>230</v>
      </c>
      <c r="C1506" s="19" t="s">
        <v>2126</v>
      </c>
      <c r="D1506" s="89" t="s">
        <v>2105</v>
      </c>
      <c r="E1506" s="19" t="s">
        <v>2127</v>
      </c>
      <c r="F1506" s="21"/>
      <c r="G1506" s="19" t="s">
        <v>1510</v>
      </c>
      <c r="H1506" s="25" t="str">
        <f>IF(RIGHT(G1506,1)="M", LEFT(G1506,LEN(G1506)-1), G1506)</f>
        <v>HM506</v>
      </c>
      <c r="I1506" s="25" t="str">
        <f>IF(RIGHT(G1506,1)="M","M","Non-M")</f>
        <v>Non-M</v>
      </c>
      <c r="J1506" s="34"/>
      <c r="K1506" s="79">
        <v>39718</v>
      </c>
      <c r="L1506" s="78"/>
    </row>
    <row r="1507" spans="1:12" ht="41.25" customHeight="1">
      <c r="A1507" s="94"/>
      <c r="B1507" s="19" t="s">
        <v>230</v>
      </c>
      <c r="C1507" s="19" t="s">
        <v>2126</v>
      </c>
      <c r="D1507" s="89" t="s">
        <v>2105</v>
      </c>
      <c r="E1507" s="19" t="s">
        <v>2127</v>
      </c>
      <c r="F1507" s="21"/>
      <c r="G1507" s="19" t="s">
        <v>2142</v>
      </c>
      <c r="H1507" s="25" t="str">
        <f>IF(RIGHT(G1507,1)="M", LEFT(G1507,LEN(G1507)-1), G1507)</f>
        <v>VT500</v>
      </c>
      <c r="I1507" s="25" t="str">
        <f>IF(RIGHT(G1507,1)="M","M","Non-M")</f>
        <v>M</v>
      </c>
      <c r="J1507" s="34" t="s">
        <v>2143</v>
      </c>
      <c r="K1507" s="79">
        <v>39718</v>
      </c>
      <c r="L1507" s="78"/>
    </row>
    <row r="1508" spans="1:12" ht="41.25" customHeight="1">
      <c r="A1508" s="94"/>
      <c r="B1508" s="19" t="s">
        <v>13</v>
      </c>
      <c r="C1508" s="19" t="s">
        <v>2126</v>
      </c>
      <c r="D1508" s="89" t="s">
        <v>2105</v>
      </c>
      <c r="E1508" s="19" t="s">
        <v>2127</v>
      </c>
      <c r="F1508" s="21"/>
      <c r="G1508" s="19" t="s">
        <v>702</v>
      </c>
      <c r="H1508" s="25" t="s">
        <v>1279</v>
      </c>
      <c r="I1508" s="25" t="str">
        <f>IF(RIGHT(G1508,1)="M","M","Non-M")</f>
        <v>M</v>
      </c>
      <c r="J1508" s="34" t="s">
        <v>1758</v>
      </c>
      <c r="K1508" s="79">
        <v>24550</v>
      </c>
      <c r="L1508" s="78"/>
    </row>
    <row r="1509" spans="1:12" ht="41.25" customHeight="1">
      <c r="A1509" s="94"/>
      <c r="B1509" s="19" t="s">
        <v>13</v>
      </c>
      <c r="C1509" s="19" t="s">
        <v>2126</v>
      </c>
      <c r="D1509" s="89" t="s">
        <v>2105</v>
      </c>
      <c r="E1509" s="19" t="s">
        <v>2127</v>
      </c>
      <c r="F1509" s="21"/>
      <c r="G1509" s="19" t="s">
        <v>359</v>
      </c>
      <c r="H1509" s="19" t="s">
        <v>359</v>
      </c>
      <c r="I1509" s="25" t="str">
        <f>IF(RIGHT(G1509,1)="M","M","Non-M")</f>
        <v>Non-M</v>
      </c>
      <c r="J1509" s="34"/>
      <c r="K1509" s="79">
        <v>24550</v>
      </c>
      <c r="L1509" s="78"/>
    </row>
    <row r="1510" spans="1:12" ht="41.25" customHeight="1">
      <c r="A1510" s="94"/>
      <c r="B1510" s="19" t="s">
        <v>13</v>
      </c>
      <c r="C1510" s="19" t="s">
        <v>2126</v>
      </c>
      <c r="D1510" s="89" t="s">
        <v>2105</v>
      </c>
      <c r="E1510" s="19" t="s">
        <v>2127</v>
      </c>
      <c r="F1510" s="21"/>
      <c r="G1510" s="19" t="s">
        <v>96</v>
      </c>
      <c r="H1510" s="25" t="s">
        <v>96</v>
      </c>
      <c r="I1510" s="25" t="str">
        <f>IF(RIGHT(G1510,1)="M","M","Non-M")</f>
        <v>Non-M</v>
      </c>
      <c r="J1510" s="34"/>
      <c r="K1510" s="79">
        <v>24550</v>
      </c>
      <c r="L1510" s="78"/>
    </row>
    <row r="1511" spans="1:12" ht="41.25" customHeight="1">
      <c r="A1511" s="94"/>
      <c r="B1511" s="19" t="s">
        <v>13</v>
      </c>
      <c r="C1511" s="19" t="s">
        <v>2126</v>
      </c>
      <c r="D1511" s="89" t="s">
        <v>2105</v>
      </c>
      <c r="E1511" s="19" t="s">
        <v>2127</v>
      </c>
      <c r="F1511" s="21"/>
      <c r="G1511" s="19" t="s">
        <v>152</v>
      </c>
      <c r="H1511" s="25" t="s">
        <v>152</v>
      </c>
      <c r="I1511" s="25" t="str">
        <f>IF(RIGHT(G1511,1)="M","M","Non-M")</f>
        <v>Non-M</v>
      </c>
      <c r="J1511" s="34"/>
      <c r="K1511" s="79">
        <v>24550</v>
      </c>
      <c r="L1511" s="78"/>
    </row>
    <row r="1512" spans="1:12" ht="41.25" customHeight="1">
      <c r="A1512" s="94"/>
      <c r="B1512" s="19" t="s">
        <v>13</v>
      </c>
      <c r="C1512" s="19" t="s">
        <v>2126</v>
      </c>
      <c r="D1512" s="89" t="s">
        <v>2105</v>
      </c>
      <c r="E1512" s="19" t="s">
        <v>2127</v>
      </c>
      <c r="F1512" s="21"/>
      <c r="G1512" s="19" t="s">
        <v>135</v>
      </c>
      <c r="H1512" s="25" t="str">
        <f>IF(RIGHT(G1512,1)="M", LEFT(G1512,LEN(G1512)-1), G1512)</f>
        <v>DC200</v>
      </c>
      <c r="I1512" s="25" t="str">
        <f>IF(RIGHT(G1512,1)="M","M","Non-M")</f>
        <v>Non-M</v>
      </c>
      <c r="J1512" s="34"/>
      <c r="K1512" s="79">
        <v>24550</v>
      </c>
      <c r="L1512" s="78"/>
    </row>
    <row r="1513" spans="1:12" ht="41.25" customHeight="1">
      <c r="A1513" s="94"/>
      <c r="B1513" s="19" t="s">
        <v>13</v>
      </c>
      <c r="C1513" s="19" t="s">
        <v>2126</v>
      </c>
      <c r="D1513" s="89" t="s">
        <v>2105</v>
      </c>
      <c r="E1513" s="19" t="s">
        <v>2127</v>
      </c>
      <c r="F1513" s="21"/>
      <c r="G1513" s="19" t="s">
        <v>963</v>
      </c>
      <c r="H1513" s="25" t="str">
        <f>IF(RIGHT(G1513,1)="M", LEFT(G1513,LEN(G1513)-1), G1513)</f>
        <v>PK405</v>
      </c>
      <c r="I1513" s="25" t="str">
        <f>IF(RIGHT(G1513,1)="M","M","Non-M")</f>
        <v>M</v>
      </c>
      <c r="J1513" s="34" t="s">
        <v>2133</v>
      </c>
      <c r="K1513" s="79">
        <v>24550</v>
      </c>
      <c r="L1513" s="78"/>
    </row>
    <row r="1514" spans="1:12" ht="41.25" customHeight="1">
      <c r="A1514" s="94"/>
      <c r="B1514" s="19" t="s">
        <v>13</v>
      </c>
      <c r="C1514" s="19" t="s">
        <v>2126</v>
      </c>
      <c r="D1514" s="89" t="s">
        <v>2105</v>
      </c>
      <c r="E1514" s="19" t="s">
        <v>2127</v>
      </c>
      <c r="F1514" s="21"/>
      <c r="G1514" s="19" t="s">
        <v>99</v>
      </c>
      <c r="H1514" s="25" t="str">
        <f>IF(RIGHT(G1514,1)="M", LEFT(G1514,LEN(G1514)-1), G1514)</f>
        <v>PK201</v>
      </c>
      <c r="I1514" s="25" t="str">
        <f>IF(RIGHT(G1514,1)="M","M","Non-M")</f>
        <v>Non-M</v>
      </c>
      <c r="J1514" s="34"/>
      <c r="K1514" s="79">
        <v>24550</v>
      </c>
      <c r="L1514" s="78"/>
    </row>
    <row r="1515" spans="1:12" ht="41.25" customHeight="1">
      <c r="A1515" s="94"/>
      <c r="B1515" s="19" t="s">
        <v>13</v>
      </c>
      <c r="C1515" s="19" t="s">
        <v>2126</v>
      </c>
      <c r="D1515" s="89" t="s">
        <v>2105</v>
      </c>
      <c r="E1515" s="19" t="s">
        <v>2127</v>
      </c>
      <c r="F1515" s="21"/>
      <c r="G1515" s="19" t="s">
        <v>1382</v>
      </c>
      <c r="H1515" s="25" t="str">
        <f>IF(RIGHT(G1515,1)="M", LEFT(G1515,LEN(G1515)-1), G1515)</f>
        <v>PB214</v>
      </c>
      <c r="I1515" s="25" t="str">
        <f>IF(RIGHT(G1515,1)="M","M","Non-M")</f>
        <v>Non-M</v>
      </c>
      <c r="J1515" s="34"/>
      <c r="K1515" s="79">
        <v>24550</v>
      </c>
      <c r="L1515" s="78"/>
    </row>
    <row r="1516" spans="1:12" ht="41.25" customHeight="1">
      <c r="A1516" s="94"/>
      <c r="B1516" s="19" t="s">
        <v>13</v>
      </c>
      <c r="C1516" s="19" t="s">
        <v>2126</v>
      </c>
      <c r="D1516" s="89" t="s">
        <v>2105</v>
      </c>
      <c r="E1516" s="19" t="s">
        <v>2127</v>
      </c>
      <c r="F1516" s="21"/>
      <c r="G1516" s="19" t="s">
        <v>2137</v>
      </c>
      <c r="H1516" s="25" t="str">
        <f>IF(RIGHT(G1516,1)="M", LEFT(G1516,LEN(G1516)-1), G1516)</f>
        <v>JF117</v>
      </c>
      <c r="I1516" s="25" t="str">
        <f>IF(RIGHT(G1516,1)="M","M","Non-M")</f>
        <v>M</v>
      </c>
      <c r="J1516" s="64"/>
      <c r="K1516" s="79">
        <v>24550</v>
      </c>
      <c r="L1516" s="78"/>
    </row>
    <row r="1517" spans="1:12" ht="41.25" customHeight="1">
      <c r="A1517" s="94"/>
      <c r="B1517" s="19" t="s">
        <v>13</v>
      </c>
      <c r="C1517" s="19" t="s">
        <v>2126</v>
      </c>
      <c r="D1517" s="89" t="s">
        <v>2105</v>
      </c>
      <c r="E1517" s="19" t="s">
        <v>2127</v>
      </c>
      <c r="F1517" s="21"/>
      <c r="G1517" s="19" t="s">
        <v>2139</v>
      </c>
      <c r="H1517" s="25" t="str">
        <f>IF(RIGHT(G1517,1)="M", LEFT(G1517,LEN(G1517)-1), G1517)</f>
        <v>JF400</v>
      </c>
      <c r="I1517" s="25" t="str">
        <f>IF(RIGHT(G1517,1)="M","M","Non-M")</f>
        <v>Non-M</v>
      </c>
      <c r="J1517" s="34"/>
      <c r="K1517" s="79">
        <v>24550</v>
      </c>
      <c r="L1517" s="78"/>
    </row>
    <row r="1518" spans="1:12" ht="41.25" customHeight="1">
      <c r="A1518" s="94"/>
      <c r="B1518" s="19" t="s">
        <v>13</v>
      </c>
      <c r="C1518" s="19" t="s">
        <v>2126</v>
      </c>
      <c r="D1518" s="89" t="s">
        <v>2105</v>
      </c>
      <c r="E1518" s="19" t="s">
        <v>2127</v>
      </c>
      <c r="F1518" s="21"/>
      <c r="G1518" s="19" t="s">
        <v>1510</v>
      </c>
      <c r="H1518" s="25" t="str">
        <f>IF(RIGHT(G1518,1)="M", LEFT(G1518,LEN(G1518)-1), G1518)</f>
        <v>HM506</v>
      </c>
      <c r="I1518" s="25" t="str">
        <f>IF(RIGHT(G1518,1)="M","M","Non-M")</f>
        <v>Non-M</v>
      </c>
      <c r="J1518" s="34"/>
      <c r="K1518" s="79">
        <v>24550</v>
      </c>
      <c r="L1518" s="78"/>
    </row>
    <row r="1519" spans="1:12" ht="41.25" customHeight="1">
      <c r="A1519" s="94"/>
      <c r="B1519" s="19" t="s">
        <v>13</v>
      </c>
      <c r="C1519" s="19" t="s">
        <v>2126</v>
      </c>
      <c r="D1519" s="89" t="s">
        <v>2105</v>
      </c>
      <c r="E1519" s="19" t="s">
        <v>2127</v>
      </c>
      <c r="F1519" s="21"/>
      <c r="G1519" s="19" t="s">
        <v>2142</v>
      </c>
      <c r="H1519" s="25" t="str">
        <f>IF(RIGHT(G1519,1)="M", LEFT(G1519,LEN(G1519)-1), G1519)</f>
        <v>VT500</v>
      </c>
      <c r="I1519" s="25" t="str">
        <f>IF(RIGHT(G1519,1)="M","M","Non-M")</f>
        <v>M</v>
      </c>
      <c r="J1519" s="34" t="s">
        <v>2143</v>
      </c>
      <c r="K1519" s="79">
        <v>24550</v>
      </c>
      <c r="L1519" s="78"/>
    </row>
    <row r="1520" spans="1:12" ht="41.25" customHeight="1">
      <c r="A1520" s="18" t="s">
        <v>2144</v>
      </c>
      <c r="B1520" s="19" t="s">
        <v>1045</v>
      </c>
      <c r="C1520" s="19" t="s">
        <v>302</v>
      </c>
      <c r="D1520" s="89" t="s">
        <v>2105</v>
      </c>
      <c r="E1520" s="20" t="s">
        <v>2145</v>
      </c>
      <c r="F1520" s="21"/>
      <c r="G1520" s="19" t="s">
        <v>881</v>
      </c>
      <c r="H1520" s="25" t="str">
        <f>IF(RIGHT(G1520,1)="M", LEFT(G1520,LEN(G1520)-1), G1520)</f>
        <v>WB501</v>
      </c>
      <c r="I1520" s="25" t="str">
        <f>IF(RIGHT(G1520,1)="M","M","Non-M")</f>
        <v>Non-M</v>
      </c>
      <c r="J1520" s="34"/>
      <c r="K1520" s="79">
        <v>9673</v>
      </c>
      <c r="L1520" s="78">
        <f>IF(COUNTIFS($E$3:E1667,E1495)=1, K1495, 0)</f>
        <v>0</v>
      </c>
    </row>
    <row r="1521" spans="1:12" ht="41.25" customHeight="1">
      <c r="A1521" s="18" t="s">
        <v>2146</v>
      </c>
      <c r="B1521" s="19" t="s">
        <v>1045</v>
      </c>
      <c r="C1521" s="19" t="s">
        <v>302</v>
      </c>
      <c r="D1521" s="89" t="s">
        <v>2105</v>
      </c>
      <c r="E1521" s="20" t="s">
        <v>2145</v>
      </c>
      <c r="F1521" s="21"/>
      <c r="G1521" s="19" t="s">
        <v>61</v>
      </c>
      <c r="H1521" s="25" t="str">
        <f>IF(RIGHT(G1521,1)="M", LEFT(G1521,LEN(G1521)-1), G1521)</f>
        <v>DC101</v>
      </c>
      <c r="I1521" s="25" t="str">
        <f>IF(RIGHT(G1521,1)="M","M","Non-M")</f>
        <v>Non-M</v>
      </c>
      <c r="J1521" s="34"/>
      <c r="K1521" s="79">
        <v>9673</v>
      </c>
      <c r="L1521" s="78">
        <f>IF(COUNTIFS($E$3:E1667,E1520)=1, K1520, 0)</f>
        <v>0</v>
      </c>
    </row>
    <row r="1522" spans="1:12" ht="41.25" customHeight="1">
      <c r="A1522" s="18" t="s">
        <v>2147</v>
      </c>
      <c r="B1522" s="19" t="s">
        <v>1045</v>
      </c>
      <c r="C1522" s="19" t="s">
        <v>302</v>
      </c>
      <c r="D1522" s="89" t="s">
        <v>2105</v>
      </c>
      <c r="E1522" s="20" t="s">
        <v>2145</v>
      </c>
      <c r="F1522" s="21"/>
      <c r="G1522" s="19" t="s">
        <v>96</v>
      </c>
      <c r="H1522" s="25" t="str">
        <f>IF(RIGHT(G1522,1)="M", LEFT(G1522,LEN(G1522)-1), G1522)</f>
        <v>DC300</v>
      </c>
      <c r="I1522" s="25" t="str">
        <f>IF(RIGHT(G1522,1)="M","M","Non-M")</f>
        <v>Non-M</v>
      </c>
      <c r="J1522" s="34"/>
      <c r="K1522" s="79">
        <v>9673</v>
      </c>
      <c r="L1522" s="78">
        <f>IF(COUNTIFS($E$3:E1667,E1521)=1, K1521, 0)</f>
        <v>0</v>
      </c>
    </row>
    <row r="1523" spans="1:12" ht="41.25" customHeight="1">
      <c r="A1523" s="18" t="s">
        <v>2148</v>
      </c>
      <c r="B1523" s="19" t="s">
        <v>1045</v>
      </c>
      <c r="C1523" s="19" t="s">
        <v>302</v>
      </c>
      <c r="D1523" s="89" t="s">
        <v>2105</v>
      </c>
      <c r="E1523" s="20" t="s">
        <v>2145</v>
      </c>
      <c r="F1523" s="21"/>
      <c r="G1523" s="19" t="s">
        <v>152</v>
      </c>
      <c r="H1523" s="25" t="str">
        <f>IF(RIGHT(G1523,1)="M", LEFT(G1523,LEN(G1523)-1), G1523)</f>
        <v>DC400</v>
      </c>
      <c r="I1523" s="25" t="str">
        <f>IF(RIGHT(G1523,1)="M","M","Non-M")</f>
        <v>Non-M</v>
      </c>
      <c r="J1523" s="34"/>
      <c r="K1523" s="79">
        <v>9673</v>
      </c>
      <c r="L1523" s="78">
        <f>IF(COUNTIFS($E$3:E1667,E1522)=1, K1522, 0)</f>
        <v>0</v>
      </c>
    </row>
    <row r="1524" spans="1:12" ht="41.25" customHeight="1">
      <c r="A1524" s="18" t="s">
        <v>2149</v>
      </c>
      <c r="B1524" s="19" t="s">
        <v>1045</v>
      </c>
      <c r="C1524" s="19" t="s">
        <v>302</v>
      </c>
      <c r="D1524" s="89" t="s">
        <v>2105</v>
      </c>
      <c r="E1524" s="20" t="s">
        <v>2145</v>
      </c>
      <c r="F1524" s="21"/>
      <c r="G1524" s="19" t="s">
        <v>135</v>
      </c>
      <c r="H1524" s="25" t="str">
        <f>IF(RIGHT(G1524,1)="M", LEFT(G1524,LEN(G1524)-1), G1524)</f>
        <v>DC200</v>
      </c>
      <c r="I1524" s="25" t="str">
        <f>IF(RIGHT(G1524,1)="M","M","Non-M")</f>
        <v>Non-M</v>
      </c>
      <c r="J1524" s="34"/>
      <c r="K1524" s="79">
        <v>9673</v>
      </c>
      <c r="L1524" s="78">
        <f>IF(COUNTIFS($E$3:E1667,E1523)=1, K1523, 0)</f>
        <v>0</v>
      </c>
    </row>
    <row r="1525" spans="1:12" ht="41.25" customHeight="1">
      <c r="A1525" s="18" t="s">
        <v>2150</v>
      </c>
      <c r="B1525" s="19" t="s">
        <v>1045</v>
      </c>
      <c r="C1525" s="19" t="s">
        <v>302</v>
      </c>
      <c r="D1525" s="89" t="s">
        <v>2105</v>
      </c>
      <c r="E1525" s="20" t="s">
        <v>2145</v>
      </c>
      <c r="F1525" s="21"/>
      <c r="G1525" s="19" t="s">
        <v>1344</v>
      </c>
      <c r="H1525" s="25" t="str">
        <f>IF(RIGHT(G1525,1)="M", LEFT(G1525,LEN(G1525)-1), G1525)</f>
        <v>JS105</v>
      </c>
      <c r="I1525" s="25" t="str">
        <f>IF(RIGHT(G1525,1)="M","M","Non-M")</f>
        <v>Non-M</v>
      </c>
      <c r="J1525" s="34"/>
      <c r="K1525" s="79">
        <v>9673</v>
      </c>
      <c r="L1525" s="78">
        <f>IF(COUNTIFS($E$3:E1667,E1524)=1, K1524, 0)</f>
        <v>0</v>
      </c>
    </row>
    <row r="1526" spans="1:12" ht="41.25" customHeight="1">
      <c r="A1526" s="18" t="s">
        <v>2151</v>
      </c>
      <c r="B1526" s="19" t="s">
        <v>1045</v>
      </c>
      <c r="C1526" s="19" t="s">
        <v>302</v>
      </c>
      <c r="D1526" s="89" t="s">
        <v>2105</v>
      </c>
      <c r="E1526" s="20" t="s">
        <v>2145</v>
      </c>
      <c r="F1526" s="21"/>
      <c r="G1526" s="19" t="s">
        <v>120</v>
      </c>
      <c r="H1526" s="25" t="str">
        <f>IF(RIGHT(G1526,1)="M", LEFT(G1526,LEN(G1526)-1), G1526)</f>
        <v>JS124</v>
      </c>
      <c r="I1526" s="25" t="str">
        <f>IF(RIGHT(G1526,1)="M","M","Non-M")</f>
        <v>Non-M</v>
      </c>
      <c r="J1526" s="34"/>
      <c r="K1526" s="79">
        <v>9673</v>
      </c>
      <c r="L1526" s="78">
        <f>IF(COUNTIFS($E$3:E1667,E1525)=1, K1525, 0)</f>
        <v>0</v>
      </c>
    </row>
    <row r="1527" spans="1:12" ht="41.25" customHeight="1">
      <c r="A1527" s="18" t="s">
        <v>2152</v>
      </c>
      <c r="B1527" s="19" t="s">
        <v>1045</v>
      </c>
      <c r="C1527" s="19" t="s">
        <v>302</v>
      </c>
      <c r="D1527" s="89" t="s">
        <v>2105</v>
      </c>
      <c r="E1527" s="20" t="s">
        <v>2145</v>
      </c>
      <c r="F1527" s="21"/>
      <c r="G1527" s="19" t="s">
        <v>322</v>
      </c>
      <c r="H1527" s="25" t="str">
        <f>IF(RIGHT(G1527,1)="M", LEFT(G1527,LEN(G1527)-1), G1527)</f>
        <v>GT207</v>
      </c>
      <c r="I1527" s="25" t="str">
        <f>IF(RIGHT(G1527,1)="M","M","Non-M")</f>
        <v>Non-M</v>
      </c>
      <c r="J1527" s="34"/>
      <c r="K1527" s="79">
        <v>9673</v>
      </c>
      <c r="L1527" s="78">
        <f>IF(COUNTIFS($E$3:E1667,E1526)=1, K1526, 0)</f>
        <v>0</v>
      </c>
    </row>
    <row r="1528" spans="1:12" ht="41.25" customHeight="1">
      <c r="A1528" s="18" t="s">
        <v>2153</v>
      </c>
      <c r="B1528" s="19" t="s">
        <v>1045</v>
      </c>
      <c r="C1528" s="19" t="s">
        <v>302</v>
      </c>
      <c r="D1528" s="89" t="s">
        <v>2105</v>
      </c>
      <c r="E1528" s="20" t="s">
        <v>2145</v>
      </c>
      <c r="F1528" s="21"/>
      <c r="G1528" s="19" t="s">
        <v>2154</v>
      </c>
      <c r="H1528" s="25" t="str">
        <f>IF(RIGHT(G1528,1)="M", LEFT(G1528,LEN(G1528)-1), G1528)</f>
        <v>PK305</v>
      </c>
      <c r="I1528" s="25" t="str">
        <f>IF(RIGHT(G1528,1)="M","M","Non-M")</f>
        <v>M</v>
      </c>
      <c r="J1528" s="34"/>
      <c r="K1528" s="79">
        <v>9673</v>
      </c>
      <c r="L1528" s="78">
        <f>IF(COUNTIFS($E$3:E1667,E1527)=1, K1527, 0)</f>
        <v>0</v>
      </c>
    </row>
    <row r="1529" spans="1:12" ht="41.25" customHeight="1">
      <c r="A1529" s="18" t="s">
        <v>2155</v>
      </c>
      <c r="B1529" s="19" t="s">
        <v>1045</v>
      </c>
      <c r="C1529" s="19" t="s">
        <v>302</v>
      </c>
      <c r="D1529" s="89" t="s">
        <v>2105</v>
      </c>
      <c r="E1529" s="20" t="s">
        <v>2145</v>
      </c>
      <c r="F1529" s="21"/>
      <c r="G1529" s="19" t="s">
        <v>71</v>
      </c>
      <c r="H1529" s="25" t="str">
        <f>IF(RIGHT(G1529,1)="M", LEFT(G1529,LEN(G1529)-1), G1529)</f>
        <v>HM500</v>
      </c>
      <c r="I1529" s="25" t="str">
        <f>IF(RIGHT(G1529,1)="M","M","Non-M")</f>
        <v>Non-M</v>
      </c>
      <c r="J1529" s="34"/>
      <c r="K1529" s="79">
        <v>9673</v>
      </c>
      <c r="L1529" s="78">
        <f>IF(COUNTIFS($E$3:E1667,E1528)=1, K1528, 0)</f>
        <v>0</v>
      </c>
    </row>
    <row r="1530" spans="1:12" ht="41.25" customHeight="1">
      <c r="A1530" s="18" t="s">
        <v>2156</v>
      </c>
      <c r="B1530" s="19" t="s">
        <v>13</v>
      </c>
      <c r="C1530" s="19" t="s">
        <v>302</v>
      </c>
      <c r="D1530" s="89" t="s">
        <v>2105</v>
      </c>
      <c r="E1530" s="19" t="s">
        <v>2157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26750</v>
      </c>
      <c r="L1530" s="78">
        <f>IF(COUNTIFS($E$3:E1667,E1529)=1, K1529, 0)</f>
        <v>0</v>
      </c>
    </row>
    <row r="1531" spans="1:12" ht="41.25" customHeight="1">
      <c r="A1531" s="18" t="s">
        <v>2158</v>
      </c>
      <c r="B1531" s="19" t="s">
        <v>13</v>
      </c>
      <c r="C1531" s="19" t="s">
        <v>302</v>
      </c>
      <c r="D1531" s="89" t="s">
        <v>2105</v>
      </c>
      <c r="E1531" s="19" t="s">
        <v>2157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26750</v>
      </c>
      <c r="L1531" s="78">
        <f>IF(COUNTIFS($E$3:E1667,E1530)=1, K1530, 0)</f>
        <v>0</v>
      </c>
    </row>
    <row r="1532" spans="1:12" ht="41.25" customHeight="1">
      <c r="A1532" s="18" t="s">
        <v>2159</v>
      </c>
      <c r="B1532" s="19" t="s">
        <v>13</v>
      </c>
      <c r="C1532" s="19" t="s">
        <v>302</v>
      </c>
      <c r="D1532" s="89" t="s">
        <v>2105</v>
      </c>
      <c r="E1532" s="19" t="s">
        <v>2157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26750</v>
      </c>
      <c r="L1532" s="78">
        <f>IF(COUNTIFS($E$3:E1667,E1554)=1, K1554, 0)</f>
        <v>0</v>
      </c>
    </row>
    <row r="1533" spans="1:12" ht="41.25" customHeight="1">
      <c r="A1533" s="18" t="s">
        <v>2160</v>
      </c>
      <c r="B1533" s="19" t="s">
        <v>13</v>
      </c>
      <c r="C1533" s="19" t="s">
        <v>302</v>
      </c>
      <c r="D1533" s="89" t="s">
        <v>2105</v>
      </c>
      <c r="E1533" s="19" t="s">
        <v>2157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90"/>
      <c r="K1533" s="79">
        <v>26750</v>
      </c>
      <c r="L1533" s="91">
        <f>IF(COUNTIFS($E$3:E1667,E1555)=1, K1555, 0)</f>
        <v>0</v>
      </c>
    </row>
    <row r="1534" spans="1:12" ht="41.25" customHeight="1">
      <c r="A1534" s="18" t="s">
        <v>2161</v>
      </c>
      <c r="B1534" s="19" t="s">
        <v>13</v>
      </c>
      <c r="C1534" s="19" t="s">
        <v>302</v>
      </c>
      <c r="D1534" s="89" t="s">
        <v>2105</v>
      </c>
      <c r="E1534" s="19" t="s">
        <v>2157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90"/>
      <c r="K1534" s="79">
        <v>26750</v>
      </c>
      <c r="L1534" s="91">
        <f>IF(COUNTIFS($E$3:E1667,E1556)=1, K1556, 0)</f>
        <v>0</v>
      </c>
    </row>
    <row r="1535" spans="1:12" ht="41.25" customHeight="1">
      <c r="A1535" s="18" t="s">
        <v>2162</v>
      </c>
      <c r="B1535" s="19" t="s">
        <v>13</v>
      </c>
      <c r="C1535" s="19" t="s">
        <v>302</v>
      </c>
      <c r="D1535" s="89" t="s">
        <v>2105</v>
      </c>
      <c r="E1535" s="19" t="s">
        <v>2157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90"/>
      <c r="K1535" s="79">
        <v>26750</v>
      </c>
      <c r="L1535" s="91">
        <f>IF(COUNTIFS($E$3:E1667,E1558)=1, K1558, 0)</f>
        <v>0</v>
      </c>
    </row>
    <row r="1536" spans="1:12" ht="41.25" customHeight="1">
      <c r="A1536" s="18" t="s">
        <v>2163</v>
      </c>
      <c r="B1536" s="19" t="s">
        <v>13</v>
      </c>
      <c r="C1536" s="19" t="s">
        <v>302</v>
      </c>
      <c r="D1536" s="89" t="s">
        <v>2105</v>
      </c>
      <c r="E1536" s="19" t="s">
        <v>2157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90"/>
      <c r="K1536" s="79">
        <v>26750</v>
      </c>
      <c r="L1536" s="91">
        <f>IF(COUNTIFS($E$3:E1667,E1560)=1, K1560, 0)</f>
        <v>0</v>
      </c>
    </row>
    <row r="1537" spans="1:12" ht="41.25" customHeight="1">
      <c r="A1537" s="18" t="s">
        <v>2164</v>
      </c>
      <c r="B1537" s="19" t="s">
        <v>13</v>
      </c>
      <c r="C1537" s="19" t="s">
        <v>302</v>
      </c>
      <c r="D1537" s="89" t="s">
        <v>2105</v>
      </c>
      <c r="E1537" s="19" t="s">
        <v>2157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90"/>
      <c r="K1537" s="79">
        <v>26750</v>
      </c>
      <c r="L1537" s="91">
        <f>IF(COUNTIFS($E$3:E1667,E1561)=1, K1561, 0)</f>
        <v>0</v>
      </c>
    </row>
    <row r="1538" spans="1:12" ht="41.25" customHeight="1">
      <c r="A1538" s="18" t="s">
        <v>2165</v>
      </c>
      <c r="B1538" s="19" t="s">
        <v>13</v>
      </c>
      <c r="C1538" s="19" t="s">
        <v>302</v>
      </c>
      <c r="D1538" s="89" t="s">
        <v>2105</v>
      </c>
      <c r="E1538" s="19" t="s">
        <v>2157</v>
      </c>
      <c r="F1538" s="21"/>
      <c r="G1538" s="19" t="s">
        <v>2154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90"/>
      <c r="K1538" s="79">
        <v>26750</v>
      </c>
      <c r="L1538" s="91">
        <f>IF(COUNTIFS($E$3:E1667,E1562)=1, K1562, 0)</f>
        <v>0</v>
      </c>
    </row>
    <row r="1539" spans="1:12" ht="41.25" customHeight="1">
      <c r="A1539" s="18" t="s">
        <v>2166</v>
      </c>
      <c r="B1539" s="19" t="s">
        <v>13</v>
      </c>
      <c r="C1539" s="19" t="s">
        <v>302</v>
      </c>
      <c r="D1539" s="89" t="s">
        <v>2105</v>
      </c>
      <c r="E1539" s="19" t="s">
        <v>2157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90"/>
      <c r="K1539" s="79">
        <v>26750</v>
      </c>
      <c r="L1539" s="92"/>
    </row>
    <row r="1540" spans="1:12" ht="41.25" customHeight="1">
      <c r="A1540" s="94"/>
      <c r="B1540" s="19" t="s">
        <v>1045</v>
      </c>
      <c r="C1540" s="19" t="s">
        <v>302</v>
      </c>
      <c r="D1540" s="89" t="s">
        <v>2105</v>
      </c>
      <c r="E1540" s="19" t="s">
        <v>2157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90"/>
      <c r="K1540" s="79">
        <v>8448</v>
      </c>
      <c r="L1540" s="92"/>
    </row>
    <row r="1541" spans="1:12" ht="41.25" customHeight="1">
      <c r="A1541" s="94"/>
      <c r="B1541" s="19" t="s">
        <v>1045</v>
      </c>
      <c r="C1541" s="19" t="s">
        <v>302</v>
      </c>
      <c r="D1541" s="89" t="s">
        <v>2105</v>
      </c>
      <c r="E1541" s="19" t="s">
        <v>2157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90"/>
      <c r="K1541" s="79"/>
      <c r="L1541" s="92"/>
    </row>
    <row r="1542" spans="1:12" ht="41.25" customHeight="1">
      <c r="A1542" s="94"/>
      <c r="B1542" s="19" t="s">
        <v>1045</v>
      </c>
      <c r="C1542" s="19" t="s">
        <v>302</v>
      </c>
      <c r="D1542" s="89" t="s">
        <v>2105</v>
      </c>
      <c r="E1542" s="19" t="s">
        <v>2157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90"/>
      <c r="K1542" s="79"/>
      <c r="L1542" s="92"/>
    </row>
    <row r="1543" spans="1:12" ht="41.25" customHeight="1">
      <c r="A1543" s="94"/>
      <c r="B1543" s="19" t="s">
        <v>1045</v>
      </c>
      <c r="C1543" s="19" t="s">
        <v>302</v>
      </c>
      <c r="D1543" s="89" t="s">
        <v>2105</v>
      </c>
      <c r="E1543" s="19" t="s">
        <v>2157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/>
      <c r="L1543" s="92"/>
    </row>
    <row r="1544" spans="1:12" ht="41.25" customHeight="1">
      <c r="A1544" s="94"/>
      <c r="B1544" s="19" t="s">
        <v>1045</v>
      </c>
      <c r="C1544" s="19" t="s">
        <v>302</v>
      </c>
      <c r="D1544" s="89" t="s">
        <v>2105</v>
      </c>
      <c r="E1544" s="19" t="s">
        <v>2157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/>
      <c r="L1544" s="92"/>
    </row>
    <row r="1545" spans="1:12" ht="41.25" customHeight="1">
      <c r="A1545" s="94"/>
      <c r="B1545" s="19" t="s">
        <v>1045</v>
      </c>
      <c r="C1545" s="19" t="s">
        <v>302</v>
      </c>
      <c r="D1545" s="89" t="s">
        <v>2105</v>
      </c>
      <c r="E1545" s="19" t="s">
        <v>2157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/>
      <c r="L1545" s="92"/>
    </row>
    <row r="1546" spans="1:12" ht="41.25" customHeight="1">
      <c r="A1546" s="94"/>
      <c r="B1546" s="19" t="s">
        <v>1045</v>
      </c>
      <c r="C1546" s="19" t="s">
        <v>302</v>
      </c>
      <c r="D1546" s="89" t="s">
        <v>2105</v>
      </c>
      <c r="E1546" s="19" t="s">
        <v>2157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/>
      <c r="L1546" s="92"/>
    </row>
    <row r="1547" spans="1:12" ht="41.25" customHeight="1">
      <c r="A1547" s="94"/>
      <c r="B1547" s="19" t="s">
        <v>1045</v>
      </c>
      <c r="C1547" s="19" t="s">
        <v>302</v>
      </c>
      <c r="D1547" s="89" t="s">
        <v>2105</v>
      </c>
      <c r="E1547" s="19" t="s">
        <v>2157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/>
      <c r="L1547" s="92"/>
    </row>
    <row r="1548" spans="1:12" ht="41.25" customHeight="1">
      <c r="A1548" s="94"/>
      <c r="B1548" s="19" t="s">
        <v>1045</v>
      </c>
      <c r="C1548" s="19" t="s">
        <v>302</v>
      </c>
      <c r="D1548" s="89" t="s">
        <v>2105</v>
      </c>
      <c r="E1548" s="19" t="s">
        <v>2157</v>
      </c>
      <c r="F1548" s="21"/>
      <c r="G1548" s="19" t="s">
        <v>2154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/>
      <c r="L1548" s="92"/>
    </row>
    <row r="1549" spans="1:12" ht="41.25" customHeight="1">
      <c r="A1549" s="94"/>
      <c r="B1549" s="19" t="s">
        <v>1045</v>
      </c>
      <c r="C1549" s="19" t="s">
        <v>302</v>
      </c>
      <c r="D1549" s="89" t="s">
        <v>2105</v>
      </c>
      <c r="E1549" s="19" t="s">
        <v>2157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/>
      <c r="L1549" s="92"/>
    </row>
    <row r="1550" spans="1:12" ht="41.25" customHeight="1">
      <c r="A1550" s="18" t="s">
        <v>2167</v>
      </c>
      <c r="B1550" s="19" t="s">
        <v>2168</v>
      </c>
      <c r="C1550" s="19" t="s">
        <v>1610</v>
      </c>
      <c r="D1550" s="89" t="s">
        <v>1047</v>
      </c>
      <c r="E1550" s="19" t="s">
        <v>2169</v>
      </c>
      <c r="F1550" s="21"/>
      <c r="G1550" s="19" t="s">
        <v>1612</v>
      </c>
      <c r="H1550" s="25" t="str">
        <f t="shared" ref="H1550:H1553" si="137">IF(RIGHT(G1550,1)="M", LEFT(G1550,LEN(G1550)-1), G1550)</f>
        <v>WB303</v>
      </c>
      <c r="I1550" s="25" t="str">
        <f t="shared" ref="I1550:I1553" si="138">IF(RIGHT(G1550,1)="M","M","Non-M")</f>
        <v>Non-M</v>
      </c>
      <c r="J1550" s="90"/>
      <c r="K1550" s="79"/>
      <c r="L1550" s="92"/>
    </row>
    <row r="1551" spans="1:12" ht="41.25" customHeight="1">
      <c r="A1551" s="18" t="s">
        <v>2170</v>
      </c>
      <c r="B1551" s="19" t="s">
        <v>2168</v>
      </c>
      <c r="C1551" s="19" t="s">
        <v>1610</v>
      </c>
      <c r="D1551" s="89" t="s">
        <v>1047</v>
      </c>
      <c r="E1551" s="19" t="s">
        <v>2169</v>
      </c>
      <c r="F1551" s="21"/>
      <c r="G1551" s="19" t="s">
        <v>359</v>
      </c>
      <c r="H1551" s="25" t="str">
        <f t="shared" si="137"/>
        <v>DC100</v>
      </c>
      <c r="I1551" s="25" t="str">
        <f t="shared" si="138"/>
        <v>Non-M</v>
      </c>
      <c r="J1551" s="90"/>
      <c r="K1551" s="79"/>
      <c r="L1551" s="92"/>
    </row>
    <row r="1552" spans="1:12" ht="41.25" customHeight="1">
      <c r="A1552" s="18" t="s">
        <v>2171</v>
      </c>
      <c r="B1552" s="19" t="s">
        <v>2168</v>
      </c>
      <c r="C1552" s="19" t="s">
        <v>1610</v>
      </c>
      <c r="D1552" s="89" t="s">
        <v>1047</v>
      </c>
      <c r="E1552" s="19" t="s">
        <v>2169</v>
      </c>
      <c r="F1552" s="21"/>
      <c r="G1552" s="19" t="s">
        <v>96</v>
      </c>
      <c r="H1552" s="25" t="str">
        <f t="shared" si="137"/>
        <v>DC300</v>
      </c>
      <c r="I1552" s="25" t="str">
        <f t="shared" si="138"/>
        <v>Non-M</v>
      </c>
      <c r="J1552" s="90"/>
      <c r="K1552" s="79"/>
      <c r="L1552" s="92"/>
    </row>
    <row r="1553" spans="1:12" ht="41.25" customHeight="1">
      <c r="A1553" s="18" t="s">
        <v>2172</v>
      </c>
      <c r="B1553" s="19" t="s">
        <v>2168</v>
      </c>
      <c r="C1553" s="19" t="s">
        <v>1610</v>
      </c>
      <c r="D1553" s="89" t="s">
        <v>1047</v>
      </c>
      <c r="E1553" s="19" t="s">
        <v>2169</v>
      </c>
      <c r="F1553" s="21"/>
      <c r="G1553" s="19" t="s">
        <v>152</v>
      </c>
      <c r="H1553" s="25" t="str">
        <f t="shared" si="137"/>
        <v>DC400</v>
      </c>
      <c r="I1553" s="25" t="str">
        <f t="shared" si="138"/>
        <v>Non-M</v>
      </c>
      <c r="J1553" s="90"/>
      <c r="K1553" s="79"/>
      <c r="L1553" s="92"/>
    </row>
    <row r="1554" spans="1:12" ht="41.25" customHeight="1">
      <c r="A1554" s="18" t="s">
        <v>2173</v>
      </c>
      <c r="B1554" s="19" t="s">
        <v>2168</v>
      </c>
      <c r="C1554" s="19" t="s">
        <v>1610</v>
      </c>
      <c r="D1554" s="89" t="s">
        <v>1047</v>
      </c>
      <c r="E1554" s="19" t="s">
        <v>2169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/>
      <c r="L1554" s="92"/>
    </row>
    <row r="1555" spans="1:12" ht="41.25" customHeight="1">
      <c r="A1555" s="18" t="s">
        <v>2174</v>
      </c>
      <c r="B1555" s="19" t="s">
        <v>2168</v>
      </c>
      <c r="C1555" s="19" t="s">
        <v>1610</v>
      </c>
      <c r="D1555" s="89" t="s">
        <v>1047</v>
      </c>
      <c r="E1555" s="19" t="s">
        <v>2169</v>
      </c>
      <c r="F1555" s="21"/>
      <c r="G1555" s="19" t="s">
        <v>2175</v>
      </c>
      <c r="H1555" s="25" t="str">
        <f>IF(RIGHT(G1555,1)="M", LEFT(G1555,LEN(G1555)-1), G1555)</f>
        <v>PK202</v>
      </c>
      <c r="I1555" s="25" t="str">
        <f>IF(RIGHT(G1555,1)="M","M","Non-M")</f>
        <v>Non-M</v>
      </c>
      <c r="J1555" s="90"/>
      <c r="K1555" s="79"/>
      <c r="L1555" s="92"/>
    </row>
    <row r="1556" spans="1:12" ht="41.25" customHeight="1">
      <c r="A1556" s="18" t="s">
        <v>2176</v>
      </c>
      <c r="B1556" s="19" t="s">
        <v>2168</v>
      </c>
      <c r="C1556" s="19" t="s">
        <v>1610</v>
      </c>
      <c r="D1556" s="89" t="s">
        <v>1047</v>
      </c>
      <c r="E1556" s="19" t="s">
        <v>2169</v>
      </c>
      <c r="F1556" s="21"/>
      <c r="G1556" s="19" t="s">
        <v>155</v>
      </c>
      <c r="H1556" s="25" t="str">
        <f>IF(RIGHT(G1556,1)="M", LEFT(G1556,LEN(G1556)-1), G1556)</f>
        <v>PB204</v>
      </c>
      <c r="I1556" s="25" t="str">
        <f>IF(RIGHT(G1556,1)="M","M","Non-M")</f>
        <v>Non-M</v>
      </c>
      <c r="J1556" s="90"/>
      <c r="K1556" s="79"/>
      <c r="L1556" s="92"/>
    </row>
    <row r="1557" spans="1:12" ht="41.25" customHeight="1">
      <c r="A1557" s="18" t="s">
        <v>2177</v>
      </c>
      <c r="B1557" s="19" t="s">
        <v>2168</v>
      </c>
      <c r="C1557" s="19" t="s">
        <v>1610</v>
      </c>
      <c r="D1557" s="89" t="s">
        <v>1047</v>
      </c>
      <c r="E1557" s="19" t="s">
        <v>2169</v>
      </c>
      <c r="F1557" s="21"/>
      <c r="G1557" s="19" t="s">
        <v>649</v>
      </c>
      <c r="H1557" s="25" t="str">
        <f>IF(RIGHT(G1557,1)="M", LEFT(G1557,LEN(G1557)-1), G1557)</f>
        <v>PK602</v>
      </c>
      <c r="I1557" s="25" t="str">
        <f>IF(RIGHT(G1557,1)="M","M","Non-M")</f>
        <v>Non-M</v>
      </c>
      <c r="J1557" s="90"/>
      <c r="K1557" s="79"/>
      <c r="L1557" s="92"/>
    </row>
    <row r="1558" spans="1:12" ht="41.25" customHeight="1">
      <c r="A1558" s="18" t="s">
        <v>2178</v>
      </c>
      <c r="B1558" s="19" t="s">
        <v>2168</v>
      </c>
      <c r="C1558" s="19" t="s">
        <v>1610</v>
      </c>
      <c r="D1558" s="89" t="s">
        <v>1047</v>
      </c>
      <c r="E1558" s="19" t="s">
        <v>2169</v>
      </c>
      <c r="F1558" s="21"/>
      <c r="G1558" s="19" t="s">
        <v>1626</v>
      </c>
      <c r="H1558" s="25" t="str">
        <f>IF(RIGHT(G1558,1)="M", LEFT(G1558,LEN(G1558)-1), G1558)</f>
        <v>JS120</v>
      </c>
      <c r="I1558" s="25" t="str">
        <f>IF(RIGHT(G1558,1)="M","M","Non-M")</f>
        <v>Non-M</v>
      </c>
      <c r="J1558" s="90"/>
      <c r="K1558" s="79"/>
      <c r="L1558" s="92"/>
    </row>
    <row r="1559" spans="1:12" ht="41.25" customHeight="1">
      <c r="A1559" s="18" t="s">
        <v>2179</v>
      </c>
      <c r="B1559" s="19" t="s">
        <v>2168</v>
      </c>
      <c r="C1559" s="19" t="s">
        <v>1610</v>
      </c>
      <c r="D1559" s="89" t="s">
        <v>1047</v>
      </c>
      <c r="E1559" s="19" t="s">
        <v>2169</v>
      </c>
      <c r="F1559" s="21"/>
      <c r="G1559" s="19" t="s">
        <v>1398</v>
      </c>
      <c r="H1559" s="25" t="str">
        <f>IF(RIGHT(G1559,1)="M", LEFT(G1559,LEN(G1559)-1), G1559)</f>
        <v>JS121</v>
      </c>
      <c r="I1559" s="25" t="str">
        <f>IF(RIGHT(G1559,1)="M","M","Non-M")</f>
        <v>Non-M</v>
      </c>
      <c r="J1559" s="90"/>
      <c r="K1559" s="79"/>
      <c r="L1559" s="92"/>
    </row>
    <row r="1560" spans="1:12" ht="41.25" customHeight="1">
      <c r="A1560" s="18" t="s">
        <v>2180</v>
      </c>
      <c r="B1560" s="19" t="s">
        <v>2168</v>
      </c>
      <c r="C1560" s="19" t="s">
        <v>1610</v>
      </c>
      <c r="D1560" s="89" t="s">
        <v>1047</v>
      </c>
      <c r="E1560" s="19" t="s">
        <v>2169</v>
      </c>
      <c r="F1560" s="21"/>
      <c r="G1560" s="19" t="s">
        <v>1624</v>
      </c>
      <c r="H1560" s="25" t="str">
        <f>IF(RIGHT(G1560,1)="M", LEFT(G1560,LEN(G1560)-1), G1560)</f>
        <v>GT207</v>
      </c>
      <c r="I1560" s="25" t="str">
        <f>IF(RIGHT(G1560,1)="M","M","Non-M")</f>
        <v>M</v>
      </c>
      <c r="J1560" s="90" t="s">
        <v>2143</v>
      </c>
      <c r="K1560" s="79"/>
      <c r="L1560" s="92"/>
    </row>
    <row r="1561" spans="1:12" ht="41.25" customHeight="1">
      <c r="A1561" s="18" t="s">
        <v>2181</v>
      </c>
      <c r="B1561" s="19" t="s">
        <v>2168</v>
      </c>
      <c r="C1561" s="19" t="s">
        <v>1610</v>
      </c>
      <c r="D1561" s="89" t="s">
        <v>1047</v>
      </c>
      <c r="E1561" s="19" t="s">
        <v>2169</v>
      </c>
      <c r="F1561" s="21"/>
      <c r="G1561" s="19" t="s">
        <v>50</v>
      </c>
      <c r="H1561" s="25" t="str">
        <f>IF(RIGHT(G1561,1)="M", LEFT(G1561,LEN(G1561)-1), G1561)</f>
        <v>HM311</v>
      </c>
      <c r="I1561" s="25" t="str">
        <f>IF(RIGHT(G1561,1)="M","M","Non-M")</f>
        <v>Non-M</v>
      </c>
      <c r="J1561" s="90"/>
      <c r="K1561" s="79"/>
      <c r="L1561" s="92"/>
    </row>
    <row r="1562" spans="1:12" ht="41.25" customHeight="1">
      <c r="A1562" s="18" t="s">
        <v>2182</v>
      </c>
      <c r="B1562" s="19" t="s">
        <v>2168</v>
      </c>
      <c r="C1562" s="19" t="s">
        <v>1610</v>
      </c>
      <c r="D1562" s="89" t="s">
        <v>1047</v>
      </c>
      <c r="E1562" s="19" t="s">
        <v>2169</v>
      </c>
      <c r="F1562" s="21"/>
      <c r="G1562" s="19" t="s">
        <v>2142</v>
      </c>
      <c r="H1562" s="25" t="str">
        <f>IF(RIGHT(G1562,1)="M", LEFT(G1562,LEN(G1562)-1), G1562)</f>
        <v>VT500</v>
      </c>
      <c r="I1562" s="25" t="str">
        <f>IF(RIGHT(G1562,1)="M","M","Non-M")</f>
        <v>M</v>
      </c>
      <c r="J1562" s="90" t="s">
        <v>2143</v>
      </c>
      <c r="K1562" s="79"/>
      <c r="L1562" s="92"/>
    </row>
    <row r="1563" spans="1:12" ht="41.25" customHeight="1">
      <c r="A1563" s="18" t="s">
        <v>2183</v>
      </c>
      <c r="B1563" s="19" t="s">
        <v>2168</v>
      </c>
      <c r="C1563" s="19" t="s">
        <v>870</v>
      </c>
      <c r="D1563" s="89" t="s">
        <v>1047</v>
      </c>
      <c r="E1563" s="19" t="s">
        <v>2184</v>
      </c>
      <c r="F1563" s="21"/>
      <c r="G1563" s="19" t="s">
        <v>639</v>
      </c>
      <c r="H1563" s="25" t="str">
        <f>IF(RIGHT(G1563,1)="M", LEFT(G1563,LEN(G1563)-1), G1563)</f>
        <v>CL410</v>
      </c>
      <c r="I1563" s="25" t="str">
        <f>IF(RIGHT(G1563,1)="M","M","Non-M")</f>
        <v>Non-M</v>
      </c>
      <c r="J1563" s="90"/>
      <c r="K1563" s="79"/>
      <c r="L1563" s="92"/>
    </row>
    <row r="1564" spans="1:12" ht="41.25" customHeight="1">
      <c r="A1564" s="18" t="s">
        <v>2185</v>
      </c>
      <c r="B1564" s="19" t="s">
        <v>2168</v>
      </c>
      <c r="C1564" s="19" t="s">
        <v>870</v>
      </c>
      <c r="D1564" s="89" t="s">
        <v>1047</v>
      </c>
      <c r="E1564" s="19" t="s">
        <v>2184</v>
      </c>
      <c r="F1564" s="21"/>
      <c r="G1564" s="19" t="s">
        <v>1461</v>
      </c>
      <c r="H1564" s="25" t="str">
        <f t="shared" ref="H1564:H1566" si="139">IF(RIGHT(G1564,1)="M", LEFT(G1564,LEN(G1564)-1), G1564)</f>
        <v>JS401</v>
      </c>
      <c r="I1564" s="25" t="str">
        <f t="shared" ref="I1564:I1566" si="140">IF(RIGHT(G1564,1)="M","M","Non-M")</f>
        <v>Non-M</v>
      </c>
      <c r="J1564" s="90"/>
      <c r="K1564" s="79"/>
      <c r="L1564" s="92"/>
    </row>
    <row r="1565" spans="1:12" ht="41.25" customHeight="1">
      <c r="A1565" s="18" t="s">
        <v>2186</v>
      </c>
      <c r="B1565" s="19" t="s">
        <v>2168</v>
      </c>
      <c r="C1565" s="19" t="s">
        <v>870</v>
      </c>
      <c r="D1565" s="89" t="s">
        <v>1047</v>
      </c>
      <c r="E1565" s="19" t="s">
        <v>2184</v>
      </c>
      <c r="F1565" s="21"/>
      <c r="G1565" s="19" t="s">
        <v>469</v>
      </c>
      <c r="H1565" s="25" t="str">
        <f t="shared" si="139"/>
        <v>LP100</v>
      </c>
      <c r="I1565" s="25" t="str">
        <f t="shared" si="140"/>
        <v>Non-M</v>
      </c>
      <c r="J1565" s="90"/>
      <c r="K1565" s="79"/>
      <c r="L1565" s="92"/>
    </row>
    <row r="1566" spans="1:12" ht="41.25" customHeight="1">
      <c r="A1566" s="18" t="s">
        <v>2187</v>
      </c>
      <c r="B1566" s="19" t="s">
        <v>2168</v>
      </c>
      <c r="C1566" s="19" t="s">
        <v>870</v>
      </c>
      <c r="D1566" s="89" t="s">
        <v>1047</v>
      </c>
      <c r="E1566" s="19" t="s">
        <v>2184</v>
      </c>
      <c r="F1566" s="21"/>
      <c r="G1566" s="19" t="s">
        <v>120</v>
      </c>
      <c r="H1566" s="25" t="str">
        <f t="shared" si="139"/>
        <v>JS124</v>
      </c>
      <c r="I1566" s="25" t="str">
        <f t="shared" si="140"/>
        <v>Non-M</v>
      </c>
      <c r="J1566" s="90"/>
      <c r="K1566" s="79"/>
      <c r="L1566" s="92"/>
    </row>
    <row r="1567" spans="1:12" ht="41.25" customHeight="1">
      <c r="A1567" s="18" t="s">
        <v>2188</v>
      </c>
      <c r="B1567" s="19" t="s">
        <v>2168</v>
      </c>
      <c r="C1567" s="19" t="s">
        <v>870</v>
      </c>
      <c r="D1567" s="89" t="s">
        <v>1047</v>
      </c>
      <c r="E1567" s="19" t="s">
        <v>2184</v>
      </c>
      <c r="F1567" s="21"/>
      <c r="G1567" s="19" t="s">
        <v>118</v>
      </c>
      <c r="H1567" s="25" t="str">
        <f>IF(RIGHT(G1567,1)="M", LEFT(G1567,LEN(G1567)-1), G1567)</f>
        <v>JS117</v>
      </c>
      <c r="I1567" s="25" t="str">
        <f>IF(RIGHT(G1567,1)="M","M","Non-M")</f>
        <v>M</v>
      </c>
      <c r="J1567" s="90" t="s">
        <v>2143</v>
      </c>
      <c r="K1567" s="79"/>
      <c r="L1567" s="92"/>
    </row>
    <row r="1568" spans="1:12" ht="41.25" customHeight="1">
      <c r="A1568" s="18" t="s">
        <v>2189</v>
      </c>
      <c r="B1568" s="19" t="s">
        <v>2168</v>
      </c>
      <c r="C1568" s="19" t="s">
        <v>870</v>
      </c>
      <c r="D1568" s="89" t="s">
        <v>1047</v>
      </c>
      <c r="E1568" s="19" t="s">
        <v>2184</v>
      </c>
      <c r="F1568" s="21"/>
      <c r="G1568" s="19" t="s">
        <v>1344</v>
      </c>
      <c r="H1568" s="25" t="s">
        <v>1344</v>
      </c>
      <c r="I1568" s="25" t="str">
        <f>IF(RIGHT(G1568,1)="M","M","Non-M")</f>
        <v>Non-M</v>
      </c>
      <c r="J1568" s="90"/>
      <c r="K1568" s="79"/>
      <c r="L1568" s="92"/>
    </row>
    <row r="1569" spans="1:12" ht="41.25" customHeight="1">
      <c r="A1569" s="18" t="s">
        <v>2190</v>
      </c>
      <c r="B1569" s="19" t="s">
        <v>2168</v>
      </c>
      <c r="C1569" s="19" t="s">
        <v>870</v>
      </c>
      <c r="D1569" s="89" t="s">
        <v>1047</v>
      </c>
      <c r="E1569" s="19" t="s">
        <v>2184</v>
      </c>
      <c r="F1569" s="21"/>
      <c r="G1569" s="19" t="s">
        <v>2191</v>
      </c>
      <c r="H1569" s="25" t="str">
        <f>IF(RIGHT(G1569,1)="M", LEFT(G1569,LEN(G1569)-1), G1569)</f>
        <v>PK105</v>
      </c>
      <c r="I1569" s="25" t="str">
        <f>IF(RIGHT(G1569,1)="M","M","Non-M")</f>
        <v>Non-M</v>
      </c>
      <c r="J1569" s="90"/>
      <c r="K1569" s="79"/>
      <c r="L1569" s="92"/>
    </row>
    <row r="1570" spans="1:12" ht="41.25" customHeight="1">
      <c r="A1570" s="18" t="s">
        <v>2192</v>
      </c>
      <c r="B1570" s="19" t="s">
        <v>2168</v>
      </c>
      <c r="C1570" s="19" t="s">
        <v>870</v>
      </c>
      <c r="D1570" s="89" t="s">
        <v>1047</v>
      </c>
      <c r="E1570" s="19" t="s">
        <v>2184</v>
      </c>
      <c r="F1570" s="21"/>
      <c r="G1570" s="19" t="s">
        <v>269</v>
      </c>
      <c r="H1570" s="25" t="str">
        <f t="shared" ref="H1570:H1571" si="141">IF(RIGHT(G1570,1)="M", LEFT(G1570,LEN(G1570)-1), G1570)</f>
        <v>PK102</v>
      </c>
      <c r="I1570" s="25" t="str">
        <f t="shared" ref="I1570:I1571" si="142">IF(RIGHT(G1570,1)="M","M","Non-M")</f>
        <v>Non-M</v>
      </c>
      <c r="J1570" s="90"/>
      <c r="K1570" s="79"/>
      <c r="L1570" s="92"/>
    </row>
    <row r="1571" spans="1:12" ht="41.25" customHeight="1">
      <c r="A1571" s="18" t="s">
        <v>2193</v>
      </c>
      <c r="B1571" s="19" t="s">
        <v>2168</v>
      </c>
      <c r="C1571" s="19" t="s">
        <v>870</v>
      </c>
      <c r="D1571" s="89" t="s">
        <v>1047</v>
      </c>
      <c r="E1571" s="19" t="s">
        <v>2184</v>
      </c>
      <c r="F1571" s="21"/>
      <c r="G1571" s="19" t="s">
        <v>2194</v>
      </c>
      <c r="H1571" s="25" t="str">
        <f t="shared" si="141"/>
        <v>PB105</v>
      </c>
      <c r="I1571" s="25" t="str">
        <f t="shared" si="142"/>
        <v>Non-M</v>
      </c>
      <c r="J1571" s="90"/>
      <c r="K1571" s="79"/>
      <c r="L1571" s="92"/>
    </row>
    <row r="1572" spans="1:12" ht="41.25" customHeight="1">
      <c r="A1572" s="18" t="s">
        <v>2195</v>
      </c>
      <c r="B1572" s="19" t="s">
        <v>2168</v>
      </c>
      <c r="C1572" s="19" t="s">
        <v>870</v>
      </c>
      <c r="D1572" s="89" t="s">
        <v>1047</v>
      </c>
      <c r="E1572" s="19" t="s">
        <v>2184</v>
      </c>
      <c r="F1572" s="21"/>
      <c r="G1572" s="19" t="s">
        <v>439</v>
      </c>
      <c r="H1572" s="25" t="str">
        <f>IF(RIGHT(G1572,1)="M", LEFT(G1572,LEN(G1572)-1), G1572)</f>
        <v>HM116</v>
      </c>
      <c r="I1572" s="25" t="str">
        <f>IF(RIGHT(G1572,1)="M","M","Non-M")</f>
        <v>M</v>
      </c>
      <c r="J1572" s="93" t="s">
        <v>2196</v>
      </c>
      <c r="K1572" s="79"/>
      <c r="L1572" s="92"/>
    </row>
    <row r="1573" spans="1:12" ht="41.25" customHeight="1">
      <c r="A1573" s="18" t="s">
        <v>2197</v>
      </c>
      <c r="B1573" s="19" t="s">
        <v>1244</v>
      </c>
      <c r="C1573" s="19" t="s">
        <v>1199</v>
      </c>
      <c r="D1573" s="89" t="s">
        <v>1047</v>
      </c>
      <c r="E1573" s="19" t="s">
        <v>2089</v>
      </c>
      <c r="F1573" s="21"/>
      <c r="G1573" s="19" t="s">
        <v>924</v>
      </c>
      <c r="H1573" s="25" t="str">
        <f t="shared" ref="H1573:H1575" si="143">IF(RIGHT(G1573,1)="M", LEFT(G1573,LEN(G1573)-1), G1573)</f>
        <v>WB503</v>
      </c>
      <c r="I1573" s="25" t="str">
        <f t="shared" ref="I1573:I1575" si="144">IF(RIGHT(G1573,1)="M","M","Non-M")</f>
        <v>Non-M</v>
      </c>
      <c r="J1573" s="90"/>
      <c r="K1573" s="79"/>
      <c r="L1573" s="92"/>
    </row>
    <row r="1574" spans="1:12" ht="41.25" customHeight="1">
      <c r="A1574" s="18" t="s">
        <v>2198</v>
      </c>
      <c r="B1574" s="19" t="s">
        <v>1244</v>
      </c>
      <c r="C1574" s="19" t="s">
        <v>1199</v>
      </c>
      <c r="D1574" s="89" t="s">
        <v>1047</v>
      </c>
      <c r="E1574" s="19" t="s">
        <v>2089</v>
      </c>
      <c r="F1574" s="21"/>
      <c r="G1574" s="19" t="s">
        <v>61</v>
      </c>
      <c r="H1574" s="25" t="str">
        <f t="shared" si="143"/>
        <v>DC101</v>
      </c>
      <c r="I1574" s="25" t="str">
        <f t="shared" si="144"/>
        <v>Non-M</v>
      </c>
      <c r="J1574" s="90"/>
      <c r="K1574" s="79"/>
      <c r="L1574" s="92"/>
    </row>
    <row r="1575" spans="1:12" ht="41.25" customHeight="1">
      <c r="A1575" s="18" t="s">
        <v>2199</v>
      </c>
      <c r="B1575" s="19" t="s">
        <v>1244</v>
      </c>
      <c r="C1575" s="19" t="s">
        <v>1199</v>
      </c>
      <c r="D1575" s="89" t="s">
        <v>1047</v>
      </c>
      <c r="E1575" s="19" t="s">
        <v>2089</v>
      </c>
      <c r="F1575" s="21"/>
      <c r="G1575" s="19" t="s">
        <v>96</v>
      </c>
      <c r="H1575" s="25" t="str">
        <f t="shared" si="143"/>
        <v>DC300</v>
      </c>
      <c r="I1575" s="25" t="str">
        <f t="shared" si="144"/>
        <v>Non-M</v>
      </c>
      <c r="J1575" s="90"/>
      <c r="K1575" s="79"/>
      <c r="L1575" s="92"/>
    </row>
    <row r="1576" spans="1:12" ht="41.25" customHeight="1">
      <c r="A1576" s="18" t="s">
        <v>2200</v>
      </c>
      <c r="B1576" s="19" t="s">
        <v>1244</v>
      </c>
      <c r="C1576" s="19" t="s">
        <v>1199</v>
      </c>
      <c r="D1576" s="89" t="s">
        <v>1047</v>
      </c>
      <c r="E1576" s="19" t="s">
        <v>2089</v>
      </c>
      <c r="F1576" s="21"/>
      <c r="G1576" s="19" t="s">
        <v>152</v>
      </c>
      <c r="H1576" s="25" t="str">
        <f>IF(RIGHT(G1576,1)="M", LEFT(G1576,LEN(G1576)-1), G1576)</f>
        <v>DC400</v>
      </c>
      <c r="I1576" s="25" t="str">
        <f>IF(RIGHT(G1576,1)="M","M","Non-M")</f>
        <v>Non-M</v>
      </c>
      <c r="J1576" s="90"/>
      <c r="K1576" s="79"/>
      <c r="L1576" s="92"/>
    </row>
    <row r="1577" spans="1:12" ht="41.25" customHeight="1">
      <c r="A1577" s="18" t="s">
        <v>2201</v>
      </c>
      <c r="B1577" s="19" t="s">
        <v>1244</v>
      </c>
      <c r="C1577" s="19" t="s">
        <v>1199</v>
      </c>
      <c r="D1577" s="89" t="s">
        <v>1047</v>
      </c>
      <c r="E1577" s="19" t="s">
        <v>2089</v>
      </c>
      <c r="F1577" s="21"/>
      <c r="G1577" s="19" t="s">
        <v>94</v>
      </c>
      <c r="H1577" s="25" t="str">
        <f>IF(RIGHT(G1577,1)="M", LEFT(G1577,LEN(G1577)-1), G1577)</f>
        <v>DC202</v>
      </c>
      <c r="I1577" s="25" t="str">
        <f>IF(RIGHT(G1577,1)="M","M","Non-M")</f>
        <v>Non-M</v>
      </c>
      <c r="J1577" s="90"/>
      <c r="K1577" s="79"/>
      <c r="L1577" s="92"/>
    </row>
    <row r="1578" spans="1:12" ht="41.25" customHeight="1">
      <c r="A1578" s="18" t="s">
        <v>2202</v>
      </c>
      <c r="B1578" s="19" t="s">
        <v>1244</v>
      </c>
      <c r="C1578" s="19" t="s">
        <v>1199</v>
      </c>
      <c r="D1578" s="89" t="s">
        <v>1047</v>
      </c>
      <c r="E1578" s="19" t="s">
        <v>2089</v>
      </c>
      <c r="F1578" s="21"/>
      <c r="G1578" s="19" t="s">
        <v>99</v>
      </c>
      <c r="H1578" s="25" t="str">
        <f>IF(RIGHT(G1578,1)="M", LEFT(G1578,LEN(G1578)-1), G1578)</f>
        <v>PK201</v>
      </c>
      <c r="I1578" s="25" t="str">
        <f>IF(RIGHT(G1578,1)="M","M","Non-M")</f>
        <v>Non-M</v>
      </c>
      <c r="J1578" s="90"/>
      <c r="K1578" s="79"/>
      <c r="L1578" s="92"/>
    </row>
    <row r="1579" spans="1:12" ht="41.25" customHeight="1">
      <c r="A1579" s="18" t="s">
        <v>2203</v>
      </c>
      <c r="B1579" s="19" t="s">
        <v>1244</v>
      </c>
      <c r="C1579" s="19" t="s">
        <v>1199</v>
      </c>
      <c r="D1579" s="89" t="s">
        <v>1047</v>
      </c>
      <c r="E1579" s="19" t="s">
        <v>2089</v>
      </c>
      <c r="F1579" s="21"/>
      <c r="G1579" s="19" t="s">
        <v>155</v>
      </c>
      <c r="H1579" s="25" t="str">
        <f>IF(RIGHT(G1579,1)="M", LEFT(G1579,LEN(G1579)-1), G1579)</f>
        <v>PB204</v>
      </c>
      <c r="I1579" s="25" t="str">
        <f>IF(RIGHT(G1579,1)="M","M","Non-M")</f>
        <v>Non-M</v>
      </c>
      <c r="J1579" s="90"/>
      <c r="K1579" s="79"/>
      <c r="L1579" s="92"/>
    </row>
    <row r="1580" spans="1:12" ht="41.25" customHeight="1">
      <c r="A1580" s="18" t="s">
        <v>2204</v>
      </c>
      <c r="B1580" s="19" t="s">
        <v>1244</v>
      </c>
      <c r="C1580" s="19" t="s">
        <v>1199</v>
      </c>
      <c r="D1580" s="89" t="s">
        <v>1047</v>
      </c>
      <c r="E1580" s="19" t="s">
        <v>2089</v>
      </c>
      <c r="F1580" s="21"/>
      <c r="G1580" s="19" t="s">
        <v>120</v>
      </c>
      <c r="H1580" s="25" t="str">
        <f>IF(RIGHT(G1580,1)="M", LEFT(G1580,LEN(G1580)-1), G1580)</f>
        <v>JS124</v>
      </c>
      <c r="I1580" s="25" t="str">
        <f>IF(RIGHT(G1580,1)="M","M","Non-M")</f>
        <v>Non-M</v>
      </c>
      <c r="J1580" s="90"/>
      <c r="K1580" s="79"/>
      <c r="L1580" s="92"/>
    </row>
    <row r="1581" spans="1:12" ht="41.25" customHeight="1">
      <c r="A1581" s="18" t="s">
        <v>2205</v>
      </c>
      <c r="B1581" s="19" t="s">
        <v>1244</v>
      </c>
      <c r="C1581" s="19" t="s">
        <v>1199</v>
      </c>
      <c r="D1581" s="89" t="s">
        <v>1047</v>
      </c>
      <c r="E1581" s="19" t="s">
        <v>2089</v>
      </c>
      <c r="F1581" s="21"/>
      <c r="G1581" s="19" t="s">
        <v>1344</v>
      </c>
      <c r="H1581" s="25" t="str">
        <f>IF(RIGHT(G1581,1)="M", LEFT(G1581,LEN(G1581)-1), G1581)</f>
        <v>JS105</v>
      </c>
      <c r="I1581" s="25" t="str">
        <f>IF(RIGHT(G1581,1)="M","M","Non-M")</f>
        <v>Non-M</v>
      </c>
      <c r="J1581" s="90"/>
      <c r="K1581" s="79"/>
      <c r="L1581" s="92"/>
    </row>
    <row r="1582" spans="1:12" ht="41.25" customHeight="1">
      <c r="A1582" s="18" t="s">
        <v>2206</v>
      </c>
      <c r="B1582" s="19" t="s">
        <v>1244</v>
      </c>
      <c r="C1582" s="19" t="s">
        <v>1199</v>
      </c>
      <c r="D1582" s="89" t="s">
        <v>1047</v>
      </c>
      <c r="E1582" s="19" t="s">
        <v>2089</v>
      </c>
      <c r="F1582" s="21"/>
      <c r="G1582" s="19" t="s">
        <v>2207</v>
      </c>
      <c r="H1582" s="25" t="str">
        <f>IF(RIGHT(G1582,1)="M", LEFT(G1582,LEN(G1582)-1), G1582)</f>
        <v>JS122</v>
      </c>
      <c r="I1582" s="25" t="str">
        <f>IF(RIGHT(G1582,1)="M","M","Non-M")</f>
        <v>M</v>
      </c>
      <c r="J1582" s="90" t="s">
        <v>1964</v>
      </c>
      <c r="K1582" s="79"/>
      <c r="L1582" s="92"/>
    </row>
    <row r="1583" spans="1:12" ht="41.25" customHeight="1">
      <c r="A1583" s="18" t="s">
        <v>2208</v>
      </c>
      <c r="B1583" s="19" t="s">
        <v>1244</v>
      </c>
      <c r="C1583" s="19" t="s">
        <v>1199</v>
      </c>
      <c r="D1583" s="89" t="s">
        <v>1047</v>
      </c>
      <c r="E1583" s="19" t="s">
        <v>2089</v>
      </c>
      <c r="F1583" s="21"/>
      <c r="G1583" s="19" t="s">
        <v>2102</v>
      </c>
      <c r="H1583" s="25" t="str">
        <f>IF(RIGHT(G1583,1)="M", LEFT(G1583,LEN(G1583)-1), G1583)</f>
        <v>VT500</v>
      </c>
      <c r="I1583" s="25" t="str">
        <f>IF(RIGHT(G1583,1)="M","M","Non-M")</f>
        <v>Non-M</v>
      </c>
      <c r="J1583" s="90"/>
      <c r="K1583" s="79"/>
      <c r="L1583" s="92"/>
    </row>
    <row r="1584" spans="1:12" ht="41.25" customHeight="1">
      <c r="A1584" s="18" t="s">
        <v>2209</v>
      </c>
      <c r="B1584" s="19" t="s">
        <v>1244</v>
      </c>
      <c r="C1584" s="19" t="s">
        <v>1199</v>
      </c>
      <c r="D1584" s="89" t="s">
        <v>1047</v>
      </c>
      <c r="E1584" s="19" t="s">
        <v>2089</v>
      </c>
      <c r="F1584" s="21"/>
      <c r="G1584" s="19" t="s">
        <v>71</v>
      </c>
      <c r="H1584" s="25" t="str">
        <f>IF(RIGHT(G1584,1)="M", LEFT(G1584,LEN(G1584)-1), G1584)</f>
        <v>HM500</v>
      </c>
      <c r="I1584" s="25" t="str">
        <f>IF(RIGHT(G1584,1)="M","M","Non-M")</f>
        <v>Non-M</v>
      </c>
      <c r="J1584" s="90"/>
      <c r="K1584" s="79"/>
      <c r="L1584" s="92"/>
    </row>
    <row r="1585" spans="1:11" ht="41.25" customHeight="1">
      <c r="A1585" s="18" t="s">
        <v>2210</v>
      </c>
      <c r="B1585" s="19" t="s">
        <v>2168</v>
      </c>
      <c r="C1585" s="19" t="s">
        <v>348</v>
      </c>
      <c r="D1585" s="89" t="s">
        <v>1047</v>
      </c>
      <c r="E1585" s="19" t="s">
        <v>2211</v>
      </c>
      <c r="F1585" s="21"/>
      <c r="G1585" s="19" t="s">
        <v>26</v>
      </c>
      <c r="H1585" s="25" t="str">
        <f t="shared" ref="H1585:H1590" si="145">IF(RIGHT(G1585,1)="M", LEFT(G1585,LEN(G1585)-1), G1585)</f>
        <v>HD106</v>
      </c>
      <c r="I1585" s="25" t="str">
        <f t="shared" ref="I1585:I1590" si="146">IF(RIGHT(G1585,1)="M","M","Non-M")</f>
        <v>Non-M</v>
      </c>
      <c r="J1585" s="90"/>
      <c r="K1585" s="79"/>
    </row>
    <row r="1586" spans="1:11" ht="41.25" customHeight="1">
      <c r="A1586" s="18" t="s">
        <v>2212</v>
      </c>
      <c r="B1586" s="19" t="s">
        <v>2168</v>
      </c>
      <c r="C1586" s="19" t="s">
        <v>348</v>
      </c>
      <c r="D1586" s="89" t="s">
        <v>1047</v>
      </c>
      <c r="E1586" s="19" t="s">
        <v>2211</v>
      </c>
      <c r="F1586" s="21"/>
      <c r="G1586" s="19" t="s">
        <v>2213</v>
      </c>
      <c r="H1586" s="25" t="str">
        <f t="shared" si="145"/>
        <v>JS404</v>
      </c>
      <c r="I1586" s="25" t="str">
        <f t="shared" si="146"/>
        <v>Non-M</v>
      </c>
      <c r="J1586" s="90"/>
      <c r="K1586" s="79"/>
    </row>
    <row r="1587" spans="1:11" ht="41.25" customHeight="1">
      <c r="A1587" s="18" t="s">
        <v>2214</v>
      </c>
      <c r="B1587" s="19" t="s">
        <v>2168</v>
      </c>
      <c r="C1587" s="19" t="s">
        <v>348</v>
      </c>
      <c r="D1587" s="89" t="s">
        <v>1047</v>
      </c>
      <c r="E1587" s="19" t="s">
        <v>2211</v>
      </c>
      <c r="F1587" s="21"/>
      <c r="G1587" s="19" t="s">
        <v>374</v>
      </c>
      <c r="H1587" s="25" t="str">
        <f t="shared" si="145"/>
        <v>HD501</v>
      </c>
      <c r="I1587" s="25" t="str">
        <f t="shared" si="146"/>
        <v>Non-M</v>
      </c>
      <c r="J1587" s="90"/>
      <c r="K1587" s="79"/>
    </row>
    <row r="1588" spans="1:11" ht="41.25" customHeight="1">
      <c r="A1588" s="18" t="s">
        <v>2215</v>
      </c>
      <c r="B1588" s="19" t="s">
        <v>2168</v>
      </c>
      <c r="C1588" s="19" t="s">
        <v>348</v>
      </c>
      <c r="D1588" s="89" t="s">
        <v>1047</v>
      </c>
      <c r="E1588" s="19" t="s">
        <v>2211</v>
      </c>
      <c r="F1588" s="21"/>
      <c r="G1588" s="19" t="s">
        <v>1750</v>
      </c>
      <c r="H1588" s="25" t="str">
        <f t="shared" si="145"/>
        <v>ZP105</v>
      </c>
      <c r="I1588" s="25" t="str">
        <f t="shared" si="146"/>
        <v>Non-M</v>
      </c>
      <c r="J1588" s="90"/>
      <c r="K1588" s="79"/>
    </row>
    <row r="1589" spans="1:11" ht="41.25" customHeight="1">
      <c r="A1589" s="18" t="s">
        <v>2216</v>
      </c>
      <c r="B1589" s="19" t="s">
        <v>2168</v>
      </c>
      <c r="C1589" s="19" t="s">
        <v>348</v>
      </c>
      <c r="D1589" s="89" t="s">
        <v>1047</v>
      </c>
      <c r="E1589" s="19" t="s">
        <v>2211</v>
      </c>
      <c r="F1589" s="21"/>
      <c r="G1589" s="19" t="s">
        <v>88</v>
      </c>
      <c r="H1589" s="25" t="str">
        <f t="shared" si="145"/>
        <v>DC201</v>
      </c>
      <c r="I1589" s="25" t="str">
        <f t="shared" si="146"/>
        <v>Non-M</v>
      </c>
      <c r="J1589" s="90"/>
      <c r="K1589" s="79"/>
    </row>
    <row r="1590" spans="1:11" ht="41.25" customHeight="1">
      <c r="A1590" s="18" t="s">
        <v>2217</v>
      </c>
      <c r="B1590" s="19" t="s">
        <v>2168</v>
      </c>
      <c r="C1590" s="19" t="s">
        <v>348</v>
      </c>
      <c r="D1590" s="89" t="s">
        <v>1047</v>
      </c>
      <c r="E1590" s="19" t="s">
        <v>2211</v>
      </c>
      <c r="F1590" s="21"/>
      <c r="G1590" s="19" t="s">
        <v>120</v>
      </c>
      <c r="H1590" s="25" t="str">
        <f t="shared" si="145"/>
        <v>JS124</v>
      </c>
      <c r="I1590" s="25" t="str">
        <f t="shared" si="146"/>
        <v>Non-M</v>
      </c>
      <c r="J1590" s="90"/>
      <c r="K1590" s="79"/>
    </row>
    <row r="1591" spans="1:11" ht="41.25" customHeight="1">
      <c r="A1591" s="18" t="s">
        <v>2218</v>
      </c>
      <c r="B1591" s="19" t="s">
        <v>2168</v>
      </c>
      <c r="C1591" s="19" t="s">
        <v>348</v>
      </c>
      <c r="D1591" s="89" t="s">
        <v>1047</v>
      </c>
      <c r="E1591" s="19" t="s">
        <v>2211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</row>
    <row r="1592" spans="1:11" ht="41.25" customHeight="1">
      <c r="A1592" s="18" t="s">
        <v>2219</v>
      </c>
      <c r="B1592" s="19" t="s">
        <v>2168</v>
      </c>
      <c r="C1592" s="19" t="s">
        <v>348</v>
      </c>
      <c r="D1592" s="89" t="s">
        <v>1047</v>
      </c>
      <c r="E1592" s="19" t="s">
        <v>2211</v>
      </c>
      <c r="F1592" s="21"/>
      <c r="G1592" s="19" t="s">
        <v>1461</v>
      </c>
      <c r="H1592" s="25" t="str">
        <f>IF(RIGHT(G1592,1)="M", LEFT(G1592,LEN(G1592)-1), G1592)</f>
        <v>JS401</v>
      </c>
      <c r="I1592" s="25" t="str">
        <f>IF(RIGHT(G1592,1)="M","M","Non-M")</f>
        <v>Non-M</v>
      </c>
      <c r="J1592" s="90"/>
      <c r="K1592" s="79"/>
    </row>
    <row r="1593" spans="1:11" ht="41.25" customHeight="1">
      <c r="A1593" s="18" t="s">
        <v>2220</v>
      </c>
      <c r="B1593" s="19" t="s">
        <v>2168</v>
      </c>
      <c r="C1593" s="19" t="s">
        <v>348</v>
      </c>
      <c r="D1593" s="89" t="s">
        <v>1047</v>
      </c>
      <c r="E1593" s="19" t="s">
        <v>2211</v>
      </c>
      <c r="F1593" s="21"/>
      <c r="G1593" s="19" t="s">
        <v>469</v>
      </c>
      <c r="H1593" s="25" t="str">
        <f>IF(RIGHT(G1593,1)="M", LEFT(G1593,LEN(G1593)-1), G1593)</f>
        <v>LP100</v>
      </c>
      <c r="I1593" s="25" t="str">
        <f>IF(RIGHT(G1593,1)="M","M","Non-M")</f>
        <v>Non-M</v>
      </c>
      <c r="J1593" s="90"/>
      <c r="K1593" s="79"/>
    </row>
    <row r="1594" spans="1:11" ht="41.25" customHeight="1">
      <c r="A1594" s="18" t="s">
        <v>2221</v>
      </c>
      <c r="B1594" s="19" t="s">
        <v>2168</v>
      </c>
      <c r="C1594" s="19" t="s">
        <v>348</v>
      </c>
      <c r="D1594" s="89" t="s">
        <v>1047</v>
      </c>
      <c r="E1594" s="19" t="s">
        <v>2211</v>
      </c>
      <c r="F1594" s="21"/>
      <c r="G1594" s="19" t="s">
        <v>252</v>
      </c>
      <c r="H1594" s="25" t="str">
        <f>IF(RIGHT(G1594,1)="M", LEFT(G1594,LEN(G1594)-1), G1594)</f>
        <v>PK603</v>
      </c>
      <c r="I1594" s="25" t="str">
        <f>IF(RIGHT(G1594,1)="M","M","Non-M")</f>
        <v>M</v>
      </c>
      <c r="J1594" s="90"/>
      <c r="K1594" s="79"/>
    </row>
    <row r="1595" spans="1:11" ht="41.25" customHeight="1">
      <c r="A1595" s="18" t="s">
        <v>2222</v>
      </c>
      <c r="B1595" s="19" t="s">
        <v>2168</v>
      </c>
      <c r="C1595" s="19" t="s">
        <v>348</v>
      </c>
      <c r="D1595" s="89" t="s">
        <v>1047</v>
      </c>
      <c r="E1595" s="19" t="s">
        <v>2211</v>
      </c>
      <c r="F1595" s="21"/>
      <c r="G1595" s="19" t="s">
        <v>82</v>
      </c>
      <c r="H1595" s="25" t="str">
        <f>IF(RIGHT(G1595,1)="M", LEFT(G1595,LEN(G1595)-1), G1595)</f>
        <v>PB104</v>
      </c>
      <c r="I1595" s="25" t="str">
        <f>IF(RIGHT(G1595,1)="M","M","Non-M")</f>
        <v>Non-M</v>
      </c>
      <c r="J1595" s="90"/>
      <c r="K1595" s="79"/>
    </row>
    <row r="1596" spans="1:11" ht="41.25" customHeight="1">
      <c r="A1596" s="18" t="s">
        <v>2223</v>
      </c>
      <c r="B1596" s="19" t="s">
        <v>2168</v>
      </c>
      <c r="C1596" s="19" t="s">
        <v>348</v>
      </c>
      <c r="D1596" s="89" t="s">
        <v>1047</v>
      </c>
      <c r="E1596" s="19" t="s">
        <v>2211</v>
      </c>
      <c r="F1596" s="21"/>
      <c r="G1596" s="19" t="s">
        <v>379</v>
      </c>
      <c r="H1596" s="25" t="str">
        <f>IF(RIGHT(G1596,1)="M", LEFT(G1596,LEN(G1596)-1), G1596)</f>
        <v>HM509</v>
      </c>
      <c r="I1596" s="25" t="str">
        <f>IF(RIGHT(G1596,1)="M","M","Non-M")</f>
        <v>Non-M</v>
      </c>
      <c r="J1596" s="90"/>
      <c r="K1596" s="79"/>
    </row>
    <row r="1597" spans="1:11" ht="41.25" customHeight="1">
      <c r="A1597" s="18" t="s">
        <v>2224</v>
      </c>
      <c r="B1597" s="19" t="s">
        <v>2168</v>
      </c>
      <c r="C1597" s="19" t="s">
        <v>348</v>
      </c>
      <c r="D1597" s="89" t="s">
        <v>1047</v>
      </c>
      <c r="E1597" s="19" t="s">
        <v>2211</v>
      </c>
      <c r="F1597" s="21"/>
      <c r="G1597" s="19" t="s">
        <v>132</v>
      </c>
      <c r="H1597" s="25" t="str">
        <f>IF(RIGHT(G1597,1)="M", LEFT(G1597,LEN(G1597)-1), G1597)</f>
        <v>HM420</v>
      </c>
      <c r="I1597" s="25" t="str">
        <f>IF(RIGHT(G1597,1)="M","M","Non-M")</f>
        <v>M</v>
      </c>
      <c r="J1597" s="90" t="s">
        <v>1901</v>
      </c>
      <c r="K1597" s="79"/>
    </row>
    <row r="1598" spans="1:11" ht="41.25" customHeight="1">
      <c r="A1598" s="18" t="s">
        <v>2225</v>
      </c>
      <c r="B1598" s="19" t="s">
        <v>2168</v>
      </c>
      <c r="C1598" s="19" t="s">
        <v>1610</v>
      </c>
      <c r="D1598" s="89" t="s">
        <v>1047</v>
      </c>
      <c r="E1598" s="19" t="s">
        <v>2226</v>
      </c>
      <c r="F1598" s="21"/>
      <c r="G1598" s="19" t="s">
        <v>1939</v>
      </c>
      <c r="H1598" s="25" t="str">
        <f t="shared" ref="H1598:H1604" si="147">IF(RIGHT(G1598,1)="M", LEFT(G1598,LEN(G1598)-1), G1598)</f>
        <v>HD106</v>
      </c>
      <c r="I1598" s="25" t="str">
        <f t="shared" ref="I1598:I1604" si="148">IF(RIGHT(G1598,1)="M","M","Non-M")</f>
        <v>M</v>
      </c>
      <c r="J1598" s="90" t="s">
        <v>2143</v>
      </c>
      <c r="K1598" s="79"/>
    </row>
    <row r="1599" spans="1:11" ht="41.25" customHeight="1">
      <c r="A1599" s="18" t="s">
        <v>2227</v>
      </c>
      <c r="B1599" s="19" t="s">
        <v>2168</v>
      </c>
      <c r="C1599" s="19" t="s">
        <v>1610</v>
      </c>
      <c r="D1599" s="89" t="s">
        <v>1047</v>
      </c>
      <c r="E1599" s="19" t="s">
        <v>2226</v>
      </c>
      <c r="F1599" s="21"/>
      <c r="G1599" s="19" t="s">
        <v>2228</v>
      </c>
      <c r="H1599" s="25" t="str">
        <f t="shared" si="147"/>
        <v>HD507</v>
      </c>
      <c r="I1599" s="25" t="str">
        <f t="shared" si="148"/>
        <v>M</v>
      </c>
      <c r="J1599" s="90"/>
      <c r="K1599" s="79"/>
    </row>
    <row r="1600" spans="1:11" ht="41.25" customHeight="1">
      <c r="A1600" s="18" t="s">
        <v>2229</v>
      </c>
      <c r="B1600" s="19" t="s">
        <v>2168</v>
      </c>
      <c r="C1600" s="19" t="s">
        <v>1610</v>
      </c>
      <c r="D1600" s="89" t="s">
        <v>1047</v>
      </c>
      <c r="E1600" s="19" t="s">
        <v>2226</v>
      </c>
      <c r="F1600" s="21"/>
      <c r="G1600" s="19" t="s">
        <v>892</v>
      </c>
      <c r="H1600" s="25" t="str">
        <f t="shared" si="147"/>
        <v>ZP207</v>
      </c>
      <c r="I1600" s="25" t="str">
        <f t="shared" si="148"/>
        <v>Non-M</v>
      </c>
      <c r="J1600" s="90"/>
      <c r="K1600" s="79"/>
    </row>
    <row r="1601" spans="1:11" ht="41.25" customHeight="1">
      <c r="A1601" s="18" t="s">
        <v>2230</v>
      </c>
      <c r="B1601" s="19" t="s">
        <v>2168</v>
      </c>
      <c r="C1601" s="19" t="s">
        <v>1610</v>
      </c>
      <c r="D1601" s="89" t="s">
        <v>1047</v>
      </c>
      <c r="E1601" s="19" t="s">
        <v>2226</v>
      </c>
      <c r="F1601" s="21"/>
      <c r="G1601" s="19" t="s">
        <v>286</v>
      </c>
      <c r="H1601" s="25" t="str">
        <f t="shared" si="147"/>
        <v>ZP101</v>
      </c>
      <c r="I1601" s="25" t="str">
        <f t="shared" si="148"/>
        <v>Non-M</v>
      </c>
      <c r="J1601" s="90"/>
      <c r="K1601" s="79"/>
    </row>
    <row r="1602" spans="1:11" ht="41.25" customHeight="1">
      <c r="A1602" s="18" t="s">
        <v>2231</v>
      </c>
      <c r="B1602" s="19" t="s">
        <v>2168</v>
      </c>
      <c r="C1602" s="19" t="s">
        <v>1610</v>
      </c>
      <c r="D1602" s="89" t="s">
        <v>1047</v>
      </c>
      <c r="E1602" s="19" t="s">
        <v>2226</v>
      </c>
      <c r="F1602" s="21"/>
      <c r="G1602" s="19" t="s">
        <v>678</v>
      </c>
      <c r="H1602" s="25" t="str">
        <f t="shared" si="147"/>
        <v>JS107</v>
      </c>
      <c r="I1602" s="25" t="str">
        <f t="shared" si="148"/>
        <v>Non-M</v>
      </c>
      <c r="J1602" s="90"/>
      <c r="K1602" s="79"/>
    </row>
    <row r="1603" spans="1:11" ht="41.25" customHeight="1">
      <c r="A1603" s="18" t="s">
        <v>2232</v>
      </c>
      <c r="B1603" s="19" t="s">
        <v>2168</v>
      </c>
      <c r="C1603" s="19" t="s">
        <v>1610</v>
      </c>
      <c r="D1603" s="89" t="s">
        <v>1047</v>
      </c>
      <c r="E1603" s="19" t="s">
        <v>2226</v>
      </c>
      <c r="F1603" s="21"/>
      <c r="G1603" s="19" t="s">
        <v>120</v>
      </c>
      <c r="H1603" s="25" t="str">
        <f t="shared" si="147"/>
        <v>JS124</v>
      </c>
      <c r="I1603" s="25" t="str">
        <f t="shared" si="148"/>
        <v>Non-M</v>
      </c>
      <c r="J1603" s="90"/>
      <c r="K1603" s="79"/>
    </row>
    <row r="1604" spans="1:11" ht="41.25" customHeight="1">
      <c r="A1604" s="18" t="s">
        <v>2233</v>
      </c>
      <c r="B1604" s="19" t="s">
        <v>2168</v>
      </c>
      <c r="C1604" s="19" t="s">
        <v>1610</v>
      </c>
      <c r="D1604" s="89" t="s">
        <v>1047</v>
      </c>
      <c r="E1604" s="19" t="s">
        <v>2226</v>
      </c>
      <c r="F1604" s="21"/>
      <c r="G1604" s="19" t="s">
        <v>1344</v>
      </c>
      <c r="H1604" s="25" t="str">
        <f t="shared" si="147"/>
        <v>JS105</v>
      </c>
      <c r="I1604" s="25" t="str">
        <f t="shared" si="148"/>
        <v>Non-M</v>
      </c>
      <c r="J1604" s="90"/>
      <c r="K1604" s="79"/>
    </row>
    <row r="1605" spans="1:11" ht="41.25" customHeight="1">
      <c r="A1605" s="18" t="s">
        <v>2234</v>
      </c>
      <c r="B1605" s="19" t="s">
        <v>2168</v>
      </c>
      <c r="C1605" s="19" t="s">
        <v>1610</v>
      </c>
      <c r="D1605" s="89" t="s">
        <v>1047</v>
      </c>
      <c r="E1605" s="19" t="s">
        <v>2226</v>
      </c>
      <c r="F1605" s="21"/>
      <c r="G1605" s="19" t="s">
        <v>1595</v>
      </c>
      <c r="H1605" s="25" t="str">
        <f>IF(RIGHT(G1605,1)="M", LEFT(G1605,LEN(G1605)-1), G1605)</f>
        <v>LP104</v>
      </c>
      <c r="I1605" s="25" t="str">
        <f>IF(RIGHT(G1605,1)="M","M","Non-M")</f>
        <v>Non-M</v>
      </c>
      <c r="J1605" s="90"/>
      <c r="K1605" s="79"/>
    </row>
    <row r="1606" spans="1:11" ht="41.25" customHeight="1">
      <c r="A1606" s="18" t="s">
        <v>2235</v>
      </c>
      <c r="B1606" s="19" t="s">
        <v>2168</v>
      </c>
      <c r="C1606" s="19" t="s">
        <v>1610</v>
      </c>
      <c r="D1606" s="89" t="s">
        <v>1047</v>
      </c>
      <c r="E1606" s="19" t="s">
        <v>2226</v>
      </c>
      <c r="F1606" s="21"/>
      <c r="G1606" s="19" t="s">
        <v>345</v>
      </c>
      <c r="H1606" s="25" t="str">
        <f>IF(RIGHT(G1606,1)="M", LEFT(G1606,LEN(G1606)-1), G1606)</f>
        <v>HM202</v>
      </c>
      <c r="I1606" s="25" t="str">
        <f>IF(RIGHT(G1606,1)="M","M","Non-M")</f>
        <v>Non-M</v>
      </c>
      <c r="J1606" s="90"/>
      <c r="K1606" s="79"/>
    </row>
    <row r="1607" spans="1:11" ht="41.25" customHeight="1">
      <c r="A1607" s="18" t="s">
        <v>2236</v>
      </c>
      <c r="B1607" s="19" t="s">
        <v>2168</v>
      </c>
      <c r="C1607" s="19" t="s">
        <v>1610</v>
      </c>
      <c r="D1607" s="89" t="s">
        <v>1047</v>
      </c>
      <c r="E1607" s="19" t="s">
        <v>2226</v>
      </c>
      <c r="F1607" s="21"/>
      <c r="G1607" s="19" t="s">
        <v>50</v>
      </c>
      <c r="H1607" s="25" t="str">
        <f>IF(RIGHT(G1607,1)="M", LEFT(G1607,LEN(G1607)-1), G1607)</f>
        <v>HM311</v>
      </c>
      <c r="I1607" s="25" t="str">
        <f>IF(RIGHT(G1607,1)="M","M","Non-M")</f>
        <v>Non-M</v>
      </c>
      <c r="J1607" s="90"/>
      <c r="K1607" s="79"/>
    </row>
    <row r="1608" spans="1:11" ht="41.25" customHeight="1">
      <c r="A1608" s="18" t="s">
        <v>2237</v>
      </c>
      <c r="B1608" s="19" t="s">
        <v>2168</v>
      </c>
      <c r="C1608" s="19" t="s">
        <v>1610</v>
      </c>
      <c r="D1608" s="89" t="s">
        <v>1047</v>
      </c>
      <c r="E1608" s="19" t="s">
        <v>2226</v>
      </c>
      <c r="F1608" s="21"/>
      <c r="G1608" s="19" t="s">
        <v>571</v>
      </c>
      <c r="H1608" s="25" t="str">
        <f>IF(RIGHT(G1608,1)="M", LEFT(G1608,LEN(G1608)-1), G1608)</f>
        <v>PK102</v>
      </c>
      <c r="I1608" s="25" t="str">
        <f>IF(RIGHT(G1608,1)="M","M","Non-M")</f>
        <v>M</v>
      </c>
      <c r="J1608" s="90"/>
      <c r="K1608" s="79"/>
    </row>
    <row r="1609" spans="1:11" ht="41.25" customHeight="1">
      <c r="A1609" s="18" t="s">
        <v>2238</v>
      </c>
      <c r="B1609" s="19" t="s">
        <v>2168</v>
      </c>
      <c r="C1609" s="19" t="s">
        <v>1610</v>
      </c>
      <c r="D1609" s="89" t="s">
        <v>1047</v>
      </c>
      <c r="E1609" s="19" t="s">
        <v>2226</v>
      </c>
      <c r="F1609" s="21"/>
      <c r="G1609" s="19" t="s">
        <v>224</v>
      </c>
      <c r="H1609" s="25" t="str">
        <f>IF(RIGHT(G1609,1)="M", LEFT(G1609,LEN(G1609)-1), G1609)</f>
        <v>PB201</v>
      </c>
      <c r="I1609" s="25" t="str">
        <f>IF(RIGHT(G1609,1)="M","M","Non-M")</f>
        <v>Non-M</v>
      </c>
      <c r="J1609" s="90"/>
      <c r="K1609" s="79"/>
    </row>
    <row r="1610" spans="1:11" ht="41.25" customHeight="1">
      <c r="A1610" s="18" t="s">
        <v>2239</v>
      </c>
      <c r="B1610" s="19" t="s">
        <v>2168</v>
      </c>
      <c r="C1610" s="19" t="s">
        <v>1610</v>
      </c>
      <c r="D1610" s="89" t="s">
        <v>1047</v>
      </c>
      <c r="E1610" s="19" t="s">
        <v>2226</v>
      </c>
      <c r="F1610" s="21"/>
      <c r="G1610" s="19" t="s">
        <v>99</v>
      </c>
      <c r="H1610" s="25" t="str">
        <f>IF(RIGHT(G1610,1)="M", LEFT(G1610,LEN(G1610)-1), G1610)</f>
        <v>PK201</v>
      </c>
      <c r="I1610" s="25" t="str">
        <f>IF(RIGHT(G1610,1)="M","M","Non-M")</f>
        <v>Non-M</v>
      </c>
      <c r="J1610" s="90"/>
      <c r="K1610" s="79"/>
    </row>
    <row r="1611" spans="1:11" ht="41.25" customHeight="1">
      <c r="A1611" s="18" t="s">
        <v>2240</v>
      </c>
      <c r="B1611" s="19" t="s">
        <v>2168</v>
      </c>
      <c r="C1611" s="19" t="s">
        <v>1610</v>
      </c>
      <c r="D1611" s="89" t="s">
        <v>1047</v>
      </c>
      <c r="E1611" s="19" t="s">
        <v>2226</v>
      </c>
      <c r="F1611" s="21"/>
      <c r="G1611" s="19" t="s">
        <v>1455</v>
      </c>
      <c r="H1611" s="25" t="str">
        <f>IF(RIGHT(G1611,1)="M", LEFT(G1611,LEN(G1611)-1), G1611)</f>
        <v>PK210</v>
      </c>
      <c r="I1611" s="25" t="str">
        <f>IF(RIGHT(G1611,1)="M","M","Non-M")</f>
        <v>Non-M</v>
      </c>
      <c r="J1611" s="90"/>
      <c r="K1611" s="79"/>
    </row>
    <row r="1612" spans="1:11" ht="41.25" customHeight="1">
      <c r="A1612" s="18" t="s">
        <v>2241</v>
      </c>
      <c r="B1612" s="19" t="s">
        <v>13</v>
      </c>
      <c r="C1612" s="19" t="s">
        <v>2104</v>
      </c>
      <c r="D1612" s="60" t="s">
        <v>2105</v>
      </c>
      <c r="E1612" s="19" t="s">
        <v>2242</v>
      </c>
      <c r="F1612" s="21"/>
      <c r="G1612" s="19" t="s">
        <v>1939</v>
      </c>
      <c r="H1612" s="25" t="str">
        <f t="shared" ref="H1612:H1618" si="149">IF(RIGHT(G1612,1)="M", LEFT(G1612,LEN(G1612)-1), G1612)</f>
        <v>HD106</v>
      </c>
      <c r="I1612" s="25" t="str">
        <f t="shared" ref="I1612:I1618" si="150">IF(RIGHT(G1612,1)="M","M","Non-M")</f>
        <v>M</v>
      </c>
      <c r="J1612" s="34" t="s">
        <v>2143</v>
      </c>
      <c r="K1612" s="79"/>
    </row>
    <row r="1613" spans="1:11" ht="41.25" customHeight="1">
      <c r="A1613" s="18" t="s">
        <v>2243</v>
      </c>
      <c r="B1613" s="19" t="s">
        <v>13</v>
      </c>
      <c r="C1613" s="19" t="s">
        <v>2104</v>
      </c>
      <c r="D1613" s="60" t="s">
        <v>2105</v>
      </c>
      <c r="E1613" s="19" t="s">
        <v>2242</v>
      </c>
      <c r="F1613" s="21"/>
      <c r="G1613" s="19" t="s">
        <v>2213</v>
      </c>
      <c r="H1613" s="25" t="str">
        <f t="shared" si="149"/>
        <v>JS404</v>
      </c>
      <c r="I1613" s="25" t="str">
        <f t="shared" si="150"/>
        <v>Non-M</v>
      </c>
      <c r="J1613" s="34"/>
      <c r="K1613" s="79"/>
    </row>
    <row r="1614" spans="1:11" ht="41.25" customHeight="1">
      <c r="A1614" s="18" t="s">
        <v>2244</v>
      </c>
      <c r="B1614" s="19" t="s">
        <v>13</v>
      </c>
      <c r="C1614" s="19" t="s">
        <v>2104</v>
      </c>
      <c r="D1614" s="60" t="s">
        <v>2105</v>
      </c>
      <c r="E1614" s="19" t="s">
        <v>2242</v>
      </c>
      <c r="F1614" s="21"/>
      <c r="G1614" s="19" t="s">
        <v>2245</v>
      </c>
      <c r="H1614" s="25" t="str">
        <f t="shared" si="149"/>
        <v>HD604</v>
      </c>
      <c r="I1614" s="25" t="str">
        <f t="shared" si="150"/>
        <v>Non-M</v>
      </c>
      <c r="J1614" s="34"/>
      <c r="K1614" s="79"/>
    </row>
    <row r="1615" spans="1:11" ht="41.25" customHeight="1">
      <c r="A1615" s="18" t="s">
        <v>2246</v>
      </c>
      <c r="B1615" s="19" t="s">
        <v>13</v>
      </c>
      <c r="C1615" s="19" t="s">
        <v>2104</v>
      </c>
      <c r="D1615" s="60" t="s">
        <v>2105</v>
      </c>
      <c r="E1615" s="19" t="s">
        <v>2242</v>
      </c>
      <c r="F1615" s="21"/>
      <c r="G1615" s="19" t="s">
        <v>1750</v>
      </c>
      <c r="H1615" s="25" t="str">
        <f t="shared" si="149"/>
        <v>ZP105</v>
      </c>
      <c r="I1615" s="25" t="str">
        <f t="shared" si="150"/>
        <v>Non-M</v>
      </c>
      <c r="J1615" s="34"/>
      <c r="K1615" s="79"/>
    </row>
    <row r="1616" spans="1:11" ht="41.25" customHeight="1">
      <c r="A1616" s="18" t="s">
        <v>2247</v>
      </c>
      <c r="B1616" s="19" t="s">
        <v>13</v>
      </c>
      <c r="C1616" s="19" t="s">
        <v>2104</v>
      </c>
      <c r="D1616" s="60" t="s">
        <v>2105</v>
      </c>
      <c r="E1616" s="19" t="s">
        <v>2242</v>
      </c>
      <c r="F1616" s="21"/>
      <c r="G1616" s="19" t="s">
        <v>1461</v>
      </c>
      <c r="H1616" s="25" t="str">
        <f t="shared" si="149"/>
        <v>JS401</v>
      </c>
      <c r="I1616" s="25" t="str">
        <f t="shared" si="150"/>
        <v>Non-M</v>
      </c>
      <c r="J1616" s="34"/>
      <c r="K1616" s="79"/>
    </row>
    <row r="1617" spans="1:11" ht="41.25" customHeight="1">
      <c r="A1617" s="18" t="s">
        <v>2248</v>
      </c>
      <c r="B1617" s="19" t="s">
        <v>13</v>
      </c>
      <c r="C1617" s="19" t="s">
        <v>2104</v>
      </c>
      <c r="D1617" s="60" t="s">
        <v>2105</v>
      </c>
      <c r="E1617" s="19" t="s">
        <v>2242</v>
      </c>
      <c r="F1617" s="21"/>
      <c r="G1617" s="19" t="s">
        <v>120</v>
      </c>
      <c r="H1617" s="25" t="str">
        <f t="shared" si="149"/>
        <v>JS124</v>
      </c>
      <c r="I1617" s="25" t="str">
        <f t="shared" si="150"/>
        <v>Non-M</v>
      </c>
      <c r="J1617" s="34"/>
      <c r="K1617" s="79"/>
    </row>
    <row r="1618" spans="1:11" ht="41.25" customHeight="1">
      <c r="A1618" s="18" t="s">
        <v>2249</v>
      </c>
      <c r="B1618" s="19" t="s">
        <v>13</v>
      </c>
      <c r="C1618" s="19" t="s">
        <v>2104</v>
      </c>
      <c r="D1618" s="60" t="s">
        <v>2105</v>
      </c>
      <c r="E1618" s="19" t="s">
        <v>2242</v>
      </c>
      <c r="F1618" s="21"/>
      <c r="G1618" s="19" t="s">
        <v>1690</v>
      </c>
      <c r="H1618" s="25" t="str">
        <f t="shared" si="149"/>
        <v>JS117</v>
      </c>
      <c r="I1618" s="25" t="str">
        <f t="shared" si="150"/>
        <v>Non-M</v>
      </c>
      <c r="J1618" s="34"/>
      <c r="K1618" s="79"/>
    </row>
    <row r="1619" spans="1:11" ht="41.25" customHeight="1">
      <c r="A1619" s="18" t="s">
        <v>2250</v>
      </c>
      <c r="B1619" s="19" t="s">
        <v>13</v>
      </c>
      <c r="C1619" s="19" t="s">
        <v>2104</v>
      </c>
      <c r="D1619" s="60" t="s">
        <v>2105</v>
      </c>
      <c r="E1619" s="19" t="s">
        <v>2242</v>
      </c>
      <c r="F1619" s="21"/>
      <c r="G1619" s="19" t="s">
        <v>1344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34"/>
      <c r="K1619" s="79"/>
    </row>
    <row r="1620" spans="1:11" ht="41.25" customHeight="1">
      <c r="A1620" s="18" t="s">
        <v>2251</v>
      </c>
      <c r="B1620" s="19" t="s">
        <v>13</v>
      </c>
      <c r="C1620" s="19" t="s">
        <v>2104</v>
      </c>
      <c r="D1620" s="60" t="s">
        <v>2105</v>
      </c>
      <c r="E1620" s="19" t="s">
        <v>2242</v>
      </c>
      <c r="F1620" s="21"/>
      <c r="G1620" s="19" t="s">
        <v>469</v>
      </c>
      <c r="H1620" s="25" t="str">
        <f>IF(RIGHT(G1620,1)="M", LEFT(G1620,LEN(G1620)-1), G1620)</f>
        <v>LP100</v>
      </c>
      <c r="I1620" s="25" t="str">
        <f>IF(RIGHT(G1620,1)="M","M","Non-M")</f>
        <v>Non-M</v>
      </c>
      <c r="J1620" s="34"/>
      <c r="K1620" s="79"/>
    </row>
    <row r="1621" spans="1:11" ht="41.25" customHeight="1">
      <c r="A1621" s="18" t="s">
        <v>2252</v>
      </c>
      <c r="B1621" s="19" t="s">
        <v>13</v>
      </c>
      <c r="C1621" s="19" t="s">
        <v>2104</v>
      </c>
      <c r="D1621" s="60" t="s">
        <v>2105</v>
      </c>
      <c r="E1621" s="19" t="s">
        <v>2242</v>
      </c>
      <c r="F1621" s="21"/>
      <c r="G1621" s="19" t="s">
        <v>339</v>
      </c>
      <c r="H1621" s="25" t="str">
        <f>IF(RIGHT(G1621,1)="M", LEFT(G1621,LEN(G1621)-1), G1621)</f>
        <v>PK602</v>
      </c>
      <c r="I1621" s="25" t="str">
        <f>IF(RIGHT(G1621,1)="M","M","Non-M")</f>
        <v>M</v>
      </c>
      <c r="J1621" s="34" t="s">
        <v>1353</v>
      </c>
      <c r="K1621" s="79"/>
    </row>
    <row r="1622" spans="1:11" ht="41.25" customHeight="1">
      <c r="A1622" s="18" t="s">
        <v>2253</v>
      </c>
      <c r="B1622" s="19" t="s">
        <v>13</v>
      </c>
      <c r="C1622" s="19" t="s">
        <v>2104</v>
      </c>
      <c r="D1622" s="60" t="s">
        <v>2105</v>
      </c>
      <c r="E1622" s="19" t="s">
        <v>2242</v>
      </c>
      <c r="F1622" s="21"/>
      <c r="G1622" s="19" t="s">
        <v>82</v>
      </c>
      <c r="H1622" s="25" t="str">
        <f>IF(RIGHT(G1622,1)="M", LEFT(G1622,LEN(G1622)-1), G1622)</f>
        <v>PB104</v>
      </c>
      <c r="I1622" s="25" t="str">
        <f>IF(RIGHT(G1622,1)="M","M","Non-M")</f>
        <v>Non-M</v>
      </c>
      <c r="J1622" s="34"/>
      <c r="K1622" s="79"/>
    </row>
    <row r="1623" spans="1:11" ht="41.25" customHeight="1">
      <c r="A1623" s="18" t="s">
        <v>2254</v>
      </c>
      <c r="B1623" s="19" t="s">
        <v>13</v>
      </c>
      <c r="C1623" s="19" t="s">
        <v>2104</v>
      </c>
      <c r="D1623" s="60" t="s">
        <v>2105</v>
      </c>
      <c r="E1623" s="19" t="s">
        <v>2242</v>
      </c>
      <c r="F1623" s="21"/>
      <c r="G1623" s="19" t="s">
        <v>132</v>
      </c>
      <c r="H1623" s="25" t="str">
        <f>IF(RIGHT(G1623,1)="M", LEFT(G1623,LEN(G1623)-1), G1623)</f>
        <v>HM420</v>
      </c>
      <c r="I1623" s="25" t="str">
        <f>IF(RIGHT(G1623,1)="M","M","Non-M")</f>
        <v>M</v>
      </c>
      <c r="J1623" s="34" t="s">
        <v>1926</v>
      </c>
      <c r="K1623" s="79"/>
    </row>
    <row r="1624" spans="1:11" ht="41.25" customHeight="1">
      <c r="A1624" s="18" t="s">
        <v>2255</v>
      </c>
      <c r="B1624" s="19" t="s">
        <v>13</v>
      </c>
      <c r="C1624" s="19" t="s">
        <v>2104</v>
      </c>
      <c r="D1624" s="60" t="s">
        <v>2105</v>
      </c>
      <c r="E1624" s="19" t="s">
        <v>2242</v>
      </c>
      <c r="F1624" s="21"/>
      <c r="G1624" s="19" t="s">
        <v>754</v>
      </c>
      <c r="H1624" s="25" t="str">
        <f>IF(RIGHT(G1624,1)="M", LEFT(G1624,LEN(G1624)-1), G1624)</f>
        <v>HM508</v>
      </c>
      <c r="I1624" s="25" t="str">
        <f>IF(RIGHT(G1624,1)="M","M","Non-M")</f>
        <v>Non-M</v>
      </c>
      <c r="J1624" s="64"/>
      <c r="K1624" s="79"/>
    </row>
    <row r="1625" spans="1:11" ht="41.25" customHeight="1">
      <c r="A1625" s="18" t="s">
        <v>2256</v>
      </c>
      <c r="B1625" s="19" t="s">
        <v>13</v>
      </c>
      <c r="C1625" s="19" t="s">
        <v>2104</v>
      </c>
      <c r="D1625" s="60" t="s">
        <v>2105</v>
      </c>
      <c r="E1625" s="19" t="s">
        <v>2242</v>
      </c>
      <c r="F1625" s="21"/>
      <c r="G1625" s="19" t="s">
        <v>88</v>
      </c>
      <c r="H1625" s="25" t="str">
        <f>IF(RIGHT(G1625,1)="M", LEFT(G1625,LEN(G1625)-1), G1625)</f>
        <v>DC201</v>
      </c>
      <c r="I1625" s="25" t="str">
        <f>IF(RIGHT(G1625,1)="M","M","Non-M")</f>
        <v>Non-M</v>
      </c>
      <c r="J1625" s="34"/>
      <c r="K1625" s="79"/>
    </row>
    <row r="1626" spans="1:11" ht="41.25" customHeight="1">
      <c r="A1626" s="18" t="s">
        <v>2257</v>
      </c>
      <c r="B1626" s="19" t="s">
        <v>13</v>
      </c>
      <c r="C1626" s="19" t="s">
        <v>2104</v>
      </c>
      <c r="D1626" s="60" t="s">
        <v>2105</v>
      </c>
      <c r="E1626" s="19" t="s">
        <v>2242</v>
      </c>
      <c r="F1626" s="21"/>
      <c r="G1626" s="19" t="s">
        <v>145</v>
      </c>
      <c r="H1626" s="25" t="str">
        <f>IF(RIGHT(G1626,1)="M", LEFT(G1626,LEN(G1626)-1), G1626)</f>
        <v>DC402</v>
      </c>
      <c r="I1626" s="25" t="str">
        <f>IF(RIGHT(G1626,1)="M","M","Non-M")</f>
        <v>Non-M</v>
      </c>
      <c r="J1626" s="34"/>
      <c r="K1626" s="79"/>
    </row>
    <row r="1627" spans="1:11" ht="41.25" customHeight="1">
      <c r="A1627" s="18" t="s">
        <v>2258</v>
      </c>
      <c r="B1627" s="19" t="s">
        <v>230</v>
      </c>
      <c r="C1627" s="19" t="s">
        <v>2104</v>
      </c>
      <c r="D1627" s="60" t="s">
        <v>2105</v>
      </c>
      <c r="E1627" s="19" t="s">
        <v>2259</v>
      </c>
      <c r="F1627" s="21"/>
      <c r="G1627" s="19" t="s">
        <v>1939</v>
      </c>
      <c r="H1627" s="25" t="str">
        <f t="shared" ref="H1627:H1630" si="151">IF(RIGHT(G1627,1)="M", LEFT(G1627,LEN(G1627)-1), G1627)</f>
        <v>HD106</v>
      </c>
      <c r="I1627" s="25" t="str">
        <f t="shared" ref="I1627:I1630" si="152">IF(RIGHT(G1627,1)="M","M","Non-M")</f>
        <v>M</v>
      </c>
      <c r="J1627" s="34" t="s">
        <v>2143</v>
      </c>
      <c r="K1627" s="79"/>
    </row>
    <row r="1628" spans="1:11" ht="41.25" customHeight="1">
      <c r="A1628" s="18" t="s">
        <v>2260</v>
      </c>
      <c r="B1628" s="19" t="s">
        <v>230</v>
      </c>
      <c r="C1628" s="19" t="s">
        <v>2104</v>
      </c>
      <c r="D1628" s="60" t="s">
        <v>2105</v>
      </c>
      <c r="E1628" s="19" t="s">
        <v>2259</v>
      </c>
      <c r="F1628" s="21"/>
      <c r="G1628" s="19" t="s">
        <v>2213</v>
      </c>
      <c r="H1628" s="25" t="str">
        <f t="shared" si="151"/>
        <v>JS404</v>
      </c>
      <c r="I1628" s="25" t="str">
        <f t="shared" si="152"/>
        <v>Non-M</v>
      </c>
      <c r="J1628" s="34"/>
      <c r="K1628" s="79"/>
    </row>
    <row r="1629" spans="1:11" ht="41.25" customHeight="1">
      <c r="A1629" s="18" t="s">
        <v>2261</v>
      </c>
      <c r="B1629" s="19" t="s">
        <v>230</v>
      </c>
      <c r="C1629" s="19" t="s">
        <v>2104</v>
      </c>
      <c r="D1629" s="60" t="s">
        <v>2105</v>
      </c>
      <c r="E1629" s="19" t="s">
        <v>2259</v>
      </c>
      <c r="F1629" s="21"/>
      <c r="G1629" s="19" t="s">
        <v>2245</v>
      </c>
      <c r="H1629" s="25" t="str">
        <f t="shared" si="151"/>
        <v>HD604</v>
      </c>
      <c r="I1629" s="25" t="str">
        <f t="shared" si="152"/>
        <v>Non-M</v>
      </c>
      <c r="J1629" s="34"/>
      <c r="K1629" s="79"/>
    </row>
    <row r="1630" spans="1:11" ht="41.25" customHeight="1">
      <c r="A1630" s="18" t="s">
        <v>2262</v>
      </c>
      <c r="B1630" s="19" t="s">
        <v>230</v>
      </c>
      <c r="C1630" s="19" t="s">
        <v>2104</v>
      </c>
      <c r="D1630" s="60" t="s">
        <v>2105</v>
      </c>
      <c r="E1630" s="19" t="s">
        <v>2259</v>
      </c>
      <c r="F1630" s="21"/>
      <c r="G1630" s="19" t="s">
        <v>78</v>
      </c>
      <c r="H1630" s="25" t="str">
        <f t="shared" si="151"/>
        <v>ZP105</v>
      </c>
      <c r="I1630" s="25" t="str">
        <f t="shared" si="152"/>
        <v>M</v>
      </c>
      <c r="J1630" s="34" t="s">
        <v>2143</v>
      </c>
      <c r="K1630" s="79"/>
    </row>
    <row r="1631" spans="1:11" ht="41.25" customHeight="1">
      <c r="A1631" s="18" t="s">
        <v>2263</v>
      </c>
      <c r="B1631" s="19" t="s">
        <v>230</v>
      </c>
      <c r="C1631" s="19" t="s">
        <v>2104</v>
      </c>
      <c r="D1631" s="60" t="s">
        <v>2105</v>
      </c>
      <c r="E1631" s="19" t="s">
        <v>2259</v>
      </c>
      <c r="F1631" s="21"/>
      <c r="G1631" s="19" t="s">
        <v>1461</v>
      </c>
      <c r="H1631" s="25" t="str">
        <f t="shared" ref="H1631:H1635" si="153">IF(RIGHT(G1631,1)="M", LEFT(G1631,LEN(G1631)-1), G1631)</f>
        <v>JS401</v>
      </c>
      <c r="I1631" s="25" t="str">
        <f t="shared" ref="I1631:I1635" si="154">IF(RIGHT(G1631,1)="M","M","Non-M")</f>
        <v>Non-M</v>
      </c>
      <c r="J1631" s="34"/>
      <c r="K1631" s="79"/>
    </row>
    <row r="1632" spans="1:11" ht="41.25" customHeight="1">
      <c r="A1632" s="18" t="s">
        <v>2264</v>
      </c>
      <c r="B1632" s="19" t="s">
        <v>230</v>
      </c>
      <c r="C1632" s="19" t="s">
        <v>2104</v>
      </c>
      <c r="D1632" s="60" t="s">
        <v>2105</v>
      </c>
      <c r="E1632" s="19" t="s">
        <v>2259</v>
      </c>
      <c r="F1632" s="21"/>
      <c r="G1632" s="19" t="s">
        <v>120</v>
      </c>
      <c r="H1632" s="25" t="str">
        <f t="shared" si="153"/>
        <v>JS124</v>
      </c>
      <c r="I1632" s="25" t="str">
        <f t="shared" si="154"/>
        <v>Non-M</v>
      </c>
      <c r="J1632" s="34"/>
      <c r="K1632" s="79"/>
    </row>
    <row r="1633" spans="1:11" ht="41.25" customHeight="1">
      <c r="A1633" s="18" t="s">
        <v>2265</v>
      </c>
      <c r="B1633" s="19" t="s">
        <v>230</v>
      </c>
      <c r="C1633" s="19" t="s">
        <v>2104</v>
      </c>
      <c r="D1633" s="60" t="s">
        <v>2105</v>
      </c>
      <c r="E1633" s="19" t="s">
        <v>2259</v>
      </c>
      <c r="F1633" s="21"/>
      <c r="G1633" s="19" t="s">
        <v>118</v>
      </c>
      <c r="H1633" s="25" t="str">
        <f t="shared" si="153"/>
        <v>JS117</v>
      </c>
      <c r="I1633" s="25" t="str">
        <f t="shared" si="154"/>
        <v>M</v>
      </c>
      <c r="J1633" s="34" t="s">
        <v>2143</v>
      </c>
      <c r="K1633" s="79"/>
    </row>
    <row r="1634" spans="1:11" ht="41.25" customHeight="1">
      <c r="A1634" s="18" t="s">
        <v>2266</v>
      </c>
      <c r="B1634" s="19" t="s">
        <v>230</v>
      </c>
      <c r="C1634" s="19" t="s">
        <v>2104</v>
      </c>
      <c r="D1634" s="60" t="s">
        <v>2105</v>
      </c>
      <c r="E1634" s="19" t="s">
        <v>2259</v>
      </c>
      <c r="F1634" s="21"/>
      <c r="G1634" s="19" t="s">
        <v>1344</v>
      </c>
      <c r="H1634" s="25" t="str">
        <f t="shared" si="153"/>
        <v>JS105</v>
      </c>
      <c r="I1634" s="25" t="str">
        <f t="shared" si="154"/>
        <v>Non-M</v>
      </c>
      <c r="J1634" s="34"/>
      <c r="K1634" s="79"/>
    </row>
    <row r="1635" spans="1:11" ht="41.25" customHeight="1">
      <c r="A1635" s="18" t="s">
        <v>2267</v>
      </c>
      <c r="B1635" s="19" t="s">
        <v>230</v>
      </c>
      <c r="C1635" s="19" t="s">
        <v>2104</v>
      </c>
      <c r="D1635" s="60" t="s">
        <v>2105</v>
      </c>
      <c r="E1635" s="19" t="s">
        <v>2259</v>
      </c>
      <c r="F1635" s="21"/>
      <c r="G1635" s="19" t="s">
        <v>469</v>
      </c>
      <c r="H1635" s="25" t="str">
        <f t="shared" si="153"/>
        <v>LP100</v>
      </c>
      <c r="I1635" s="25" t="str">
        <f t="shared" si="154"/>
        <v>Non-M</v>
      </c>
      <c r="J1635" s="34"/>
      <c r="K1635" s="79"/>
    </row>
    <row r="1636" spans="1:11" ht="41.25" customHeight="1">
      <c r="A1636" s="18" t="s">
        <v>2268</v>
      </c>
      <c r="B1636" s="19" t="s">
        <v>230</v>
      </c>
      <c r="C1636" s="19" t="s">
        <v>2104</v>
      </c>
      <c r="D1636" s="60" t="s">
        <v>2105</v>
      </c>
      <c r="E1636" s="19" t="s">
        <v>2259</v>
      </c>
      <c r="F1636" s="21"/>
      <c r="G1636" s="19" t="s">
        <v>339</v>
      </c>
      <c r="H1636" s="25" t="str">
        <f t="shared" ref="H1636:H1641" si="155">IF(RIGHT(G1636,1)="M", LEFT(G1636,LEN(G1636)-1), G1636)</f>
        <v>PK602</v>
      </c>
      <c r="I1636" s="25" t="str">
        <f t="shared" ref="I1636:I1641" si="156">IF(RIGHT(G1636,1)="M","M","Non-M")</f>
        <v>M</v>
      </c>
      <c r="J1636" s="34" t="s">
        <v>1353</v>
      </c>
      <c r="K1636" s="79"/>
    </row>
    <row r="1637" spans="1:11" ht="41.25" customHeight="1">
      <c r="A1637" s="18" t="s">
        <v>2269</v>
      </c>
      <c r="B1637" s="19" t="s">
        <v>230</v>
      </c>
      <c r="C1637" s="19" t="s">
        <v>2104</v>
      </c>
      <c r="D1637" s="60" t="s">
        <v>2105</v>
      </c>
      <c r="E1637" s="19" t="s">
        <v>2259</v>
      </c>
      <c r="F1637" s="21"/>
      <c r="G1637" s="19" t="s">
        <v>82</v>
      </c>
      <c r="H1637" s="25" t="str">
        <f t="shared" si="155"/>
        <v>PB104</v>
      </c>
      <c r="I1637" s="25" t="str">
        <f t="shared" si="156"/>
        <v>Non-M</v>
      </c>
      <c r="J1637" s="34"/>
      <c r="K1637" s="79"/>
    </row>
    <row r="1638" spans="1:11" ht="41.25" customHeight="1">
      <c r="A1638" s="18" t="s">
        <v>2270</v>
      </c>
      <c r="B1638" s="19" t="s">
        <v>230</v>
      </c>
      <c r="C1638" s="19" t="s">
        <v>2104</v>
      </c>
      <c r="D1638" s="60" t="s">
        <v>2105</v>
      </c>
      <c r="E1638" s="19" t="s">
        <v>2259</v>
      </c>
      <c r="F1638" s="21"/>
      <c r="G1638" s="19" t="s">
        <v>132</v>
      </c>
      <c r="H1638" s="25" t="str">
        <f t="shared" si="155"/>
        <v>HM420</v>
      </c>
      <c r="I1638" s="25" t="str">
        <f t="shared" si="156"/>
        <v>M</v>
      </c>
      <c r="J1638" s="34" t="s">
        <v>1926</v>
      </c>
      <c r="K1638" s="79"/>
    </row>
    <row r="1639" spans="1:11" ht="41.25" customHeight="1">
      <c r="A1639" s="18" t="s">
        <v>2271</v>
      </c>
      <c r="B1639" s="19" t="s">
        <v>230</v>
      </c>
      <c r="C1639" s="19" t="s">
        <v>2104</v>
      </c>
      <c r="D1639" s="60" t="s">
        <v>2105</v>
      </c>
      <c r="E1639" s="19" t="s">
        <v>2259</v>
      </c>
      <c r="F1639" s="21"/>
      <c r="G1639" s="19" t="s">
        <v>754</v>
      </c>
      <c r="H1639" s="25" t="str">
        <f t="shared" si="155"/>
        <v>HM508</v>
      </c>
      <c r="I1639" s="25" t="str">
        <f t="shared" si="156"/>
        <v>Non-M</v>
      </c>
      <c r="J1639" s="34"/>
      <c r="K1639" s="79"/>
    </row>
    <row r="1640" spans="1:11" ht="41.25" customHeight="1">
      <c r="A1640" s="18" t="s">
        <v>2272</v>
      </c>
      <c r="B1640" s="19" t="s">
        <v>230</v>
      </c>
      <c r="C1640" s="19" t="s">
        <v>2104</v>
      </c>
      <c r="D1640" s="60" t="s">
        <v>2105</v>
      </c>
      <c r="E1640" s="19" t="s">
        <v>2259</v>
      </c>
      <c r="F1640" s="21"/>
      <c r="G1640" s="19" t="s">
        <v>88</v>
      </c>
      <c r="H1640" s="25" t="str">
        <f t="shared" si="155"/>
        <v>DC201</v>
      </c>
      <c r="I1640" s="25" t="str">
        <f t="shared" si="156"/>
        <v>Non-M</v>
      </c>
      <c r="J1640" s="34"/>
      <c r="K1640" s="79"/>
    </row>
    <row r="1641" spans="1:11" ht="41.25" customHeight="1">
      <c r="A1641" s="18" t="s">
        <v>2273</v>
      </c>
      <c r="B1641" s="19" t="s">
        <v>230</v>
      </c>
      <c r="C1641" s="19" t="s">
        <v>2104</v>
      </c>
      <c r="D1641" s="60" t="s">
        <v>2105</v>
      </c>
      <c r="E1641" s="19" t="s">
        <v>2259</v>
      </c>
      <c r="F1641" s="21"/>
      <c r="G1641" s="19" t="s">
        <v>145</v>
      </c>
      <c r="H1641" s="25" t="str">
        <f t="shared" si="155"/>
        <v>DC402</v>
      </c>
      <c r="I1641" s="25" t="str">
        <f t="shared" si="156"/>
        <v>Non-M</v>
      </c>
      <c r="J1641" s="34"/>
      <c r="K1641" s="79"/>
    </row>
    <row r="1642" spans="1:11" ht="41.25" customHeight="1">
      <c r="A1642" s="18" t="s">
        <v>2274</v>
      </c>
      <c r="B1642" s="19" t="s">
        <v>230</v>
      </c>
      <c r="C1642" s="19" t="s">
        <v>2104</v>
      </c>
      <c r="D1642" s="60" t="s">
        <v>2105</v>
      </c>
      <c r="E1642" s="19" t="s">
        <v>2275</v>
      </c>
      <c r="F1642" s="21"/>
      <c r="G1642" s="19" t="s">
        <v>1279</v>
      </c>
      <c r="H1642" s="25" t="str">
        <f t="shared" ref="H1642:H1648" si="157">IF(RIGHT(G1642,1)="M", LEFT(G1642,LEN(G1642)-1), G1642)</f>
        <v>WB203</v>
      </c>
      <c r="I1642" s="25" t="str">
        <f t="shared" ref="I1642:I1648" si="158">IF(RIGHT(G1642,1)="M","M","Non-M")</f>
        <v>Non-M</v>
      </c>
      <c r="J1642" s="90"/>
      <c r="K1642" s="79"/>
    </row>
    <row r="1643" spans="1:11" ht="41.25" customHeight="1">
      <c r="A1643" s="18" t="s">
        <v>2276</v>
      </c>
      <c r="B1643" s="19" t="s">
        <v>230</v>
      </c>
      <c r="C1643" s="19" t="s">
        <v>2104</v>
      </c>
      <c r="D1643" s="60" t="s">
        <v>2105</v>
      </c>
      <c r="E1643" s="19" t="s">
        <v>2275</v>
      </c>
      <c r="F1643" s="21"/>
      <c r="G1643" s="19" t="s">
        <v>61</v>
      </c>
      <c r="H1643" s="25" t="str">
        <f t="shared" si="157"/>
        <v>DC101</v>
      </c>
      <c r="I1643" s="25" t="str">
        <f t="shared" si="158"/>
        <v>Non-M</v>
      </c>
      <c r="J1643" s="90"/>
      <c r="K1643" s="79"/>
    </row>
    <row r="1644" spans="1:11" ht="41.25" customHeight="1">
      <c r="A1644" s="18" t="s">
        <v>2277</v>
      </c>
      <c r="B1644" s="19" t="s">
        <v>230</v>
      </c>
      <c r="C1644" s="19" t="s">
        <v>2104</v>
      </c>
      <c r="D1644" s="60" t="s">
        <v>2105</v>
      </c>
      <c r="E1644" s="19" t="s">
        <v>2275</v>
      </c>
      <c r="F1644" s="21"/>
      <c r="G1644" s="19" t="s">
        <v>135</v>
      </c>
      <c r="H1644" s="25" t="str">
        <f t="shared" si="157"/>
        <v>DC200</v>
      </c>
      <c r="I1644" s="25" t="str">
        <f t="shared" si="158"/>
        <v>Non-M</v>
      </c>
      <c r="J1644" s="90"/>
      <c r="K1644" s="79"/>
    </row>
    <row r="1645" spans="1:11" ht="41.25" customHeight="1">
      <c r="A1645" s="18" t="s">
        <v>2278</v>
      </c>
      <c r="B1645" s="19" t="s">
        <v>230</v>
      </c>
      <c r="C1645" s="19" t="s">
        <v>2104</v>
      </c>
      <c r="D1645" s="60" t="s">
        <v>2105</v>
      </c>
      <c r="E1645" s="19" t="s">
        <v>2275</v>
      </c>
      <c r="F1645" s="21"/>
      <c r="G1645" s="19" t="s">
        <v>96</v>
      </c>
      <c r="H1645" s="25" t="str">
        <f t="shared" si="157"/>
        <v>DC300</v>
      </c>
      <c r="I1645" s="25" t="str">
        <f t="shared" si="158"/>
        <v>Non-M</v>
      </c>
      <c r="J1645" s="90"/>
      <c r="K1645" s="79"/>
    </row>
    <row r="1646" spans="1:11" ht="41.25" customHeight="1">
      <c r="A1646" s="18" t="s">
        <v>2279</v>
      </c>
      <c r="B1646" s="19" t="s">
        <v>230</v>
      </c>
      <c r="C1646" s="19" t="s">
        <v>2104</v>
      </c>
      <c r="D1646" s="60" t="s">
        <v>2105</v>
      </c>
      <c r="E1646" s="19" t="s">
        <v>2275</v>
      </c>
      <c r="F1646" s="21"/>
      <c r="G1646" s="19" t="s">
        <v>152</v>
      </c>
      <c r="H1646" s="25" t="str">
        <f t="shared" si="157"/>
        <v>DC400</v>
      </c>
      <c r="I1646" s="25" t="str">
        <f t="shared" si="158"/>
        <v>Non-M</v>
      </c>
      <c r="J1646" s="90"/>
      <c r="K1646" s="79"/>
    </row>
    <row r="1647" spans="1:11" ht="41.25" customHeight="1">
      <c r="A1647" s="18" t="s">
        <v>2280</v>
      </c>
      <c r="B1647" s="19" t="s">
        <v>230</v>
      </c>
      <c r="C1647" s="19" t="s">
        <v>2104</v>
      </c>
      <c r="D1647" s="60" t="s">
        <v>2105</v>
      </c>
      <c r="E1647" s="19" t="s">
        <v>2275</v>
      </c>
      <c r="F1647" s="21"/>
      <c r="G1647" s="19" t="s">
        <v>284</v>
      </c>
      <c r="H1647" s="25" t="str">
        <f t="shared" si="157"/>
        <v>PK208</v>
      </c>
      <c r="I1647" s="25" t="str">
        <f t="shared" si="158"/>
        <v>Non-M</v>
      </c>
      <c r="J1647" s="90"/>
      <c r="K1647" s="79"/>
    </row>
    <row r="1648" spans="1:11" ht="41.25" customHeight="1">
      <c r="A1648" s="18" t="s">
        <v>2281</v>
      </c>
      <c r="B1648" s="19" t="s">
        <v>230</v>
      </c>
      <c r="C1648" s="19" t="s">
        <v>2104</v>
      </c>
      <c r="D1648" s="60" t="s">
        <v>2105</v>
      </c>
      <c r="E1648" s="19" t="s">
        <v>2275</v>
      </c>
      <c r="F1648" s="21"/>
      <c r="G1648" s="19" t="s">
        <v>1382</v>
      </c>
      <c r="H1648" s="25" t="str">
        <f t="shared" si="157"/>
        <v>PB214</v>
      </c>
      <c r="I1648" s="25" t="str">
        <f t="shared" si="158"/>
        <v>Non-M</v>
      </c>
      <c r="J1648" s="90"/>
      <c r="K1648" s="79"/>
    </row>
    <row r="1649" spans="1:11" ht="41.25" customHeight="1">
      <c r="A1649" s="18" t="s">
        <v>2282</v>
      </c>
      <c r="B1649" s="19" t="s">
        <v>230</v>
      </c>
      <c r="C1649" s="19" t="s">
        <v>2104</v>
      </c>
      <c r="D1649" s="60" t="s">
        <v>2105</v>
      </c>
      <c r="E1649" s="19" t="s">
        <v>2275</v>
      </c>
      <c r="F1649" s="21"/>
      <c r="G1649" s="19" t="s">
        <v>269</v>
      </c>
      <c r="H1649" s="25" t="str">
        <f>IF(RIGHT(G1649,1)="M", LEFT(G1649,LEN(G1649)-1), G1649)</f>
        <v>PK102</v>
      </c>
      <c r="I1649" s="25" t="str">
        <f>IF(RIGHT(G1649,1)="M","M","Non-M")</f>
        <v>Non-M</v>
      </c>
      <c r="J1649" s="90"/>
      <c r="K1649" s="79"/>
    </row>
    <row r="1650" spans="1:11" ht="41.25" customHeight="1">
      <c r="A1650" s="18" t="s">
        <v>2283</v>
      </c>
      <c r="B1650" s="19" t="s">
        <v>230</v>
      </c>
      <c r="C1650" s="19" t="s">
        <v>2104</v>
      </c>
      <c r="D1650" s="60" t="s">
        <v>2105</v>
      </c>
      <c r="E1650" s="19" t="s">
        <v>2275</v>
      </c>
      <c r="F1650" s="21"/>
      <c r="G1650" s="19" t="s">
        <v>2194</v>
      </c>
      <c r="H1650" s="25" t="str">
        <f>IF(RIGHT(G1650,1)="M", LEFT(G1650,LEN(G1650)-1), G1650)</f>
        <v>PB105</v>
      </c>
      <c r="I1650" s="25" t="str">
        <f>IF(RIGHT(G1650,1)="M","M","Non-M")</f>
        <v>Non-M</v>
      </c>
      <c r="J1650" s="90"/>
      <c r="K1650" s="79"/>
    </row>
    <row r="1651" spans="1:11" ht="41.25" customHeight="1">
      <c r="A1651" s="18" t="s">
        <v>2284</v>
      </c>
      <c r="B1651" s="19" t="s">
        <v>230</v>
      </c>
      <c r="C1651" s="19" t="s">
        <v>2104</v>
      </c>
      <c r="D1651" s="60" t="s">
        <v>2105</v>
      </c>
      <c r="E1651" s="19" t="s">
        <v>2275</v>
      </c>
      <c r="F1651" s="21"/>
      <c r="G1651" s="19" t="s">
        <v>1344</v>
      </c>
      <c r="H1651" s="25" t="str">
        <f>IF(RIGHT(G1651,1)="M", LEFT(G1651,LEN(G1651)-1), G1651)</f>
        <v>JS105</v>
      </c>
      <c r="I1651" s="25" t="str">
        <f>IF(RIGHT(G1651,1)="M","M","Non-M")</f>
        <v>Non-M</v>
      </c>
      <c r="J1651" s="90"/>
      <c r="K1651" s="79"/>
    </row>
    <row r="1652" spans="1:11" ht="41.25" customHeight="1">
      <c r="A1652" s="18" t="s">
        <v>2285</v>
      </c>
      <c r="B1652" s="19" t="s">
        <v>230</v>
      </c>
      <c r="C1652" s="19" t="s">
        <v>2104</v>
      </c>
      <c r="D1652" s="60" t="s">
        <v>2105</v>
      </c>
      <c r="E1652" s="19" t="s">
        <v>2275</v>
      </c>
      <c r="F1652" s="21"/>
      <c r="G1652" s="19" t="s">
        <v>204</v>
      </c>
      <c r="H1652" s="25" t="str">
        <f>IF(RIGHT(G1652,1)="M", LEFT(G1652,LEN(G1652)-1), G1652)</f>
        <v>HM503</v>
      </c>
      <c r="I1652" s="25" t="str">
        <f>IF(RIGHT(G1652,1)="M","M","Non-M")</f>
        <v>Non-M</v>
      </c>
      <c r="J1652" s="90"/>
      <c r="K1652" s="79"/>
    </row>
    <row r="1653" spans="1:11" ht="41.25" customHeight="1">
      <c r="A1653" s="18" t="s">
        <v>2286</v>
      </c>
      <c r="B1653" s="19" t="s">
        <v>230</v>
      </c>
      <c r="C1653" s="19" t="s">
        <v>2104</v>
      </c>
      <c r="D1653" s="60" t="s">
        <v>2105</v>
      </c>
      <c r="E1653" s="19" t="s">
        <v>2275</v>
      </c>
      <c r="F1653" s="21"/>
      <c r="G1653" s="19" t="s">
        <v>1001</v>
      </c>
      <c r="H1653" s="25" t="str">
        <f>IF(RIGHT(G1653,1)="M", LEFT(G1653,LEN(G1653)-1), G1653)</f>
        <v>HM803</v>
      </c>
      <c r="I1653" s="25" t="str">
        <f>IF(RIGHT(G1653,1)="M","M","Non-M")</f>
        <v>Non-M</v>
      </c>
      <c r="J1653" s="90"/>
      <c r="K1653" s="79"/>
    </row>
    <row r="1654" spans="1:11" ht="41.25" customHeight="1">
      <c r="A1654" s="18" t="s">
        <v>2287</v>
      </c>
      <c r="B1654" s="19" t="s">
        <v>230</v>
      </c>
      <c r="C1654" s="19" t="s">
        <v>2104</v>
      </c>
      <c r="D1654" s="60" t="s">
        <v>2105</v>
      </c>
      <c r="E1654" s="19" t="s">
        <v>2288</v>
      </c>
      <c r="F1654" s="21"/>
      <c r="G1654" s="19" t="s">
        <v>412</v>
      </c>
      <c r="H1654" s="25" t="str">
        <f>IF(RIGHT(G1654,1)="M", LEFT(G1654,LEN(G1654)-1), G1654)</f>
        <v>WB306</v>
      </c>
      <c r="I1654" s="25" t="str">
        <f>IF(RIGHT(G1654,1)="M","M","Non-M")</f>
        <v>Non-M</v>
      </c>
      <c r="J1654" s="90"/>
      <c r="K1654" s="79"/>
    </row>
    <row r="1655" spans="1:11" ht="41.25" customHeight="1">
      <c r="A1655" s="18" t="s">
        <v>2289</v>
      </c>
      <c r="B1655" s="19" t="s">
        <v>230</v>
      </c>
      <c r="C1655" s="19" t="s">
        <v>2104</v>
      </c>
      <c r="D1655" s="60" t="s">
        <v>2105</v>
      </c>
      <c r="E1655" s="19" t="s">
        <v>2288</v>
      </c>
      <c r="F1655" s="21"/>
      <c r="G1655" s="19" t="s">
        <v>2290</v>
      </c>
      <c r="H1655" s="25" t="str">
        <f>IF(RIGHT(G1655,1)="M", LEFT(G1655,LEN(G1655)-1), G1655)</f>
        <v>LP210</v>
      </c>
      <c r="I1655" s="25" t="str">
        <f>IF(RIGHT(G1655,1)="M","M","Non-M")</f>
        <v>Non-M</v>
      </c>
      <c r="J1655" s="90"/>
      <c r="K1655" s="79"/>
    </row>
    <row r="1656" spans="1:11" ht="41.25" customHeight="1">
      <c r="A1656" s="18" t="s">
        <v>2291</v>
      </c>
      <c r="B1656" s="19" t="s">
        <v>230</v>
      </c>
      <c r="C1656" s="19" t="s">
        <v>2104</v>
      </c>
      <c r="D1656" s="60" t="s">
        <v>2105</v>
      </c>
      <c r="E1656" s="19" t="s">
        <v>2288</v>
      </c>
      <c r="F1656" s="21"/>
      <c r="G1656" s="19" t="s">
        <v>1767</v>
      </c>
      <c r="H1656" s="25" t="str">
        <f>IF(RIGHT(G1656,1)="M", LEFT(G1656,LEN(G1656)-1), G1656)</f>
        <v>WU401</v>
      </c>
      <c r="I1656" s="25" t="str">
        <f>IF(RIGHT(G1656,1)="M","M","Non-M")</f>
        <v>M</v>
      </c>
      <c r="J1656" s="90" t="s">
        <v>2292</v>
      </c>
      <c r="K1656" s="79"/>
    </row>
    <row r="1657" spans="1:11" ht="41.25" customHeight="1">
      <c r="A1657" s="18" t="s">
        <v>2293</v>
      </c>
      <c r="B1657" s="19" t="s">
        <v>230</v>
      </c>
      <c r="C1657" s="19" t="s">
        <v>2104</v>
      </c>
      <c r="D1657" s="60" t="s">
        <v>2105</v>
      </c>
      <c r="E1657" s="19" t="s">
        <v>2288</v>
      </c>
      <c r="F1657" s="21"/>
      <c r="G1657" s="19" t="s">
        <v>322</v>
      </c>
      <c r="H1657" s="25" t="str">
        <f>IF(RIGHT(G1657,1)="M", LEFT(G1657,LEN(G1657)-1), G1657)</f>
        <v>GT207</v>
      </c>
      <c r="I1657" s="25" t="str">
        <f>IF(RIGHT(G1657,1)="M","M","Non-M")</f>
        <v>Non-M</v>
      </c>
      <c r="J1657" s="90"/>
      <c r="K1657" s="79"/>
    </row>
    <row r="1658" spans="1:11" ht="41.25" customHeight="1">
      <c r="A1658" s="18" t="s">
        <v>2294</v>
      </c>
      <c r="B1658" s="19" t="s">
        <v>230</v>
      </c>
      <c r="C1658" s="19" t="s">
        <v>2104</v>
      </c>
      <c r="D1658" s="60" t="s">
        <v>2105</v>
      </c>
      <c r="E1658" s="19" t="s">
        <v>2288</v>
      </c>
      <c r="F1658" s="21"/>
      <c r="G1658" s="19" t="s">
        <v>120</v>
      </c>
      <c r="H1658" s="25" t="str">
        <f>IF(RIGHT(G1658,1)="M", LEFT(G1658,LEN(G1658)-1), G1658)</f>
        <v>JS124</v>
      </c>
      <c r="I1658" s="25" t="str">
        <f>IF(RIGHT(G1658,1)="M","M","Non-M")</f>
        <v>Non-M</v>
      </c>
      <c r="J1658" s="34"/>
      <c r="K1658" s="79"/>
    </row>
    <row r="1659" spans="1:11" ht="41.25" customHeight="1">
      <c r="A1659" s="18" t="s">
        <v>2295</v>
      </c>
      <c r="B1659" s="19" t="s">
        <v>230</v>
      </c>
      <c r="C1659" s="19" t="s">
        <v>2104</v>
      </c>
      <c r="D1659" s="60" t="s">
        <v>2105</v>
      </c>
      <c r="E1659" s="19" t="s">
        <v>2288</v>
      </c>
      <c r="F1659" s="21"/>
      <c r="G1659" s="19" t="s">
        <v>71</v>
      </c>
      <c r="H1659" s="25" t="str">
        <f>IF(RIGHT(G1659,1)="M", LEFT(G1659,LEN(G1659)-1), G1659)</f>
        <v>HM500</v>
      </c>
      <c r="I1659" s="25" t="str">
        <f>IF(RIGHT(G1659,1)="M","M","Non-M")</f>
        <v>Non-M</v>
      </c>
      <c r="J1659" s="34"/>
      <c r="K1659" s="79"/>
    </row>
    <row r="1660" spans="1:11" ht="41.25" customHeight="1">
      <c r="A1660" s="18" t="s">
        <v>2296</v>
      </c>
      <c r="B1660" s="19" t="s">
        <v>230</v>
      </c>
      <c r="C1660" s="19" t="s">
        <v>2104</v>
      </c>
      <c r="D1660" s="60" t="s">
        <v>2105</v>
      </c>
      <c r="E1660" s="19" t="s">
        <v>2288</v>
      </c>
      <c r="F1660" s="21"/>
      <c r="G1660" s="19" t="s">
        <v>965</v>
      </c>
      <c r="H1660" s="25" t="str">
        <f>IF(RIGHT(G1660,1)="M", LEFT(G1660,LEN(G1660)-1), G1660)</f>
        <v>PK304</v>
      </c>
      <c r="I1660" s="25" t="str">
        <f>IF(RIGHT(G1660,1)="M","M","Non-M")</f>
        <v>Non-M</v>
      </c>
      <c r="J1660" s="34"/>
      <c r="K1660" s="79"/>
    </row>
    <row r="1661" spans="1:11" ht="41.25" customHeight="1">
      <c r="A1661" s="18" t="s">
        <v>2297</v>
      </c>
      <c r="B1661" s="19" t="s">
        <v>230</v>
      </c>
      <c r="C1661" s="19" t="s">
        <v>2104</v>
      </c>
      <c r="D1661" s="60" t="s">
        <v>2105</v>
      </c>
      <c r="E1661" s="19" t="s">
        <v>2298</v>
      </c>
      <c r="F1661" s="21"/>
      <c r="G1661" s="19" t="s">
        <v>412</v>
      </c>
      <c r="H1661" s="25" t="str">
        <f>IF(RIGHT(G1661,1)="M", LEFT(G1661,LEN(G1661)-1), G1661)</f>
        <v>WB306</v>
      </c>
      <c r="I1661" s="25" t="str">
        <f>IF(RIGHT(G1661,1)="M","M","Non-M")</f>
        <v>Non-M</v>
      </c>
      <c r="J1661" s="34"/>
      <c r="K1661" s="79"/>
    </row>
    <row r="1662" spans="1:11" ht="41.25" customHeight="1">
      <c r="A1662" s="18" t="s">
        <v>2299</v>
      </c>
      <c r="B1662" s="19" t="s">
        <v>230</v>
      </c>
      <c r="C1662" s="19" t="s">
        <v>2104</v>
      </c>
      <c r="D1662" s="60" t="s">
        <v>2105</v>
      </c>
      <c r="E1662" s="19" t="s">
        <v>2298</v>
      </c>
      <c r="F1662" s="21"/>
      <c r="G1662" s="19" t="s">
        <v>960</v>
      </c>
      <c r="H1662" s="25" t="str">
        <f>IF(RIGHT(G1662,1)="M", LEFT(G1662,LEN(G1662)-1), G1662)</f>
        <v>LP202</v>
      </c>
      <c r="I1662" s="25" t="str">
        <f>IF(RIGHT(G1662,1)="M","M","Non-M")</f>
        <v>M</v>
      </c>
      <c r="J1662" s="34"/>
      <c r="K1662" s="79"/>
    </row>
    <row r="1663" spans="1:11" ht="41.25" customHeight="1">
      <c r="A1663" s="18" t="s">
        <v>2300</v>
      </c>
      <c r="B1663" s="19" t="s">
        <v>230</v>
      </c>
      <c r="C1663" s="19" t="s">
        <v>2104</v>
      </c>
      <c r="D1663" s="60" t="s">
        <v>2105</v>
      </c>
      <c r="E1663" s="19" t="s">
        <v>2298</v>
      </c>
      <c r="F1663" s="21"/>
      <c r="G1663" s="19" t="s">
        <v>1767</v>
      </c>
      <c r="H1663" s="25" t="str">
        <f>IF(RIGHT(G1663,1)="M", LEFT(G1663,LEN(G1663)-1), G1663)</f>
        <v>WU401</v>
      </c>
      <c r="I1663" s="25" t="str">
        <f>IF(RIGHT(G1663,1)="M","M","Non-M")</f>
        <v>M</v>
      </c>
      <c r="J1663" s="34" t="s">
        <v>2292</v>
      </c>
      <c r="K1663" s="79"/>
    </row>
    <row r="1664" spans="1:11" ht="41.25" customHeight="1">
      <c r="A1664" s="18" t="s">
        <v>2301</v>
      </c>
      <c r="B1664" s="19" t="s">
        <v>230</v>
      </c>
      <c r="C1664" s="19" t="s">
        <v>2104</v>
      </c>
      <c r="D1664" s="60" t="s">
        <v>2105</v>
      </c>
      <c r="E1664" s="19" t="s">
        <v>2298</v>
      </c>
      <c r="F1664" s="21"/>
      <c r="G1664" s="19" t="s">
        <v>322</v>
      </c>
      <c r="H1664" s="25" t="str">
        <f>IF(RIGHT(G1664,1)="M", LEFT(G1664,LEN(G1664)-1), G1664)</f>
        <v>GT207</v>
      </c>
      <c r="I1664" s="25" t="str">
        <f>IF(RIGHT(G1664,1)="M","M","Non-M")</f>
        <v>Non-M</v>
      </c>
      <c r="J1664" s="34"/>
      <c r="K1664" s="79"/>
    </row>
    <row r="1665" spans="1:11" ht="41.25" customHeight="1">
      <c r="A1665" s="18" t="s">
        <v>2302</v>
      </c>
      <c r="B1665" s="19" t="s">
        <v>230</v>
      </c>
      <c r="C1665" s="19" t="s">
        <v>2104</v>
      </c>
      <c r="D1665" s="60" t="s">
        <v>2105</v>
      </c>
      <c r="E1665" s="19" t="s">
        <v>2298</v>
      </c>
      <c r="F1665" s="21"/>
      <c r="G1665" s="19" t="s">
        <v>120</v>
      </c>
      <c r="H1665" s="25" t="str">
        <f>IF(RIGHT(G1665,1)="M", LEFT(G1665,LEN(G1665)-1), G1665)</f>
        <v>JS124</v>
      </c>
      <c r="I1665" s="25" t="str">
        <f>IF(RIGHT(G1665,1)="M","M","Non-M")</f>
        <v>Non-M</v>
      </c>
      <c r="J1665" s="34"/>
      <c r="K1665" s="79"/>
    </row>
    <row r="1666" spans="1:11" ht="41.25" customHeight="1">
      <c r="A1666" s="18" t="s">
        <v>2303</v>
      </c>
      <c r="B1666" s="19" t="s">
        <v>230</v>
      </c>
      <c r="C1666" s="19" t="s">
        <v>2104</v>
      </c>
      <c r="D1666" s="60" t="s">
        <v>2105</v>
      </c>
      <c r="E1666" s="19" t="s">
        <v>2298</v>
      </c>
      <c r="F1666" s="21"/>
      <c r="G1666" s="19" t="s">
        <v>71</v>
      </c>
      <c r="H1666" s="25" t="str">
        <f>IF(RIGHT(G1666,1)="M", LEFT(G1666,LEN(G1666)-1), G1666)</f>
        <v>HM500</v>
      </c>
      <c r="I1666" s="25" t="str">
        <f>IF(RIGHT(G1666,1)="M","M","Non-M")</f>
        <v>Non-M</v>
      </c>
      <c r="J1666" s="34"/>
      <c r="K1666" s="79"/>
    </row>
    <row r="1667" spans="1:11" ht="41.25" customHeight="1">
      <c r="A1667" s="18" t="s">
        <v>2304</v>
      </c>
      <c r="B1667" s="19" t="s">
        <v>230</v>
      </c>
      <c r="C1667" s="19" t="s">
        <v>2104</v>
      </c>
      <c r="D1667" s="60" t="s">
        <v>2105</v>
      </c>
      <c r="E1667" s="19" t="s">
        <v>2298</v>
      </c>
      <c r="F1667" s="21"/>
      <c r="G1667" s="19" t="s">
        <v>2305</v>
      </c>
      <c r="H1667" s="25" t="str">
        <f>IF(RIGHT(G1667,1)="M", LEFT(G1667,LEN(G1667)-1), G1667)</f>
        <v>PK304</v>
      </c>
      <c r="I1667" s="25" t="str">
        <f>IF(RIGHT(G1667,1)="M","M","Non-M")</f>
        <v>M</v>
      </c>
      <c r="J1667" s="34"/>
      <c r="K1667" s="79"/>
    </row>
    <row r="1668" spans="1:11" ht="41.25" customHeight="1"/>
    <row r="1669" spans="1:11" ht="41.25" customHeight="1"/>
    <row r="1670" spans="1:11" ht="41.25" customHeight="1"/>
    <row r="1671" spans="1:11" ht="41.25" customHeight="1"/>
    <row r="1672" spans="1:11" ht="41.25" customHeight="1"/>
    <row r="1673" spans="1:11" ht="41.25" customHeight="1"/>
    <row r="1674" spans="1:11" ht="41.25" customHeight="1"/>
    <row r="1675" spans="1:11" ht="41.25" customHeight="1"/>
    <row r="1676" spans="1:11" ht="41.25" customHeight="1"/>
    <row r="1677" spans="1:11" ht="41.25" customHeight="1"/>
    <row r="1678" spans="1:11" ht="41.25" customHeight="1"/>
    <row r="1679" spans="1:11" ht="41.25" customHeight="1"/>
    <row r="1680" spans="1:11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2306</v>
      </c>
      <c r="B2" s="8" t="s">
        <v>2307</v>
      </c>
      <c r="C2" s="8" t="s">
        <v>2308</v>
      </c>
      <c r="D2" s="8" t="s">
        <v>2309</v>
      </c>
      <c r="E2" s="8" t="s">
        <v>2310</v>
      </c>
      <c r="F2" s="8" t="s">
        <v>2311</v>
      </c>
      <c r="G2" s="80" t="s">
        <v>2312</v>
      </c>
      <c r="H2" s="8" t="s">
        <v>2313</v>
      </c>
      <c r="I2" s="8" t="s">
        <v>2314</v>
      </c>
      <c r="J2" s="75" t="s">
        <v>2315</v>
      </c>
      <c r="R2" s="83" t="s">
        <v>2316</v>
      </c>
      <c r="S2" s="84"/>
    </row>
    <row r="3" spans="1:19">
      <c r="A3" s="10" t="s">
        <v>152</v>
      </c>
      <c r="B3" s="10">
        <v>1108798</v>
      </c>
      <c r="C3" s="10">
        <v>1</v>
      </c>
      <c r="D3" s="10" t="s">
        <v>2317</v>
      </c>
      <c r="E3" s="10">
        <v>3</v>
      </c>
      <c r="F3" s="10"/>
      <c r="G3" s="81">
        <f>Table2[[#This Row],[Current Total FG QTY]]*Table2[[#This Row],[SAM Improvement]]*$S$7</f>
        <v>473845.29914529913</v>
      </c>
      <c r="H3" s="10"/>
      <c r="I3" s="10"/>
      <c r="J3" s="76">
        <v>46136.774027777799</v>
      </c>
      <c r="R3" s="85" t="s">
        <v>2318</v>
      </c>
      <c r="S3" s="86"/>
    </row>
    <row r="4" spans="1:19">
      <c r="A4" s="10" t="s">
        <v>96</v>
      </c>
      <c r="B4" s="10">
        <v>1103584</v>
      </c>
      <c r="C4" s="10">
        <v>2</v>
      </c>
      <c r="D4" s="10" t="s">
        <v>2317</v>
      </c>
      <c r="E4" s="10">
        <v>1</v>
      </c>
      <c r="F4" s="10"/>
      <c r="G4" s="81">
        <f>Table2[[#This Row],[Current Total FG QTY]]*Table2[[#This Row],[SAM Improvement]]*$S$7</f>
        <v>157205.69800569801</v>
      </c>
      <c r="H4" s="10" t="s">
        <v>2317</v>
      </c>
      <c r="I4" s="10" t="s">
        <v>2319</v>
      </c>
      <c r="J4" s="76">
        <v>46139.812384259298</v>
      </c>
      <c r="R4" s="85" t="s">
        <v>2320</v>
      </c>
      <c r="S4" s="86"/>
    </row>
    <row r="5" spans="1:19">
      <c r="A5" s="10" t="s">
        <v>61</v>
      </c>
      <c r="B5" s="10">
        <v>676629</v>
      </c>
      <c r="C5" s="10">
        <v>3</v>
      </c>
      <c r="D5" s="10" t="s">
        <v>2317</v>
      </c>
      <c r="E5" s="10">
        <v>2</v>
      </c>
      <c r="F5" s="10"/>
      <c r="G5" s="81">
        <f>Table2[[#This Row],[Current Total FG QTY]]*Table2[[#This Row],[SAM Improvement]]*$S$7</f>
        <v>192771.79487179487</v>
      </c>
      <c r="H5" s="10" t="s">
        <v>2317</v>
      </c>
      <c r="I5" s="10" t="s">
        <v>2319</v>
      </c>
      <c r="J5" s="76">
        <v>46140.417662036998</v>
      </c>
      <c r="R5" s="85" t="s">
        <v>2321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2317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359</v>
      </c>
      <c r="B7" s="10">
        <v>514453</v>
      </c>
      <c r="C7" s="10">
        <v>5</v>
      </c>
      <c r="D7" s="10" t="s">
        <v>2317</v>
      </c>
      <c r="E7" s="10"/>
      <c r="F7" s="10"/>
      <c r="G7" s="81">
        <f>Table2[[#This Row],[Current Total FG QTY]]*Table2[[#This Row],[SAM Improvement]]*$S$7</f>
        <v>0</v>
      </c>
      <c r="H7" s="10"/>
      <c r="I7" s="10"/>
      <c r="J7" s="76"/>
      <c r="R7" s="87" t="s">
        <v>2322</v>
      </c>
      <c r="S7" s="88">
        <f>2000/(9*60*26)</f>
        <v>0.14245014245014245</v>
      </c>
    </row>
    <row r="8" spans="1:19">
      <c r="A8" s="10" t="s">
        <v>155</v>
      </c>
      <c r="B8" s="10">
        <v>477055</v>
      </c>
      <c r="C8" s="10">
        <v>6</v>
      </c>
      <c r="D8" s="10" t="s">
        <v>2317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99</v>
      </c>
      <c r="B9" s="10">
        <v>456286</v>
      </c>
      <c r="C9" s="10">
        <v>7</v>
      </c>
      <c r="D9" s="10" t="s">
        <v>2317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135</v>
      </c>
      <c r="B10" s="10">
        <v>441201</v>
      </c>
      <c r="C10" s="10">
        <v>8</v>
      </c>
      <c r="D10" s="10" t="s">
        <v>2317</v>
      </c>
      <c r="E10" s="10"/>
      <c r="F10" s="10"/>
      <c r="G10" s="81">
        <f>Table2[[#This Row],[Current Total FG QTY]]*Table2[[#This Row],[SAM Improvement]]*$S$7</f>
        <v>0</v>
      </c>
      <c r="H10" s="10"/>
      <c r="I10" s="10"/>
      <c r="J10" s="76"/>
    </row>
    <row r="11" spans="1:19">
      <c r="A11" s="10" t="s">
        <v>1344</v>
      </c>
      <c r="B11" s="10">
        <v>413343</v>
      </c>
      <c r="C11" s="10">
        <v>9</v>
      </c>
      <c r="D11" s="10" t="s">
        <v>2317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678</v>
      </c>
      <c r="B12" s="10">
        <v>359995</v>
      </c>
      <c r="C12" s="10">
        <v>10</v>
      </c>
      <c r="D12" s="10" t="s">
        <v>2317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171</v>
      </c>
      <c r="B13" s="10">
        <v>318407</v>
      </c>
      <c r="C13" s="10">
        <v>11</v>
      </c>
      <c r="D13" s="10" t="s">
        <v>2317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901</v>
      </c>
      <c r="B14" s="10">
        <v>317536</v>
      </c>
      <c r="C14" s="10">
        <v>12</v>
      </c>
      <c r="D14" s="10" t="s">
        <v>2317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1077</v>
      </c>
      <c r="B15" s="10">
        <v>316569</v>
      </c>
      <c r="C15" s="10">
        <v>13</v>
      </c>
      <c r="D15" s="10" t="s">
        <v>2317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88</v>
      </c>
      <c r="B16" s="10">
        <v>310878</v>
      </c>
      <c r="C16" s="10">
        <v>14</v>
      </c>
      <c r="D16" s="10" t="s">
        <v>2317</v>
      </c>
      <c r="E16" s="10"/>
      <c r="F16" s="10"/>
      <c r="G16" s="81">
        <f>Table2[[#This Row],[Current Total FG QTY]]*Table2[[#This Row],[SAM Improvement]]*$S$7</f>
        <v>0</v>
      </c>
      <c r="H16" s="10"/>
      <c r="I16" s="10"/>
      <c r="J16" s="76"/>
    </row>
    <row r="17" spans="1:10">
      <c r="A17" s="10" t="s">
        <v>1371</v>
      </c>
      <c r="B17" s="10">
        <v>310119</v>
      </c>
      <c r="C17" s="10">
        <v>15</v>
      </c>
      <c r="D17" s="10" t="s">
        <v>2317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2062</v>
      </c>
      <c r="B18" s="10">
        <v>310119</v>
      </c>
      <c r="C18" s="10">
        <v>16</v>
      </c>
      <c r="D18" s="10" t="s">
        <v>2317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26</v>
      </c>
      <c r="B19" s="10">
        <v>270599</v>
      </c>
      <c r="C19" s="10">
        <v>17</v>
      </c>
      <c r="D19" s="10" t="s">
        <v>2317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1382</v>
      </c>
      <c r="B20" s="10">
        <v>258586</v>
      </c>
      <c r="C20" s="10">
        <v>18</v>
      </c>
      <c r="D20" s="10" t="s">
        <v>2317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82</v>
      </c>
      <c r="B21" s="10">
        <v>250857</v>
      </c>
      <c r="C21" s="10">
        <v>19</v>
      </c>
      <c r="D21" s="10" t="s">
        <v>2317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2317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2323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1922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2053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2324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2053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1952</v>
      </c>
      <c r="D72">
        <v>13</v>
      </c>
    </row>
    <row r="73" spans="2:4">
      <c r="C73" t="s">
        <v>2002</v>
      </c>
      <c r="D73">
        <v>13</v>
      </c>
    </row>
    <row r="74" spans="2:4">
      <c r="C74" t="s">
        <v>2079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2325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2326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2089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2327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2016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1970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1938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2328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2329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2025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1988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2330</v>
      </c>
      <c r="D218">
        <v>69</v>
      </c>
    </row>
    <row r="219" spans="2:4">
      <c r="B219" t="s">
        <v>2331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2332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2331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2333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2334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2335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2336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2194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2337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2338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2339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2340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2341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2342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2343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2344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2345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2346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2347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2348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2349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2350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2351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2245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2352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2353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1918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2354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1983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2355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2356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2357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2358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2359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2360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2361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2362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2363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2364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2365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2366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2367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2368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2369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2370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2371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2372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2373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2374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2375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2376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2377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2378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2379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2380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2062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2381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2382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2383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2384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2191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2385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2386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2387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2388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Gavin Tan Jia Wei</cp:lastModifiedBy>
  <cp:revision/>
  <dcterms:created xsi:type="dcterms:W3CDTF">2015-06-05T18:17:20Z</dcterms:created>
  <dcterms:modified xsi:type="dcterms:W3CDTF">2026-04-28T07:43:53Z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