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88" documentId="13_ncr:1_{7EF57DF4-89AE-8C42-9C9C-3682908C3E34}" xr6:coauthVersionLast="47" xr6:coauthVersionMax="47" xr10:uidLastSave="{5807523C-A133-4076-AB3E-13F21E1A7A1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9" i="5"/>
  <c r="H2110" i="5"/>
  <c r="H2111" i="5"/>
  <c r="H2112" i="5"/>
  <c r="H2113" i="5"/>
  <c r="I2109" i="5"/>
  <c r="I2110" i="5"/>
  <c r="I2111" i="5"/>
  <c r="I2112" i="5"/>
  <c r="I21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<sst xmlns="http://schemas.openxmlformats.org/spreadsheetml/2006/main" count="12627" uniqueCount="2991">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</sst>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3" totalsRowShown="0" headerRowDxfId="26" dataDxfId="25" tableBorderDxfId="24">
  <autoFilter ref="A2:K21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105" activePane="bottomLeft" state="frozen"/>
      <selection pane="bottomLeft" activeCell="F2109" sqref="F21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IF(COUNTIFS($E$3:E2329,E1707)=1,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IF(COUNTIFS($E$3:E2330,E1708)=1,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IF(COUNTIFS($E$3:E2331,E1709)=1,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IF(COUNTIFS($E$3:E2332,E1710)=1,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IF(COUNTIFS($E$3:E2333,E1711)=1,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IF(COUNTIFS($E$3:E2334,E1712)=1,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 t="s">
        <v>2718</v>
      </c>
      <c r="C2099" s="35" t="s">
        <v>1527</v>
      </c>
      <c r="D2099" s="60" t="s">
        <v>1361</v>
      </c>
      <c r="E2099" s="35" t="s">
        <v>2886</v>
      </c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 t="s">
        <v>2718</v>
      </c>
      <c r="C2100" s="35" t="s">
        <v>1527</v>
      </c>
      <c r="D2100" s="60" t="s">
        <v>1361</v>
      </c>
      <c r="E2100" s="35" t="s">
        <v>2886</v>
      </c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A2101" s="18" t="s">
        <v>2889</v>
      </c>
      <c r="B2101" s="35" t="s">
        <v>2718</v>
      </c>
      <c r="C2101" s="35" t="s">
        <v>1527</v>
      </c>
      <c r="D2101" s="60" t="s">
        <v>1361</v>
      </c>
      <c r="E2101" s="35" t="s">
        <v>2886</v>
      </c>
      <c r="F2101" s="48"/>
      <c r="G2101" s="35" t="s">
        <v>152</v>
      </c>
      <c r="H2101" s="57" t="str">
        <f>IF(RIGHT(G2101,1)="M", LEFT(G2101,LEN(G2101)-1), G2101)</f>
        <v>DC400</v>
      </c>
      <c r="I2101" s="57" t="str">
        <f>IF(RIGHT(G2101,1)="M","M","Non-M")</f>
        <v>Non-M</v>
      </c>
      <c r="J2101" s="58"/>
      <c r="K2101" s="79"/>
    </row>
    <row r="2102" spans="1:11" ht="41.25" customHeight="1">
      <c r="A2102" s="18" t="s">
        <v>2890</v>
      </c>
      <c r="B2102" s="35" t="s">
        <v>2718</v>
      </c>
      <c r="C2102" s="35" t="s">
        <v>1527</v>
      </c>
      <c r="D2102" s="60" t="s">
        <v>1361</v>
      </c>
      <c r="E2102" s="35" t="s">
        <v>2886</v>
      </c>
      <c r="F2102" s="48"/>
      <c r="G2102" s="35" t="s">
        <v>2091</v>
      </c>
      <c r="H2102" s="57" t="str">
        <f>IF(RIGHT(G2102,1)="M", LEFT(G2102,LEN(G2102)-1), G2102)</f>
        <v>JS302</v>
      </c>
      <c r="I2102" s="57" t="str">
        <f>IF(RIGHT(G2102,1)="M","M","Non-M")</f>
        <v>Non-M</v>
      </c>
      <c r="J2102" s="58"/>
      <c r="K2102" s="79"/>
    </row>
    <row r="2103" spans="1:11" ht="41.25" customHeight="1">
      <c r="A2103" s="18" t="s">
        <v>2891</v>
      </c>
      <c r="B2103" s="35" t="s">
        <v>2718</v>
      </c>
      <c r="C2103" s="35" t="s">
        <v>1527</v>
      </c>
      <c r="D2103" s="60" t="s">
        <v>1361</v>
      </c>
      <c r="E2103" s="35" t="s">
        <v>2886</v>
      </c>
      <c r="F2103" s="48"/>
      <c r="G2103" s="35" t="s">
        <v>2561</v>
      </c>
      <c r="H2103" s="57" t="str">
        <f>IF(RIGHT(G2103,1)="M", LEFT(G2103,LEN(G2103)-1), G2103)</f>
        <v>JS100</v>
      </c>
      <c r="I2103" s="57" t="str">
        <f>IF(RIGHT(G2103,1)="M","M","Non-M")</f>
        <v>Non-M</v>
      </c>
      <c r="J2103" s="58"/>
      <c r="K2103" s="79"/>
    </row>
    <row r="2104" spans="1:11" ht="41.25" customHeight="1">
      <c r="A2104" s="18" t="s">
        <v>2892</v>
      </c>
      <c r="B2104" s="35" t="s">
        <v>2718</v>
      </c>
      <c r="C2104" s="35" t="s">
        <v>1527</v>
      </c>
      <c r="D2104" s="60" t="s">
        <v>1361</v>
      </c>
      <c r="E2104" s="35" t="s">
        <v>2886</v>
      </c>
      <c r="F2104" s="48"/>
      <c r="G2104" s="35" t="s">
        <v>1344</v>
      </c>
      <c r="H2104" s="57" t="str">
        <f>IF(RIGHT(G2104,1)="M", LEFT(G2104,LEN(G2104)-1), G2104)</f>
        <v>JS105</v>
      </c>
      <c r="I2104" s="57" t="str">
        <f>IF(RIGHT(G2104,1)="M","M","Non-M")</f>
        <v>Non-M</v>
      </c>
      <c r="J2104" s="58"/>
      <c r="K2104" s="79"/>
    </row>
    <row r="2105" spans="1:11" ht="41.25" customHeight="1">
      <c r="A2105" s="18" t="s">
        <v>2893</v>
      </c>
      <c r="B2105" s="35" t="s">
        <v>2718</v>
      </c>
      <c r="C2105" s="35" t="s">
        <v>1527</v>
      </c>
      <c r="D2105" s="60" t="s">
        <v>1361</v>
      </c>
      <c r="E2105" s="35" t="s">
        <v>2886</v>
      </c>
      <c r="F2105" s="48"/>
      <c r="G2105" s="35" t="s">
        <v>2015</v>
      </c>
      <c r="H2105" s="57" t="str">
        <f>IF(RIGHT(G2105,1)="M", LEFT(G2105,LEN(G2105)-1), G2105)</f>
        <v>JS123</v>
      </c>
      <c r="I2105" s="57" t="str">
        <f>IF(RIGHT(G2105,1)="M","M","Non-M")</f>
        <v>Non-M</v>
      </c>
      <c r="J2105" s="58"/>
      <c r="K2105" s="79"/>
    </row>
    <row r="2106" spans="1:11" ht="41.25" customHeight="1">
      <c r="A2106" s="18" t="s">
        <v>2894</v>
      </c>
      <c r="B2106" s="35" t="s">
        <v>2718</v>
      </c>
      <c r="C2106" s="35" t="s">
        <v>1527</v>
      </c>
      <c r="D2106" s="60" t="s">
        <v>1361</v>
      </c>
      <c r="E2106" s="35" t="s">
        <v>2886</v>
      </c>
      <c r="F2106" s="48"/>
      <c r="G2106" s="35" t="s">
        <v>222</v>
      </c>
      <c r="H2106" s="57" t="str">
        <f>IF(RIGHT(G2106,1)="M", LEFT(G2106,LEN(G2106)-1), G2106)</f>
        <v>PK200</v>
      </c>
      <c r="I2106" s="57" t="str">
        <f>IF(RIGHT(G2106,1)="M","M","Non-M")</f>
        <v>M</v>
      </c>
      <c r="J2106" s="58"/>
      <c r="K2106" s="79"/>
    </row>
    <row r="2107" spans="1:11" ht="41.25" customHeight="1">
      <c r="A2107" s="18" t="s">
        <v>2895</v>
      </c>
      <c r="B2107" s="35" t="s">
        <v>2718</v>
      </c>
      <c r="C2107" s="35" t="s">
        <v>1527</v>
      </c>
      <c r="D2107" s="60" t="s">
        <v>1361</v>
      </c>
      <c r="E2107" s="35" t="s">
        <v>2886</v>
      </c>
      <c r="F2107" s="48"/>
      <c r="G2107" s="35" t="s">
        <v>2896</v>
      </c>
      <c r="H2107" s="57" t="str">
        <f>IF(RIGHT(G2107,1)="M", LEFT(G2107,LEN(G2107)-1), G2107)</f>
        <v>PB303</v>
      </c>
      <c r="I2107" s="57" t="str">
        <f>IF(RIGHT(G2107,1)="M","M","Non-M")</f>
        <v>Non-M</v>
      </c>
      <c r="J2107" s="58"/>
      <c r="K2107" s="79"/>
    </row>
    <row r="2108" spans="1:11" ht="41.25" customHeight="1">
      <c r="A2108" s="18" t="s">
        <v>2897</v>
      </c>
      <c r="B2108" s="35" t="s">
        <v>2718</v>
      </c>
      <c r="C2108" s="35" t="s">
        <v>1527</v>
      </c>
      <c r="D2108" s="60" t="s">
        <v>1361</v>
      </c>
      <c r="E2108" s="35" t="s">
        <v>2886</v>
      </c>
      <c r="F2108" s="48"/>
      <c r="G2108" s="35" t="s">
        <v>502</v>
      </c>
      <c r="H2108" s="57" t="str">
        <f>IF(RIGHT(G2108,1)="M", LEFT(G2108,LEN(G2108)-1), G2108)</f>
        <v>HM414</v>
      </c>
      <c r="I2108" s="57" t="str">
        <f>IF(RIGHT(G2108,1)="M","M","Non-M")</f>
        <v>Non-M</v>
      </c>
      <c r="J2108" s="58"/>
      <c r="K2108" s="79"/>
    </row>
    <row r="2109" spans="1:11" ht="41.25" customHeight="1">
      <c r="A2109" s="18" t="s">
        <v>2898</v>
      </c>
      <c r="B2109" s="19" t="s">
        <v>2718</v>
      </c>
      <c r="C2109" s="19" t="s">
        <v>870</v>
      </c>
      <c r="D2109" s="89" t="s">
        <v>1047</v>
      </c>
      <c r="E2109" s="19" t="s">
        <v>2899</v>
      </c>
      <c r="F2109" s="21"/>
      <c r="G2109" s="19"/>
      <c r="H2109" s="25">
        <f t="shared" ref="H2109:H2113" si="256">IF(RIGHT(G2109,1)="M", LEFT(G2109,LEN(G2109)-1), G2109)</f>
        <v>0</v>
      </c>
      <c r="I2109" s="25" t="str">
        <f t="shared" ref="I2109:I2113" si="257">IF(RIGHT(G2109,1)="M","M","Non-M")</f>
        <v>Non-M</v>
      </c>
      <c r="J2109" s="90"/>
      <c r="K2109" s="79"/>
    </row>
    <row r="2110" spans="1:11" ht="41.25" customHeight="1">
      <c r="A2110" s="18" t="s">
        <v>2900</v>
      </c>
      <c r="B2110" s="19"/>
      <c r="C2110" s="19"/>
      <c r="D2110" s="89"/>
      <c r="E2110" s="19"/>
      <c r="F2110" s="21"/>
      <c r="G2110" s="19"/>
      <c r="H2110" s="25">
        <f t="shared" si="256"/>
        <v>0</v>
      </c>
      <c r="I2110" s="25" t="str">
        <f t="shared" si="257"/>
        <v>Non-M</v>
      </c>
      <c r="J2110" s="90"/>
      <c r="K2110" s="79"/>
    </row>
    <row r="2111" spans="1:11" ht="41.25" customHeight="1">
      <c r="A2111" s="18" t="s">
        <v>2901</v>
      </c>
      <c r="B2111" s="19"/>
      <c r="C2111" s="19"/>
      <c r="D2111" s="89"/>
      <c r="E2111" s="19"/>
      <c r="F2111" s="21"/>
      <c r="G2111" s="19"/>
      <c r="H2111" s="25">
        <f t="shared" si="256"/>
        <v>0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2902</v>
      </c>
      <c r="B2112" s="19"/>
      <c r="C2112" s="19"/>
      <c r="D2112" s="89"/>
      <c r="E2112" s="19"/>
      <c r="F2112" s="21"/>
      <c r="G2112" s="19"/>
      <c r="H2112" s="25">
        <f t="shared" si="256"/>
        <v>0</v>
      </c>
      <c r="I2112" s="25" t="str">
        <f t="shared" si="257"/>
        <v>Non-M</v>
      </c>
      <c r="J2112" s="90"/>
      <c r="K2112" s="79"/>
    </row>
    <row r="2113" spans="1:11" ht="41.25" customHeight="1">
      <c r="A2113" s="18" t="s">
        <v>2903</v>
      </c>
      <c r="B2113" s="19"/>
      <c r="C2113" s="19"/>
      <c r="D2113" s="89"/>
      <c r="E2113" s="19"/>
      <c r="F2113" s="21"/>
      <c r="G2113" s="19"/>
      <c r="H2113" s="25">
        <f t="shared" si="256"/>
        <v>0</v>
      </c>
      <c r="I2113" s="25" t="str">
        <f t="shared" si="257"/>
        <v>Non-M</v>
      </c>
      <c r="J2113" s="90"/>
      <c r="K2113" s="79"/>
    </row>
    <row r="2114" spans="1:11" ht="41.25" customHeight="1"/>
    <row r="2115" spans="1:11" ht="41.25" customHeight="1"/>
    <row r="2116" spans="1:11" ht="41.25" customHeight="1"/>
    <row r="2117" spans="1:11" ht="41.25" customHeight="1"/>
    <row r="2118" spans="1:11" ht="41.25" customHeight="1"/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2904</v>
      </c>
      <c r="B2" s="8" t="s">
        <v>2905</v>
      </c>
      <c r="C2" s="8" t="s">
        <v>2906</v>
      </c>
      <c r="D2" s="8" t="s">
        <v>2907</v>
      </c>
      <c r="E2" s="8" t="s">
        <v>2908</v>
      </c>
      <c r="F2" s="8" t="s">
        <v>2909</v>
      </c>
      <c r="G2" s="80" t="s">
        <v>2910</v>
      </c>
      <c r="H2" s="8" t="s">
        <v>2911</v>
      </c>
      <c r="I2" s="8" t="s">
        <v>2912</v>
      </c>
      <c r="J2" s="75" t="s">
        <v>2913</v>
      </c>
      <c r="R2" s="83" t="s">
        <v>2914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2915</v>
      </c>
      <c r="E3" s="10">
        <v>0.1234</v>
      </c>
      <c r="F3" s="10" t="s">
        <v>2916</v>
      </c>
      <c r="G3" s="81">
        <f>Table2[[#This Row],[Current Total FG QTY]]*Table2[[#This Row],[SAM Improvement]]*$S$7</f>
        <v>22089.830484330483</v>
      </c>
      <c r="H3" s="10" t="s">
        <v>2917</v>
      </c>
      <c r="I3" s="10" t="s">
        <v>2918</v>
      </c>
      <c r="J3" s="76">
        <v>46140.696493055599</v>
      </c>
      <c r="R3" s="85" t="s">
        <v>2919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2915</v>
      </c>
      <c r="E4" s="10"/>
      <c r="F4" s="10" t="s">
        <v>2920</v>
      </c>
      <c r="G4" s="81">
        <f>Table2[[#This Row],[Current Total FG QTY]]*Table2[[#This Row],[SAM Improvement]]*$S$7</f>
        <v>0</v>
      </c>
      <c r="H4" s="10"/>
      <c r="I4" s="10" t="s">
        <v>2918</v>
      </c>
      <c r="J4" s="76">
        <v>46149.4283796296</v>
      </c>
      <c r="R4" s="85" t="s">
        <v>2921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2915</v>
      </c>
      <c r="E5" s="10"/>
      <c r="F5" s="10" t="s">
        <v>2920</v>
      </c>
      <c r="G5" s="81">
        <f>Table2[[#This Row],[Current Total FG QTY]]*Table2[[#This Row],[SAM Improvement]]*$S$7</f>
        <v>0</v>
      </c>
      <c r="H5" s="10"/>
      <c r="I5" s="10" t="s">
        <v>2918</v>
      </c>
      <c r="J5" s="76">
        <v>46149.428298611099</v>
      </c>
      <c r="R5" s="85" t="s">
        <v>2922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2918</v>
      </c>
      <c r="J7" s="76">
        <v>46149.4286111111</v>
      </c>
      <c r="R7" s="87" t="s">
        <v>2923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2915</v>
      </c>
      <c r="E8" s="10">
        <v>0.1401</v>
      </c>
      <c r="F8" s="10" t="s">
        <v>2924</v>
      </c>
      <c r="G8" s="81">
        <f>Table2[[#This Row],[Current Total FG QTY]]*Table2[[#This Row],[SAM Improvement]]*$S$7</f>
        <v>11703.17965811966</v>
      </c>
      <c r="H8" s="10" t="s">
        <v>2917</v>
      </c>
      <c r="I8" s="10" t="s">
        <v>2918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2915</v>
      </c>
      <c r="E10" s="10">
        <v>0.1177</v>
      </c>
      <c r="F10" s="10" t="s">
        <v>2924</v>
      </c>
      <c r="G10" s="81">
        <f>Table2[[#This Row],[Current Total FG QTY]]*Table2[[#This Row],[SAM Improvement]]*$S$7</f>
        <v>8856.7573361823361</v>
      </c>
      <c r="H10" s="10"/>
      <c r="I10" s="10" t="s">
        <v>2918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2915</v>
      </c>
      <c r="E14" s="10">
        <v>0</v>
      </c>
      <c r="F14" s="10" t="s">
        <v>2925</v>
      </c>
      <c r="G14" s="81">
        <f>Table2[[#This Row],[Current Total FG QTY]]*Table2[[#This Row],[SAM Improvement]]*$S$7</f>
        <v>0</v>
      </c>
      <c r="H14" s="10" t="s">
        <v>2917</v>
      </c>
      <c r="I14" s="10" t="s">
        <v>2918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2928</v>
      </c>
      <c r="D76">
        <v>163</v>
      </c>
    </row>
    <row r="77" spans="2:4">
      <c r="B77" t="s">
        <v>2929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2930</v>
      </c>
      <c r="D167">
        <v>499</v>
      </c>
    </row>
    <row r="168" spans="2:4">
      <c r="B168" t="s">
        <v>2931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2936</v>
      </c>
      <c r="D210">
        <v>10</v>
      </c>
    </row>
    <row r="211" spans="2:4">
      <c r="B211" t="s">
        <v>2937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2938</v>
      </c>
      <c r="D218">
        <v>69</v>
      </c>
    </row>
    <row r="219" spans="2:4">
      <c r="B219" t="s">
        <v>2939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2026-05-19T08:00:05Z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