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33" documentId="13_ncr:1_{7EF57DF4-89AE-8C42-9C9C-3682908C3E34}" xr6:coauthVersionLast="47" xr6:coauthVersionMax="47" xr10:uidLastSave="{9353B331-2A5D-49F3-9D8B-95D8EF0276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09" i="5" l="1"/>
  <c r="I190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<sst xmlns="http://schemas.openxmlformats.org/spreadsheetml/2006/main" count="11815" uniqueCount="2823">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</sst>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888" activePane="bottomLeft" state="frozen"/>
      <selection pane="bottomLeft" activeCell="A1924" sqref="A1891:J19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1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1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</row>
    <row r="1923" spans="1:11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</row>
    <row r="1924" spans="1:11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1344</v>
      </c>
      <c r="H1927" s="57" t="str">
        <f>IF(RIGHT(G1927,1)="M", LEFT(G1927,LEN(G1927)-1), G1927)</f>
        <v>JS105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660</v>
      </c>
      <c r="H1929" s="57" t="str">
        <f t="shared" si="199"/>
        <v>PK100</v>
      </c>
      <c r="I1929" s="57" t="str">
        <f t="shared" si="200"/>
        <v>Non-M</v>
      </c>
      <c r="J1929" s="58"/>
      <c r="K1929" s="79"/>
    </row>
    <row r="1930" spans="1:11" ht="41.25" customHeight="1">
      <c r="A1930" s="18" t="s">
        <v>2665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2666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2667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1521</v>
      </c>
      <c r="H1932" s="57" t="str">
        <f t="shared" si="201"/>
        <v>HM506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2668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2669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2670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2671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2672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2673</v>
      </c>
      <c r="B1936" s="35" t="s">
        <v>2421</v>
      </c>
      <c r="C1936" s="35" t="s">
        <v>1199</v>
      </c>
      <c r="D1936" s="60" t="s">
        <v>1047</v>
      </c>
      <c r="E1936" s="35" t="s">
        <v>2674</v>
      </c>
      <c r="F1936" s="48"/>
      <c r="G1936" s="35" t="s">
        <v>2675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2674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2677</v>
      </c>
      <c r="B1938" s="35" t="s">
        <v>2421</v>
      </c>
      <c r="C1938" s="35" t="s">
        <v>1199</v>
      </c>
      <c r="D1938" s="60" t="s">
        <v>1047</v>
      </c>
      <c r="E1938" s="35" t="s">
        <v>2674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2678</v>
      </c>
      <c r="B1939" s="35" t="s">
        <v>2421</v>
      </c>
      <c r="C1939" s="35" t="s">
        <v>1199</v>
      </c>
      <c r="D1939" s="60" t="s">
        <v>1047</v>
      </c>
      <c r="E1939" s="35" t="s">
        <v>2674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2679</v>
      </c>
      <c r="B1940" s="35" t="s">
        <v>2421</v>
      </c>
      <c r="C1940" s="35" t="s">
        <v>1199</v>
      </c>
      <c r="D1940" s="60" t="s">
        <v>1047</v>
      </c>
      <c r="E1940" s="35" t="s">
        <v>2674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2680</v>
      </c>
      <c r="B1941" s="35" t="s">
        <v>2421</v>
      </c>
      <c r="C1941" s="35" t="s">
        <v>1199</v>
      </c>
      <c r="D1941" s="60" t="s">
        <v>1047</v>
      </c>
      <c r="E1941" s="35" t="s">
        <v>2674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2681</v>
      </c>
      <c r="B1942" s="35" t="s">
        <v>2421</v>
      </c>
      <c r="C1942" s="35" t="s">
        <v>1199</v>
      </c>
      <c r="D1942" s="60" t="s">
        <v>1047</v>
      </c>
      <c r="E1942" s="35" t="s">
        <v>2674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2682</v>
      </c>
      <c r="B1943" s="35" t="s">
        <v>2421</v>
      </c>
      <c r="C1943" s="35" t="s">
        <v>1199</v>
      </c>
      <c r="D1943" s="60" t="s">
        <v>1047</v>
      </c>
      <c r="E1943" s="35" t="s">
        <v>2674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2683</v>
      </c>
      <c r="B1944" s="35" t="s">
        <v>2421</v>
      </c>
      <c r="C1944" s="35" t="s">
        <v>1199</v>
      </c>
      <c r="D1944" s="60" t="s">
        <v>1047</v>
      </c>
      <c r="E1944" s="35" t="s">
        <v>2674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2684</v>
      </c>
      <c r="B1945" s="35" t="s">
        <v>2421</v>
      </c>
      <c r="C1945" s="35" t="s">
        <v>348</v>
      </c>
      <c r="D1945" s="60" t="s">
        <v>1047</v>
      </c>
      <c r="E1945" s="35" t="s">
        <v>2685</v>
      </c>
      <c r="F1945" s="48"/>
      <c r="G1945" s="35" t="s">
        <v>2686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2685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2688</v>
      </c>
      <c r="B1947" s="35" t="s">
        <v>2421</v>
      </c>
      <c r="C1947" s="35" t="s">
        <v>348</v>
      </c>
      <c r="D1947" s="60" t="s">
        <v>1047</v>
      </c>
      <c r="E1947" s="35" t="s">
        <v>2685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2689</v>
      </c>
      <c r="B1948" s="35" t="s">
        <v>2421</v>
      </c>
      <c r="C1948" s="35" t="s">
        <v>348</v>
      </c>
      <c r="D1948" s="60" t="s">
        <v>1047</v>
      </c>
      <c r="E1948" s="35" t="s">
        <v>2685</v>
      </c>
      <c r="F1948" s="48"/>
      <c r="G1948" s="35" t="s">
        <v>2690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2691</v>
      </c>
      <c r="B1949" s="35" t="s">
        <v>2421</v>
      </c>
      <c r="C1949" s="35" t="s">
        <v>348</v>
      </c>
      <c r="D1949" s="60" t="s">
        <v>1047</v>
      </c>
      <c r="E1949" s="35" t="s">
        <v>2685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2692</v>
      </c>
      <c r="K1949" s="79"/>
    </row>
    <row r="1950" spans="1:11" ht="41.25" customHeight="1">
      <c r="A1950" s="18" t="s">
        <v>2693</v>
      </c>
      <c r="B1950" s="35" t="s">
        <v>2421</v>
      </c>
      <c r="C1950" s="35" t="s">
        <v>348</v>
      </c>
      <c r="D1950" s="60" t="s">
        <v>1047</v>
      </c>
      <c r="E1950" s="35" t="s">
        <v>2694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2695</v>
      </c>
      <c r="B1951" s="35" t="s">
        <v>2421</v>
      </c>
      <c r="C1951" s="35" t="s">
        <v>348</v>
      </c>
      <c r="D1951" s="60" t="s">
        <v>1047</v>
      </c>
      <c r="E1951" s="35" t="s">
        <v>2694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2696</v>
      </c>
      <c r="B1952" s="35" t="s">
        <v>2421</v>
      </c>
      <c r="C1952" s="35" t="s">
        <v>348</v>
      </c>
      <c r="D1952" s="60" t="s">
        <v>1047</v>
      </c>
      <c r="E1952" s="35" t="s">
        <v>2694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2697</v>
      </c>
      <c r="B1953" s="35" t="s">
        <v>2421</v>
      </c>
      <c r="C1953" s="35" t="s">
        <v>348</v>
      </c>
      <c r="D1953" s="60" t="s">
        <v>1047</v>
      </c>
      <c r="E1953" s="35" t="s">
        <v>2694</v>
      </c>
      <c r="F1953" s="48"/>
      <c r="G1953" s="92" t="s">
        <v>2698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2699</v>
      </c>
      <c r="B1954" s="35" t="s">
        <v>2421</v>
      </c>
      <c r="C1954" s="35" t="s">
        <v>348</v>
      </c>
      <c r="D1954" s="60" t="s">
        <v>1047</v>
      </c>
      <c r="E1954" s="35" t="s">
        <v>2694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2700</v>
      </c>
      <c r="B1955" s="35" t="s">
        <v>2421</v>
      </c>
      <c r="C1955" s="35" t="s">
        <v>348</v>
      </c>
      <c r="D1955" s="60" t="s">
        <v>1047</v>
      </c>
      <c r="E1955" s="35" t="s">
        <v>2694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2701</v>
      </c>
      <c r="B1956" s="35" t="s">
        <v>2421</v>
      </c>
      <c r="C1956" s="35" t="s">
        <v>348</v>
      </c>
      <c r="D1956" s="60" t="s">
        <v>1047</v>
      </c>
      <c r="E1956" s="35" t="s">
        <v>2694</v>
      </c>
      <c r="F1956" s="48"/>
      <c r="G1956" s="35" t="s">
        <v>2702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2703</v>
      </c>
      <c r="B1957" s="35" t="s">
        <v>2421</v>
      </c>
      <c r="C1957" s="35" t="s">
        <v>348</v>
      </c>
      <c r="D1957" s="60" t="s">
        <v>1047</v>
      </c>
      <c r="E1957" s="35" t="s">
        <v>2694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2704</v>
      </c>
      <c r="B1958" s="35" t="s">
        <v>2421</v>
      </c>
      <c r="C1958" s="35" t="s">
        <v>348</v>
      </c>
      <c r="D1958" s="60" t="s">
        <v>1047</v>
      </c>
      <c r="E1958" s="35" t="s">
        <v>2694</v>
      </c>
      <c r="F1958" s="48"/>
      <c r="G1958" s="92" t="s">
        <v>2705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2706</v>
      </c>
      <c r="B1959" s="35" t="s">
        <v>2421</v>
      </c>
      <c r="C1959" s="35" t="s">
        <v>348</v>
      </c>
      <c r="D1959" s="60" t="s">
        <v>1047</v>
      </c>
      <c r="E1959" s="35" t="s">
        <v>2694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2707</v>
      </c>
      <c r="B1960" s="35" t="s">
        <v>2421</v>
      </c>
      <c r="C1960" s="35" t="s">
        <v>348</v>
      </c>
      <c r="D1960" s="60" t="s">
        <v>1047</v>
      </c>
      <c r="E1960" s="35" t="s">
        <v>2694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2708</v>
      </c>
      <c r="B1961" s="35" t="s">
        <v>2421</v>
      </c>
      <c r="C1961" s="35" t="s">
        <v>348</v>
      </c>
      <c r="D1961" s="60" t="s">
        <v>1047</v>
      </c>
      <c r="E1961" s="35" t="s">
        <v>2694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2709</v>
      </c>
      <c r="K1961" s="79"/>
    </row>
    <row r="1962" spans="1:11" ht="41.25" customHeight="1">
      <c r="A1962" s="18" t="s">
        <v>2710</v>
      </c>
      <c r="B1962" s="35" t="s">
        <v>2421</v>
      </c>
      <c r="C1962" s="35" t="s">
        <v>348</v>
      </c>
      <c r="D1962" s="60" t="s">
        <v>1047</v>
      </c>
      <c r="E1962" s="35" t="s">
        <v>2694</v>
      </c>
      <c r="F1962" s="48"/>
      <c r="G1962" s="35" t="s">
        <v>2711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2712</v>
      </c>
      <c r="B1963" s="35" t="s">
        <v>2421</v>
      </c>
      <c r="C1963" s="35" t="s">
        <v>348</v>
      </c>
      <c r="D1963" s="60" t="s">
        <v>1047</v>
      </c>
      <c r="E1963" s="35" t="s">
        <v>2694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2713</v>
      </c>
      <c r="B1964" s="35" t="s">
        <v>2714</v>
      </c>
      <c r="C1964" s="35" t="s">
        <v>1512</v>
      </c>
      <c r="D1964" s="60" t="s">
        <v>1047</v>
      </c>
      <c r="E1964" s="35" t="s">
        <v>2715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2716</v>
      </c>
      <c r="B1965" s="35" t="s">
        <v>2714</v>
      </c>
      <c r="C1965" s="35" t="s">
        <v>1512</v>
      </c>
      <c r="D1965" s="60" t="s">
        <v>1047</v>
      </c>
      <c r="E1965" s="35" t="s">
        <v>2715</v>
      </c>
      <c r="F1965" s="48"/>
      <c r="G1965" s="35" t="s">
        <v>2717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2718</v>
      </c>
      <c r="B1966" s="35" t="s">
        <v>2714</v>
      </c>
      <c r="C1966" s="35" t="s">
        <v>1512</v>
      </c>
      <c r="D1966" s="60" t="s">
        <v>1047</v>
      </c>
      <c r="E1966" s="35" t="s">
        <v>2715</v>
      </c>
      <c r="F1966" s="48"/>
      <c r="G1966" s="35" t="s">
        <v>2719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2720</v>
      </c>
      <c r="B1967" s="35" t="s">
        <v>2714</v>
      </c>
      <c r="C1967" s="35" t="s">
        <v>1512</v>
      </c>
      <c r="D1967" s="60" t="s">
        <v>1047</v>
      </c>
      <c r="E1967" s="35" t="s">
        <v>2715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2721</v>
      </c>
      <c r="B1968" s="35" t="s">
        <v>2714</v>
      </c>
      <c r="C1968" s="35" t="s">
        <v>1512</v>
      </c>
      <c r="D1968" s="60" t="s">
        <v>1047</v>
      </c>
      <c r="E1968" s="35" t="s">
        <v>2715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2722</v>
      </c>
      <c r="B1969" s="35" t="s">
        <v>2714</v>
      </c>
      <c r="C1969" s="35" t="s">
        <v>1512</v>
      </c>
      <c r="D1969" s="60" t="s">
        <v>1047</v>
      </c>
      <c r="E1969" s="35" t="s">
        <v>2715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2723</v>
      </c>
      <c r="B1970" s="35" t="s">
        <v>2714</v>
      </c>
      <c r="C1970" s="35" t="s">
        <v>1512</v>
      </c>
      <c r="D1970" s="60" t="s">
        <v>1047</v>
      </c>
      <c r="E1970" s="35" t="s">
        <v>2715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2724</v>
      </c>
      <c r="B1971" s="35" t="s">
        <v>2714</v>
      </c>
      <c r="C1971" s="35" t="s">
        <v>1512</v>
      </c>
      <c r="D1971" s="60" t="s">
        <v>1047</v>
      </c>
      <c r="E1971" s="35" t="s">
        <v>2715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2725</v>
      </c>
      <c r="B1972" s="35" t="s">
        <v>2714</v>
      </c>
      <c r="C1972" s="35" t="s">
        <v>1512</v>
      </c>
      <c r="D1972" s="60" t="s">
        <v>1047</v>
      </c>
      <c r="E1972" s="35" t="s">
        <v>2715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2726</v>
      </c>
      <c r="B1973" s="35" t="s">
        <v>2714</v>
      </c>
      <c r="C1973" s="35" t="s">
        <v>1512</v>
      </c>
      <c r="D1973" s="60" t="s">
        <v>1047</v>
      </c>
      <c r="E1973" s="35" t="s">
        <v>2715</v>
      </c>
      <c r="F1973" s="48"/>
      <c r="G1973" s="35" t="s">
        <v>2727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2728</v>
      </c>
      <c r="B1974" s="35" t="s">
        <v>2714</v>
      </c>
      <c r="C1974" s="35" t="s">
        <v>1512</v>
      </c>
      <c r="D1974" s="60" t="s">
        <v>1047</v>
      </c>
      <c r="E1974" s="35" t="s">
        <v>2715</v>
      </c>
      <c r="F1974" s="48"/>
      <c r="G1974" s="35" t="s">
        <v>2729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2730</v>
      </c>
      <c r="B1975" s="35" t="s">
        <v>2714</v>
      </c>
      <c r="C1975" s="35" t="s">
        <v>1512</v>
      </c>
      <c r="D1975" s="60" t="s">
        <v>1047</v>
      </c>
      <c r="E1975" s="35" t="s">
        <v>2715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2731</v>
      </c>
      <c r="B1976" s="35" t="s">
        <v>2714</v>
      </c>
      <c r="C1976" s="35" t="s">
        <v>1512</v>
      </c>
      <c r="D1976" s="60" t="s">
        <v>1047</v>
      </c>
      <c r="E1976" s="35" t="s">
        <v>2715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2732</v>
      </c>
      <c r="B1977" s="35" t="s">
        <v>2714</v>
      </c>
      <c r="C1977" s="35" t="s">
        <v>1512</v>
      </c>
      <c r="D1977" s="60" t="s">
        <v>1047</v>
      </c>
      <c r="E1977" s="35" t="s">
        <v>2715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2733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2734</v>
      </c>
      <c r="B2" s="8" t="s">
        <v>2735</v>
      </c>
      <c r="C2" s="8" t="s">
        <v>2736</v>
      </c>
      <c r="D2" s="8" t="s">
        <v>2737</v>
      </c>
      <c r="E2" s="8" t="s">
        <v>2738</v>
      </c>
      <c r="F2" s="8" t="s">
        <v>2739</v>
      </c>
      <c r="G2" s="80" t="s">
        <v>2740</v>
      </c>
      <c r="H2" s="8" t="s">
        <v>2741</v>
      </c>
      <c r="I2" s="8" t="s">
        <v>2742</v>
      </c>
      <c r="J2" s="75" t="s">
        <v>2743</v>
      </c>
      <c r="R2" s="83" t="s">
        <v>2744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2745</v>
      </c>
      <c r="E3" s="10">
        <v>0.1234</v>
      </c>
      <c r="F3" s="10" t="s">
        <v>2746</v>
      </c>
      <c r="G3" s="81">
        <f>Table2[[#This Row],[Current Total FG QTY]]*Table2[[#This Row],[SAM Improvement]]*$S$7</f>
        <v>22089.830484330483</v>
      </c>
      <c r="H3" s="10" t="s">
        <v>2747</v>
      </c>
      <c r="I3" s="10" t="s">
        <v>2748</v>
      </c>
      <c r="J3" s="76">
        <v>46140.696493055599</v>
      </c>
      <c r="R3" s="85" t="s">
        <v>2749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2745</v>
      </c>
      <c r="E4" s="10"/>
      <c r="F4" s="10" t="s">
        <v>2750</v>
      </c>
      <c r="G4" s="81">
        <f>Table2[[#This Row],[Current Total FG QTY]]*Table2[[#This Row],[SAM Improvement]]*$S$7</f>
        <v>0</v>
      </c>
      <c r="H4" s="10"/>
      <c r="I4" s="10" t="s">
        <v>2748</v>
      </c>
      <c r="J4" s="76">
        <v>46149.4283796296</v>
      </c>
      <c r="R4" s="85" t="s">
        <v>2751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2745</v>
      </c>
      <c r="E5" s="10"/>
      <c r="F5" s="10" t="s">
        <v>2750</v>
      </c>
      <c r="G5" s="81">
        <f>Table2[[#This Row],[Current Total FG QTY]]*Table2[[#This Row],[SAM Improvement]]*$S$7</f>
        <v>0</v>
      </c>
      <c r="H5" s="10"/>
      <c r="I5" s="10" t="s">
        <v>2748</v>
      </c>
      <c r="J5" s="76">
        <v>46149.428298611099</v>
      </c>
      <c r="R5" s="85" t="s">
        <v>2752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2748</v>
      </c>
      <c r="J7" s="76">
        <v>46149.4286111111</v>
      </c>
      <c r="R7" s="87" t="s">
        <v>2753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2745</v>
      </c>
      <c r="E8" s="10">
        <v>0.1401</v>
      </c>
      <c r="F8" s="10" t="s">
        <v>2754</v>
      </c>
      <c r="G8" s="81">
        <f>Table2[[#This Row],[Current Total FG QTY]]*Table2[[#This Row],[SAM Improvement]]*$S$7</f>
        <v>11703.17965811966</v>
      </c>
      <c r="H8" s="10" t="s">
        <v>2747</v>
      </c>
      <c r="I8" s="10" t="s">
        <v>2748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2745</v>
      </c>
      <c r="E10" s="10">
        <v>0.1177</v>
      </c>
      <c r="F10" s="10" t="s">
        <v>2754</v>
      </c>
      <c r="G10" s="81">
        <f>Table2[[#This Row],[Current Total FG QTY]]*Table2[[#This Row],[SAM Improvement]]*$S$7</f>
        <v>8856.7573361823361</v>
      </c>
      <c r="H10" s="10"/>
      <c r="I10" s="10" t="s">
        <v>2748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2745</v>
      </c>
      <c r="E14" s="10">
        <v>0</v>
      </c>
      <c r="F14" s="10" t="s">
        <v>2755</v>
      </c>
      <c r="G14" s="81">
        <f>Table2[[#This Row],[Current Total FG QTY]]*Table2[[#This Row],[SAM Improvement]]*$S$7</f>
        <v>0</v>
      </c>
      <c r="H14" s="10" t="s">
        <v>2747</v>
      </c>
      <c r="I14" s="10" t="s">
        <v>2748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2758</v>
      </c>
      <c r="D76">
        <v>163</v>
      </c>
    </row>
    <row r="77" spans="2:4">
      <c r="B77" t="s">
        <v>2759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2760</v>
      </c>
      <c r="D167">
        <v>499</v>
      </c>
    </row>
    <row r="168" spans="2:4">
      <c r="B168" t="s">
        <v>2761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2766</v>
      </c>
      <c r="D210">
        <v>10</v>
      </c>
    </row>
    <row r="211" spans="2:4">
      <c r="B211" t="s">
        <v>2767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2768</v>
      </c>
      <c r="D218">
        <v>69</v>
      </c>
    </row>
    <row r="219" spans="2:4">
      <c r="B219" t="s">
        <v>2769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