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78" documentId="13_ncr:1_{7EF57DF4-89AE-8C42-9C9C-3682908C3E34}" xr6:coauthVersionLast="47" xr6:coauthVersionMax="47" xr10:uidLastSave="{64EF9438-FF26-4D63-8920-FDD7D733749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75" i="5"/>
  <c r="H1775" i="5"/>
  <c r="L1386" i="5"/>
  <c r="L1384" i="5"/>
  <c r="L1382" i="5"/>
  <c r="L1381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1380" i="5"/>
  <c r="L1383" i="5"/>
  <c r="L1385" i="5"/>
  <c r="L1387" i="5"/>
  <c r="I1770" i="5"/>
  <c r="I1771" i="5"/>
  <c r="I1772" i="5"/>
  <c r="I1773" i="5"/>
  <c r="I1774" i="5"/>
  <c r="H1770" i="5"/>
  <c r="H1771" i="5"/>
  <c r="H1772" i="5"/>
  <c r="H1773" i="5"/>
  <c r="H1774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58" i="5"/>
  <c r="I1759" i="5"/>
  <c r="I1760" i="5"/>
  <c r="I1761" i="5"/>
  <c r="I1762" i="5"/>
  <c r="I1763" i="5"/>
  <c r="H1758" i="5"/>
  <c r="H1759" i="5"/>
  <c r="H1760" i="5"/>
  <c r="H1761" i="5"/>
  <c r="H1762" i="5"/>
  <c r="H1763" i="5"/>
  <c r="I1757" i="5"/>
  <c r="H1757" i="5"/>
  <c r="I1756" i="5"/>
  <c r="H1756" i="5"/>
  <c r="I1755" i="5"/>
  <c r="H1755" i="5"/>
  <c r="I1746" i="5"/>
  <c r="I1747" i="5"/>
  <c r="I1748" i="5"/>
  <c r="I1749" i="5"/>
  <c r="I1750" i="5"/>
  <c r="I1751" i="5"/>
  <c r="I1752" i="5"/>
  <c r="I1753" i="5"/>
  <c r="I1754" i="5"/>
  <c r="H1746" i="5"/>
  <c r="H1747" i="5"/>
  <c r="H1748" i="5"/>
  <c r="H1749" i="5"/>
  <c r="H1750" i="5"/>
  <c r="H1751" i="5"/>
  <c r="H1752" i="5"/>
  <c r="H1753" i="5"/>
  <c r="H1754" i="5"/>
  <c r="H1735" i="5"/>
  <c r="I1735" i="5"/>
  <c r="H1744" i="5"/>
  <c r="H1745" i="5"/>
  <c r="I1744" i="5"/>
  <c r="I1745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<sst xmlns="http://schemas.openxmlformats.org/spreadsheetml/2006/main" count="10564" uniqueCount="2573">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</sst>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0" fontId="5" fillId="6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5" totalsRowShown="0" headerRowDxfId="26" dataDxfId="25" tableBorderDxfId="24">
  <autoFilter ref="A2:K177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>IF(RIGHT(G1746,1)="M", LEFT(G1746,LEN(G1746)-1), G1746)</f>
        <v>WB303</v>
      </c>
      <c r="I1746" s="57" t="str">
        <f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>IF(RIGHT(G1747,1)="M", LEFT(G1747,LEN(G1747)-1), G1747)</f>
        <v>DC100</v>
      </c>
      <c r="I1747" s="57" t="str">
        <f>IF(RIGHT(G1747,1)="M","M","Non-M")</f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>IF(RIGHT(G1748,1)="M", LEFT(G1748,LEN(G1748)-1), G1748)</f>
        <v>DC200</v>
      </c>
      <c r="I1748" s="57" t="str">
        <f>IF(RIGHT(G1748,1)="M","M","Non-M")</f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>IF(RIGHT(G1749,1)="M", LEFT(G1749,LEN(G1749)-1), G1749)</f>
        <v>DC300</v>
      </c>
      <c r="I1749" s="57" t="str">
        <f>IF(RIGHT(G1749,1)="M","M","Non-M")</f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>IF(RIGHT(G1750,1)="M", LEFT(G1750,LEN(G1750)-1), G1750)</f>
        <v>DC400</v>
      </c>
      <c r="I1750" s="57" t="str">
        <f>IF(RIGHT(G1750,1)="M","M","Non-M")</f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>IF(RIGHT(G1751,1)="M", LEFT(G1751,LEN(G1751)-1), G1751)</f>
        <v>PK202</v>
      </c>
      <c r="I1751" s="57" t="str">
        <f>IF(RIGHT(G1751,1)="M","M","Non-M")</f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>IF(RIGHT(G1752,1)="M", LEFT(G1752,LEN(G1752)-1), G1752)</f>
        <v>PK602</v>
      </c>
      <c r="I1752" s="57" t="str">
        <f>IF(RIGHT(G1752,1)="M","M","Non-M")</f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>IF(RIGHT(G1753,1)="M", LEFT(G1753,LEN(G1753)-1), G1753)</f>
        <v>PB202</v>
      </c>
      <c r="I1753" s="57" t="str">
        <f>IF(RIGHT(G1753,1)="M","M","Non-M")</f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>IF(RIGHT(G1754,1)="M", LEFT(G1754,LEN(G1754)-1), G1754)</f>
        <v>JS120</v>
      </c>
      <c r="I1754" s="57" t="str">
        <f>IF(RIGHT(G1754,1)="M","M","Non-M")</f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>IF(RIGHT(G1758,1)="M", LEFT(G1758,LEN(G1758)-1), G1758)</f>
        <v>WB209</v>
      </c>
      <c r="I1758" s="57" t="str">
        <f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>IF(RIGHT(G1759,1)="M", LEFT(G1759,LEN(G1759)-1), G1759)</f>
        <v>DC101</v>
      </c>
      <c r="I1759" s="57" t="str">
        <f>IF(RIGHT(G1759,1)="M","M","Non-M")</f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>IF(RIGHT(G1760,1)="M", LEFT(G1760,LEN(G1760)-1), G1760)</f>
        <v>DC202</v>
      </c>
      <c r="I1760" s="57" t="str">
        <f>IF(RIGHT(G1760,1)="M","M","Non-M")</f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>IF(RIGHT(G1761,1)="M", LEFT(G1761,LEN(G1761)-1), G1761)</f>
        <v>DC300</v>
      </c>
      <c r="I1761" s="57" t="str">
        <f>IF(RIGHT(G1761,1)="M","M","Non-M")</f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>IF(RIGHT(G1762,1)="M", LEFT(G1762,LEN(G1762)-1), G1762)</f>
        <v>DC402</v>
      </c>
      <c r="I1762" s="57" t="str">
        <f>IF(RIGHT(G1762,1)="M","M","Non-M")</f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>IF(RIGHT(G1763,1)="M", LEFT(G1763,LEN(G1763)-1), G1763)</f>
        <v>PK102</v>
      </c>
      <c r="I1763" s="57" t="str">
        <f>IF(RIGHT(G1763,1)="M","M","Non-M")</f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7" t="s">
        <v>2475</v>
      </c>
      <c r="B1770" s="96" t="s">
        <v>1308</v>
      </c>
      <c r="C1770" s="96" t="s">
        <v>1512</v>
      </c>
      <c r="D1770" s="68" t="s">
        <v>1447</v>
      </c>
      <c r="E1770" s="96" t="s">
        <v>2476</v>
      </c>
      <c r="F1770" s="98"/>
      <c r="G1770" s="96" t="s">
        <v>1077</v>
      </c>
      <c r="H1770" s="99" t="str">
        <f>IF(RIGHT(G1770,1)="M", LEFT(G1770,LEN(G1770)-1), G1770)</f>
        <v>WB406</v>
      </c>
      <c r="I1770" s="99" t="str">
        <f>IF(RIGHT(G1770,1)="M","M","Non-M")</f>
        <v>Non-M</v>
      </c>
      <c r="J1770" s="100"/>
      <c r="K1770" s="101"/>
    </row>
    <row r="1771" spans="1:12" ht="41.25" customHeight="1">
      <c r="A1771" s="97" t="s">
        <v>2477</v>
      </c>
      <c r="B1771" s="96"/>
      <c r="C1771" s="96"/>
      <c r="D1771" s="68"/>
      <c r="E1771" s="96"/>
      <c r="F1771" s="98"/>
      <c r="G1771" s="96" t="s">
        <v>61</v>
      </c>
      <c r="H1771" s="99" t="str">
        <f>IF(RIGHT(G1771,1)="M", LEFT(G1771,LEN(G1771)-1), G1771)</f>
        <v>DC101</v>
      </c>
      <c r="I1771" s="99" t="str">
        <f>IF(RIGHT(G1771,1)="M","M","Non-M")</f>
        <v>Non-M</v>
      </c>
      <c r="J1771" s="100"/>
      <c r="K1771" s="101"/>
    </row>
    <row r="1772" spans="1:12" ht="41.25" customHeight="1">
      <c r="A1772" s="97" t="s">
        <v>2478</v>
      </c>
      <c r="B1772" s="96"/>
      <c r="C1772" s="96"/>
      <c r="D1772" s="68"/>
      <c r="E1772" s="96"/>
      <c r="F1772" s="98"/>
      <c r="G1772" s="96" t="s">
        <v>135</v>
      </c>
      <c r="H1772" s="99" t="str">
        <f>IF(RIGHT(G1772,1)="M", LEFT(G1772,LEN(G1772)-1), G1772)</f>
        <v>DC200</v>
      </c>
      <c r="I1772" s="99" t="str">
        <f>IF(RIGHT(G1772,1)="M","M","Non-M")</f>
        <v>Non-M</v>
      </c>
      <c r="J1772" s="100"/>
      <c r="K1772" s="101"/>
    </row>
    <row r="1773" spans="1:12" ht="41.25" customHeight="1">
      <c r="A1773" s="97" t="s">
        <v>2479</v>
      </c>
      <c r="B1773" s="96"/>
      <c r="C1773" s="96"/>
      <c r="D1773" s="68"/>
      <c r="E1773" s="96"/>
      <c r="F1773" s="98"/>
      <c r="G1773" s="96" t="s">
        <v>96</v>
      </c>
      <c r="H1773" s="99" t="str">
        <f>IF(RIGHT(G1773,1)="M", LEFT(G1773,LEN(G1773)-1), G1773)</f>
        <v>DC300</v>
      </c>
      <c r="I1773" s="99" t="str">
        <f>IF(RIGHT(G1773,1)="M","M","Non-M")</f>
        <v>Non-M</v>
      </c>
      <c r="J1773" s="100"/>
      <c r="K1773" s="101"/>
    </row>
    <row r="1774" spans="1:12" ht="41.25" customHeight="1">
      <c r="A1774" s="97" t="s">
        <v>2480</v>
      </c>
      <c r="B1774" s="96"/>
      <c r="C1774" s="96"/>
      <c r="D1774" s="68"/>
      <c r="E1774" s="96"/>
      <c r="F1774" s="98"/>
      <c r="G1774" s="96" t="s">
        <v>152</v>
      </c>
      <c r="H1774" s="99" t="str">
        <f>IF(RIGHT(G1774,1)="M", LEFT(G1774,LEN(G1774)-1), G1774)</f>
        <v>DC400</v>
      </c>
      <c r="I1774" s="99" t="str">
        <f>IF(RIGHT(G1774,1)="M","M","Non-M")</f>
        <v>Non-M</v>
      </c>
      <c r="J1774" s="100"/>
      <c r="K1774" s="101"/>
    </row>
    <row r="1775" spans="1:12" ht="41.25" customHeight="1">
      <c r="A1775" s="102"/>
      <c r="B1775" s="96"/>
      <c r="C1775" s="96"/>
      <c r="D1775" s="60"/>
      <c r="E1775" s="96"/>
      <c r="F1775" s="98"/>
      <c r="G1775" s="96" t="s">
        <v>99</v>
      </c>
      <c r="H1775" s="99" t="str">
        <f>IF(RIGHT(G1775,1)="M", LEFT(G1775,LEN(G1775)-1), G1775)</f>
        <v>PK201</v>
      </c>
      <c r="I1775" s="99" t="str">
        <f>IF(RIGHT(G1775,1)="M","M","Non-M")</f>
        <v>Non-M</v>
      </c>
      <c r="J1775" s="100"/>
      <c r="K1775" s="101"/>
    </row>
    <row r="1776" spans="1:12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2481</v>
      </c>
      <c r="B2" s="8" t="s">
        <v>2482</v>
      </c>
      <c r="C2" s="8" t="s">
        <v>2483</v>
      </c>
      <c r="D2" s="8" t="s">
        <v>2484</v>
      </c>
      <c r="E2" s="8" t="s">
        <v>2485</v>
      </c>
      <c r="F2" s="8" t="s">
        <v>2486</v>
      </c>
      <c r="G2" s="80" t="s">
        <v>2487</v>
      </c>
      <c r="H2" s="8" t="s">
        <v>2488</v>
      </c>
      <c r="I2" s="8" t="s">
        <v>2489</v>
      </c>
      <c r="J2" s="75" t="s">
        <v>2490</v>
      </c>
      <c r="R2" s="83" t="s">
        <v>2491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2492</v>
      </c>
      <c r="E3" s="10">
        <v>0.1234</v>
      </c>
      <c r="F3" s="10" t="s">
        <v>2493</v>
      </c>
      <c r="G3" s="81">
        <f>Table2[[#This Row],[Current Total FG QTY]]*Table2[[#This Row],[SAM Improvement]]*$S$7</f>
        <v>22089.830484330483</v>
      </c>
      <c r="H3" s="10" t="s">
        <v>2494</v>
      </c>
      <c r="I3" s="10" t="s">
        <v>2495</v>
      </c>
      <c r="J3" s="76">
        <v>46140.696493055599</v>
      </c>
      <c r="R3" s="85" t="s">
        <v>2496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2492</v>
      </c>
      <c r="E4" s="10">
        <v>0</v>
      </c>
      <c r="F4" s="10" t="s">
        <v>2497</v>
      </c>
      <c r="G4" s="81">
        <f>Table2[[#This Row],[Current Total FG QTY]]*Table2[[#This Row],[SAM Improvement]]*$S$7</f>
        <v>0</v>
      </c>
      <c r="H4" s="10"/>
      <c r="I4" s="10" t="s">
        <v>2495</v>
      </c>
      <c r="J4" s="76">
        <v>46140.7086458333</v>
      </c>
      <c r="R4" s="85" t="s">
        <v>2498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2492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2495</v>
      </c>
      <c r="J5" s="76">
        <v>46140.698171296302</v>
      </c>
      <c r="R5" s="85" t="s">
        <v>2499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2492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2495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2492</v>
      </c>
      <c r="E7" s="10">
        <v>0</v>
      </c>
      <c r="F7" s="10" t="s">
        <v>2497</v>
      </c>
      <c r="G7" s="81">
        <f>Table2[[#This Row],[Current Total FG QTY]]*Table2[[#This Row],[SAM Improvement]]*$S$7</f>
        <v>0</v>
      </c>
      <c r="H7" s="10"/>
      <c r="I7" s="10" t="s">
        <v>2495</v>
      </c>
      <c r="J7" s="76">
        <v>46140.7088194444</v>
      </c>
      <c r="R7" s="87" t="s">
        <v>2500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2492</v>
      </c>
      <c r="E10" s="10">
        <v>0.1177</v>
      </c>
      <c r="F10" s="10" t="s">
        <v>2501</v>
      </c>
      <c r="G10" s="81">
        <f>Table2[[#This Row],[Current Total FG QTY]]*Table2[[#This Row],[SAM Improvement]]*$S$7</f>
        <v>8856.7573361823361</v>
      </c>
      <c r="H10" s="10"/>
      <c r="I10" s="10" t="s">
        <v>2495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2492</v>
      </c>
      <c r="E16" s="10">
        <v>0</v>
      </c>
      <c r="F16" s="10" t="s">
        <v>2502</v>
      </c>
      <c r="G16" s="81">
        <f>Table2[[#This Row],[Current Total FG QTY]]*Table2[[#This Row],[SAM Improvement]]*$S$7</f>
        <v>0</v>
      </c>
      <c r="H16" s="10" t="s">
        <v>2494</v>
      </c>
      <c r="I16" s="10" t="s">
        <v>2495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2505</v>
      </c>
      <c r="D76">
        <v>163</v>
      </c>
    </row>
    <row r="77" spans="2:4">
      <c r="B77" t="s">
        <v>2506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2507</v>
      </c>
      <c r="D167">
        <v>499</v>
      </c>
    </row>
    <row r="168" spans="2:4">
      <c r="B168" t="s">
        <v>2508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2513</v>
      </c>
      <c r="D210">
        <v>10</v>
      </c>
    </row>
    <row r="211" spans="2:4">
      <c r="B211" t="s">
        <v>2514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2515</v>
      </c>
      <c r="D218">
        <v>69</v>
      </c>
    </row>
    <row r="219" spans="2:4">
      <c r="B219" t="s">
        <v>2516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