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18" documentId="13_ncr:1_{7EF57DF4-89AE-8C42-9C9C-3682908C3E34}" xr6:coauthVersionLast="47" xr6:coauthVersionMax="47" xr10:uidLastSave="{5785757F-C194-46F6-B84B-A30EF64ABC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<sst xmlns="http://schemas.openxmlformats.org/spreadsheetml/2006/main" count="10870" uniqueCount="2631">
  <si>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</si>
  <si>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</si>
  <si>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</si>
  <si>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</si>
  <si>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</si>
  <si>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</si>
  <si>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</si>
  <si>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</si>
  <si>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</si>
  <si>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</si>
  <si>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</si>
  <si>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</si>
  <si>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</si>
  <si>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</si>
  <si>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</si>
  <si>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</si>
  <si>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</si>
  <si>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</si>
  <si>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</si>
  <si>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</si>
  <si>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</si>
  <si>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</si>
  <si>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</si>
  <si>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</si>
  <si>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</si>
  <si>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</si>
  <si>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</si>
  <si>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</si>
  <si>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</si>
  <si>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</si>
  <si>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</si>
  <si>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</si>
  <si>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</si>
  <si>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</si>
  <si>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</si>
  <si>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</si>
  <si>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</si>
  <si>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</si>
  <si>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</si>
  <si>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</si>
  <si>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</si>
  <si>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</si>
  <si>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</si>
  <si>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</si>
  <si>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</si>
  <si>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</si>
  <si>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</si>
  <si>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</si>
  <si>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</si>
  <si>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</si>
  <si>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</si>
  <si>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</si>
  <si>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</si>
  <si>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</si>
  <si>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</si>
  <si>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</si>
  <si>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</si>
  <si>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</si>
  <si>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</si>
  <si>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</si>
  <si>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</si>
  <si>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</si>
  <si>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</si>
  <si>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</si>
  <si>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</si>
  <si>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</si>
  <si>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</si>
  <si>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</si>
  <si>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</si>
  <si>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</si>
  <si>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</si>
  <si>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</si>
  <si>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</si>
  <si>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</si>
  <si>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</si>
  <si>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</si>
  <si>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</si>
  <si>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</si>
  <si>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</si>
  <si>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</si>
  <si>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</si>
  <si>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</si>
  <si>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</si>
  <si>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</si>
  <si>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</si>
  <si>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</si>
  <si>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</si>
  <si>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</si>
  <si>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</si>
  <si>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</si>
  <si>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</si>
  <si>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</si>
  <si>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</si>
  <si>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</si>
  <si>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</si>
  <si>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</si>
  <si>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</si>
  <si>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</si>
  <si>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</si>
  <si>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</si>
  <si>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</si>
  <si>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</si>
  <si>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</si>
  <si>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</si>
  <si>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</si>
  <si>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</si>
  <si>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</si>
  <si>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</si>
  <si>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</si>
  <si>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</si>
  <si>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</si>
  <si>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</si>
  <si>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</si>
  <si>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</si>
  <si>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</si>
  <si>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</si>
  <si>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</si>
  <si>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</si>
  <si>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</si>
  <si>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</si>
  <si>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</si>
  <si>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</si>
  <si>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</si>
  <si>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</si>
  <si>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</si>
  <si>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</si>
  <si>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</si>
  <si>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</si>
  <si>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</si>
  <si>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</si>
  <si>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</si>
  <si>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</si>
  <si>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</si>
  <si>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</si>
  <si>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</si>
  <si>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</si>
  <si>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</si>
  <si>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</si>
  <si>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</si>
  <si>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</si>
  <si>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</si>
  <si>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</si>
  <si>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</si>
  <si>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</si>
  <si>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</si>
  <si>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</si>
  <si>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</si>
  <si>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</si>
  <si>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</si>
  <si>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</si>
  <si>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</si>
  <si>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</si>
  <si>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</si>
  <si>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</si>
  <si>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</si>
  <si>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</si>
  <si>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</si>
  <si>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</si>
  <si>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</si>
  <si>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</si>
  <si>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</si>
  <si>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</si>
  <si>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</si>
  <si>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</si>
  <si>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</si>
  <si>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</si>
  <si>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</si>
  <si>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</si>
  <si>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</si>
  <si>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</si>
  <si>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</si>
  <si>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</si>
  <si>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</si>
  <si>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</si>
  <si>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</si>
  <si>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</si>
  <si>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</si>
  <si>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</si>
  <si>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</si>
  <si>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</si>
  <si>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</si>
  <si>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</si>
  <si>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</si>
  <si>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</si>
  <si>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</si>
  <si>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</si>
  <si>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</si>
  <si>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</si>
  <si>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</si>
  <si>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</si>
  <si>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</si>
  <si>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</si>
  <si>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</si>
  <si>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</si>
  <si>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</si>
  <si>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</si>
  <si>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</si>
  <si>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</si>
  <si>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</si>
  <si>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</si>
  <si>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</si>
  <si>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</si>
  <si>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</si>
  <si>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</si>
  <si>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</si>
  <si>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</si>
  <si>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</si>
  <si>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</si>
  <si>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</si>
  <si>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</si>
  <si>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</si>
  <si>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</si>
  <si>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</si>
  <si>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</si>
  <si>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</si>
  <si>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</si>
  <si>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</si>
  <si>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</si>
  <si>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</si>
  <si>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</si>
  <si>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</si>
  <si>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</si>
  <si>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</si>
  <si>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</si>
  <si>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</si>
  <si>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</si>
  <si>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</si>
  <si>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</si>
  <si>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</si>
  <si>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</si>
  <si>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</si>
  <si>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</si>
  <si>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</si>
  <si>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</si>
  <si>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</si>
  <si>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</si>
  <si>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</si>
  <si>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</si>
  <si>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</si>
  <si>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</si>
  <si>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</si>
  <si>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</si>
  <si>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</si>
  <si>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</si>
  <si>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</si>
  <si>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</si>
  <si>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</si>
  <si>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</si>
  <si>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</si>
  <si>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</si>
  <si>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</si>
  <si>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</si>
  <si>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</si>
  <si>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</si>
  <si>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</si>
  <si>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</si>
  <si>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</si>
  <si>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</si>
  <si>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</si>
  <si>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</si>
  <si>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</si>
  <si>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</si>
  <si>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</si>
  <si>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</si>
  <si>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</si>
  <si>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</si>
  <si>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</si>
  <si>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</si>
  <si>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</si>
  <si>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</si>
  <si>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</si>
  <si>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</si>
  <si>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</si>
  <si>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</si>
  <si>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</si>
  <si>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</si>
  <si>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</si>
  <si>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</si>
  <si>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</si>
  <si>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</si>
  <si>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</si>
  <si>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</si>
  <si>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</si>
  <si>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</si>
  <si>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</si>
  <si>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</si>
  <si>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</si>
  <si>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</si>
  <si>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</si>
  <si>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</si>
  <si>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</si>
  <si>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</si>
  <si>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</si>
  <si>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</si>
  <si>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</si>
  <si>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</si>
  <si>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</si>
  <si>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</si>
  <si>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</si>
  <si>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</si>
  <si>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</si>
  <si>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</si>
  <si>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</si>
  <si>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</si>
  <si>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</si>
  <si>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</si>
  <si>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</si>
  <si>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</si>
  <si>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</si>
  <si>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</si>
  <si>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</si>
  <si>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</si>
  <si>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</si>
  <si>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</si>
  <si>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</si>
  <si>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</si>
  <si>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</si>
  <si>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</si>
  <si>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</si>
  <si>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</si>
  <si>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</si>
  <si>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</si>
  <si>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</si>
  <si>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</si>
  <si>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</si>
  <si>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</si>
  <si>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</si>
  <si>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</si>
  <si>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</si>
  <si>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</si>
  <si>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</si>
  <si>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</si>
  <si>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</si>
  <si>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</si>
  <si>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</si>
  <si>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</si>
  <si>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</si>
  <si>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</si>
  <si>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</si>
  <si>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</si>
  <si>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</si>
  <si>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</si>
  <si>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</si>
  <si>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</si>
  <si>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</si>
  <si>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</si>
  <si>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</si>
  <si>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</si>
  <si>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</si>
  <si>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</si>
  <si>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</si>
  <si>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</si>
  <si>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</si>
  <si>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</si>
  <si>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</si>
  <si>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</si>
  <si>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</si>
  <si>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</si>
  <si>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</si>
  <si>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</si>
  <si>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</si>
  <si>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</si>
  <si>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</si>
  <si>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</si>
  <si>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</si>
  <si>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</si>
  <si>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</si>
  <si>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</si>
  <si>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</si>
  <si>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</si>
  <si>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</si>
  <si>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</si>
  <si>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</si>
  <si>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</si>
  <si>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</si>
  <si>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</si>
  <si>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</si>
  <si>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</si>
  <si>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</si>
  <si>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</si>
  <si>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</si>
  <si>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</si>
  <si>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</si>
  <si>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</si>
  <si>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</si>
  <si>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</si>
  <si>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</si>
  <si>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</si>
  <si>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</si>
  <si>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</si>
  <si>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</si>
  <si>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</si>
  <si>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</si>
  <si>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</si>
  <si>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</si>
  <si>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</si>
  <si>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</si>
  <si>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</si>
  <si>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</si>
  <si>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</si>
  <si>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</si>
  <si>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</si>
  <si>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</si>
  <si>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</si>
  <si>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</si>
  <si>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</si>
  <si>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</si>
  <si>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</si>
  <si>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</si>
  <si>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</si>
  <si>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</si>
  <si>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</si>
  <si>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</si>
  <si>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</si>
  <si>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</si>
  <si>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</si>
  <si>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</si>
  <si>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</si>
  <si>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</si>
  <si>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</si>
  <si>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</si>
  <si>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</si>
  <si>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</si>
  <si>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</si>
  <si>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</si>
  <si>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</si>
  <si>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</si>
  <si>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</si>
  <si>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</si>
  <si>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</si>
  <si>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</si>
  <si>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</si>
  <si>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</si>
  <si>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</si>
  <si>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</si>
  <si>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</si>
  <si>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</si>
  <si>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</si>
  <si>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</si>
  <si>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</si>
  <si>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</si>
  <si>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</si>
  <si>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</si>
  <si>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</si>
  <si>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</si>
  <si>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</si>
  <si>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</si>
  <si>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</si>
  <si>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</si>
  <si>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</si>
  <si>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</si>
  <si>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</si>
  <si>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</si>
  <si>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</si>
  <si>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</si>
  <si>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</si>
  <si>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</si>
  <si>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</si>
  <si>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</si>
  <si>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</si>
  <si>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</si>
  <si>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</si>
  <si>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</si>
  <si>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</si>
  <si>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</si>
  <si>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</si>
  <si>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</si>
  <si>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</si>
  <si>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</si>
  <si>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</si>
  <si>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</si>
  <si>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</si>
  <si>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</si>
  <si>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</si>
  <si>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</si>
  <si>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</si>
  <si>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</si>
  <si>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</si>
  <si>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</si>
  <si>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</si>
  <si>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</si>
  <si>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</si>
  <si>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</si>
  <si>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</si>
  <si>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</si>
  <si>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</si>
  <si>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</si>
  <si>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</si>
  <si>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</si>
  <si>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</si>
  <si>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</si>
  <si>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</si>
  <si>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</si>
  <si>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</si>
  <si>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</si>
  <si>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</si>
  <si>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</si>
  <si>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</si>
  <si>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</si>
  <si>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</si>
  <si>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</si>
  <si>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</si>
  <si>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</si>
  <si>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</si>
  <si>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</si>
  <si>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</si>
  <si>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</si>
  <si>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</si>
  <si>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</si>
  <si>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</si>
  <si>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</si>
  <si>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</si>
  <si>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</si>
  <si>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</si>
  <si>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</si>
  <si>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</si>
  <si>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</si>
  <si>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</si>
  <si>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</si>
  <si>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</si>
  <si>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</si>
  <si>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</si>
  <si>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</si>
  <si>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</si>
  <si>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</si>
  <si>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</si>
  <si>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</si>
  <si>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</si>
  <si>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</si>
  <si>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</si>
  <si>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</si>
  <si>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</si>
  <si>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</si>
  <si>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</si>
  <si>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</si>
  <si>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</si>
  <si>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</si>
  <si>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</si>
  <si>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</si>
  <si>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</si>
  <si>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</si>
  <si>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</si>
  <si>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</si>
  <si>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</si>
  <si>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</si>
  <si>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</si>
  <si>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</si>
  <si>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</si>
  <si>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</si>
  <si>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</si>
  <si>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</si>
  <si>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</si>
  <si>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</si>
  <si>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</si>
  <si>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</si>
  <si>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</si>
  <si>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</si>
  <si>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</si>
  <si>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</si>
  <si>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</si>
  <si>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</si>
  <si>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</si>
  <si>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</si>
  <si>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</si>
  <si>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</si>
  <si>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</si>
  <si>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</si>
  <si>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</si>
  <si>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</si>
  <si>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</si>
  <si>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</si>
  <si>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</si>
  <si>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</si>
  <si>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</si>
  <si>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</si>
  <si>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</si>
  <si>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</si>
  <si>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</si>
  <si>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</si>
  <si>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</si>
  <si>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</si>
  <si>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</si>
  <si>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</si>
  <si>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</si>
  <si>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</si>
  <si>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</si>
  <si>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</si>
  <si>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</si>
  <si>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</si>
  <si>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</si>
  <si>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</si>
  <si>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</si>
  <si>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</si>
  <si>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</si>
  <si>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</si>
  <si>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</si>
  <si>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</si>
  <si>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</si>
  <si>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</si>
  <si>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</si>
  <si>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</si>
  <si>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</si>
  <si>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</si>
  <si>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</si>
  <si>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</si>
  <si>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</si>
  <si>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</si>
  <si>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</si>
  <si>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</si>
  <si>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</si>
  <si>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</si>
  <si>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</si>
  <si>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</si>
  <si>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</si>
  <si>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</si>
  <si>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</si>
  <si>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</si>
  <si>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</si>
  <si>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</si>
  <si>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</si>
  <si>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</si>
  <si>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</si>
  <si>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</si>
  <si>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</si>
  <si>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</si>
  <si>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</si>
  <si>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</si>
  <si>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</si>
  <si>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</si>
  <si>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</si>
  <si>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</si>
  <si>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</si>
  <si>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</si>
  <si>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</si>
  <si>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</si>
  <si>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</si>
  <si>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</si>
  <si>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</si>
  <si>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</si>
  <si>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</si>
  <si>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</si>
  <si>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</si>
  <si>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</si>
  <si>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</si>
  <si>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</si>
  <si>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</si>
  <si>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</si>
  <si>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</si>
  <si>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</si>
  <si>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</si>
  <si>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</si>
  <si>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</si>
  <si>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</si>
  <si>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</si>
  <si>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</si>
  <si>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</si>
  <si>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</si>
  <si>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</si>
  <si>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</si>
  <si>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</si>
  <si>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</si>
  <si>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</si>
  <si>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</si>
  <si>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</si>
  <si>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</si>
  <si>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</si>
  <si>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</si>
  <si>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</si>
  <si>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</si>
  <si>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</si>
  <si>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</si>
  <si>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</si>
  <si>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</si>
  <si>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</si>
  <si>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</si>
  <si>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</si>
  <si>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</si>
  <si>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</si>
  <si>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</si>
  <si>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</si>
  <si>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</si>
  <si>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</si>
  <si>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</si>
  <si>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</si>
  <si>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</si>
  <si>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</si>
  <si>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</si>
  <si>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</si>
  <si>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</si>
  <si>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</si>
  <si>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</si>
  <si>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</si>
  <si>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</si>
  <si>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</si>
  <si>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</si>
  <si>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</si>
  <si>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</si>
  <si>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</si>
  <si>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</si>
  <si>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</si>
  <si>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</si>
  <si>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</si>
  <si>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</si>
  <si>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</si>
  <si>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</si>
  <si>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</si>
  <si>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</si>
  <si>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</si>
  <si>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</si>
  <si>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</si>
  <si>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</si>
  <si>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</si>
  <si>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</si>
  <si>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</si>
  <si>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</si>
  <si>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</si>
  <si>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</si>
  <si>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</si>
  <si>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</si>
  <si>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</si>
  <si>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</si>
  <si>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</si>
  <si>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</si>
  <si>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</si>
  <si>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</si>
  <si>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</si>
  <si>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</si>
  <si>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</si>
  <si>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</si>
  <si>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</si>
  <si>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</si>
  <si>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</si>
  <si>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</si>
  <si>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</si>
  <si>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</si>
  <si>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</si>
  <si>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</si>
  <si>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</si>
  <si>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</si>
  <si>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</si>
  <si>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</si>
  <si>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</si>
  <si>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</si>
  <si>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</si>
  <si>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</si>
  <si>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</si>
  <si>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</si>
  <si>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</si>
  <si>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</si>
  <si>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</si>
  <si>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</si>
  <si>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</si>
  <si>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</si>
  <si>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</si>
  <si>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</si>
  <si>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</si>
  <si>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</si>
  <si>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</si>
  <si>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</si>
  <si>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</si>
  <si>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</si>
  <si>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</si>
  <si>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</si>
  <si>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</si>
  <si>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</si>
  <si>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</si>
  <si>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</si>
  <si>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</si>
  <si>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</si>
  <si>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</si>
  <si>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</si>
  <si>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</si>
  <si>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</si>
  <si>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</si>
  <si>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</si>
  <si>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</si>
  <si>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</si>
  <si>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</si>
  <si>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</si>
  <si>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</si>
  <si>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</si>
  <si>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</si>
  <si>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</si>
  <si>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</si>
  <si>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</si>
  <si>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</si>
  <si>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</si>
  <si>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</si>
  <si>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</si>
  <si>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</si>
  <si>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</si>
  <si>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</si>
  <si>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</si>
  <si>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</si>
  <si>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</si>
  <si>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</si>
  <si>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</si>
  <si>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</si>
  <si>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</si>
  <si>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</si>
  <si>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</si>
  <si>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</si>
  <si>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</si>
  <si>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</si>
  <si>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</si>
  <si>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</si>
  <si>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</si>
  <si>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</si>
  <si>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</si>
  <si>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</si>
  <si>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</si>
  <si>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</si>
  <si>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</si>
  <si>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</si>
  <si>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</si>
  <si>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</si>
  <si>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</si>
  <si>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</si>
  <si>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</si>
  <si>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</si>
  <si>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</si>
  <si>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</si>
  <si>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</si>
  <si>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</si>
  <si>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</si>
  <si>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</si>
  <si>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</si>
  <si>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</si>
  <si>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</si>
  <si>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</si>
  <si>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</si>
  <si>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</si>
  <si>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</si>
  <si>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</si>
  <si>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</si>
  <si>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</si>
  <si>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</si>
  <si>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</si>
  <si>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</si>
  <si>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</si>
  <si>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</si>
  <si>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</si>
  <si>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</si>
  <si>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</si>
  <si>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</si>
  <si>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</si>
  <si>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</si>
  <si>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</si>
  <si>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</si>
  <si>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</si>
  <si>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</si>
  <si>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</si>
  <si>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</si>
  <si>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</si>
  <si>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</si>
  <si>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</si>
  <si>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</si>
  <si>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</si>
  <si>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</si>
  <si>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</si>
  <si>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</si>
  <si>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</si>
  <si>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</si>
  <si>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</si>
  <si>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</si>
  <si>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</si>
  <si>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</si>
  <si>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</si>
  <si>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</si>
  <si>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</si>
  <si>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</si>
  <si>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</si>
  <si>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</si>
  <si>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</si>
  <si>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</si>
  <si>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</si>
  <si>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</si>
  <si>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</si>
  <si>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</si>
  <si>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</si>
  <si>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</si>
  <si>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</si>
  <si>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</si>
  <si>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</si>
  <si>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</si>
  <si>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</si>
  <si>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</si>
  <si>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</si>
  <si>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</si>
  <si>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</si>
  <si>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</si>
  <si>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</si>
  <si>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</si>
  <si>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</si>
  <si>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</si>
  <si>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</si>
  <si>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</si>
  <si>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</si>
  <si>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</si>
  <si>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</si>
  <si>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</si>
  <si>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</si>
  <si>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</si>
  <si>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</si>
  <si>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</si>
  <si>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</si>
  <si>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</si>
  <si>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</si>
  <si>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</si>
  <si>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</si>
  <si>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</si>
  <si>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</si>
  <si>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</si>
  <si>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</si>
  <si>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</si>
  <si>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</si>
  <si>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</si>
  <si>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</si>
  <si>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</si>
  <si>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</si>
  <si>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</si>
  <si>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</si>
  <si>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</si>
  <si>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</si>
  <si>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</si>
  <si>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</si>
  <si>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</si>
  <si>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</si>
  <si>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</si>
  <si>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</si>
  <si>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</si>
  <si>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</si>
  <si>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</si>
  <si>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</si>
  <si>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</si>
  <si>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</si>
  <si>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</si>
  <si>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</si>
  <si>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</si>
  <si>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</si>
  <si>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</si>
  <si>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</si>
  <si>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</si>
  <si>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</si>
  <si>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</si>
  <si>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</si>
  <si>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</si>
  <si>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</si>
  <si>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</si>
  <si>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</si>
  <si>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</si>
  <si>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</si>
  <si>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</si>
  <si>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</si>
  <si>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</si>
  <si>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</si>
  <si>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</si>
  <si>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</si>
  <si>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</si>
  <si>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</si>
  <si>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</si>
  <si>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</si>
  <si>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</si>
  <si>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</si>
  <si>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</si>
  <si>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</si>
  <si>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</si>
  <si>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</si>
  <si>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</si>
  <si>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</si>
  <si>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</si>
  <si>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</si>
  <si>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</si>
  <si>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</si>
  <si>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</si>
  <si>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</si>
  <si>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</si>
  <si>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</si>
  <si>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</si>
  <si>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</si>
  <si>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</si>
  <si>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</si>
  <si>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</si>
  <si>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</si>
  <si>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</si>
  <si>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</si>
  <si>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</si>
  <si>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</si>
  <si>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</si>
  <si>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</si>
  <si>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</si>
  <si>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</si>
  <si>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</si>
  <si>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</si>
  <si>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</si>
  <si>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</si>
  <si>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</si>
  <si>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</si>
  <si>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</si>
  <si>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</si>
  <si>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</si>
  <si>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</si>
  <si>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</si>
  <si>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</si>
  <si>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</si>
  <si>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</si>
  <si>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</si>
  <si>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</si>
  <si>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</si>
  <si>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</si>
  <si>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</si>
  <si>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</si>
  <si>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</si>
  <si>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</si>
  <si>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</si>
  <si>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</si>
  <si>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</si>
  <si>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</si>
  <si>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</si>
  <si>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</si>
  <si>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</si>
  <si>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</si>
  <si>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</si>
  <si>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</si>
  <si>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</si>
  <si>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</si>
  <si>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</si>
  <si>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</si>
  <si>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</si>
  <si>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</si>
  <si>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</si>
  <si>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</si>
  <si>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</si>
  <si>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</si>
  <si>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</si>
  <si>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</si>
  <si>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</si>
  <si>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</si>
  <si>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</si>
  <si>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</si>
  <si>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</si>
  <si>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</si>
  <si>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</si>
  <si>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</si>
  <si>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</si>
  <si>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</si>
  <si>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</si>
  <si>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</si>
  <si>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</si>
  <si>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</si>
  <si>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</si>
  <si>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</si>
  <si>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</si>
  <si>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</si>
  <si>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</si>
  <si>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</si>
  <si>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</si>
  <si>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</si>
  <si>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</si>
  <si>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</si>
  <si>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</si>
  <si>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</si>
  <si>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</si>
  <si>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</si>
  <si>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</si>
  <si>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</si>
  <si>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</si>
  <si>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</si>
  <si>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</si>
  <si>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</si>
  <si>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</si>
  <si>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</si>
  <si>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</si>
  <si>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</si>
  <si>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</si>
  <si>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</si>
  <si>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</si>
  <si>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</si>
  <si>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</si>
  <si>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</si>
  <si>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</si>
  <si>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</si>
  <si>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</si>
  <si>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</si>
  <si>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</si>
  <si>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</si>
  <si>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</si>
  <si>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</si>
  <si>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</si>
  <si>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</si>
  <si>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</si>
  <si>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</si>
  <si>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</si>
  <si>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</si>
  <si>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</si>
  <si>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</si>
  <si>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</si>
  <si>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</si>
  <si>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</si>
  <si>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</si>
  <si>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</si>
  <si>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</si>
  <si>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</si>
  <si>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</si>
  <si>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</si>
  <si>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</si>
  <si>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</si>
  <si>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</si>
  <si>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</si>
  <si>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</si>
  <si>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</si>
  <si>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</si>
  <si>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</si>
  <si>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</si>
  <si>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</si>
  <si>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</si>
  <si>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</si>
  <si>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</si>
  <si>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</si>
  <si>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</si>
  <si>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</si>
  <si>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</si>
  <si>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</si>
  <si>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</si>
  <si>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</si>
  <si>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</si>
  <si>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</si>
  <si>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</si>
  <si>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</si>
  <si>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</si>
  <si>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</si>
  <si>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</si>
  <si>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</si>
  <si>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</si>
  <si>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</si>
  <si>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</si>
  <si>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</si>
  <si>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</si>
  <si>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</si>
  <si>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</si>
  <si>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</si>
  <si>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</si>
  <si>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</si>
  <si>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</si>
  <si>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</si>
  <si>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</si>
  <si>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</si>
  <si>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</si>
  <si>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</si>
  <si>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</si>
  <si>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</si>
  <si>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</si>
  <si>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</si>
  <si>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</si>
  <si>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</si>
  <si>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</si>
  <si>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</si>
  <si>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</si>
  <si>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</si>
  <si>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</si>
  <si>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</si>
  <si>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</si>
  <si>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</si>
  <si>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</si>
  <si>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</si>
  <si>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</si>
  <si>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</si>
  <si>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</si>
  <si>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</si>
  <si>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</si>
  <si>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</si>
  <si>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</si>
  <si>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</si>
  <si>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</si>
  <si>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</si>
  <si>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</si>
  <si>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</si>
  <si>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</si>
  <si>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</si>
  <si>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</si>
  <si>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</si>
  <si>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</si>
  <si>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</si>
  <si>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</si>
  <si>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</si>
  <si>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</si>
  <si>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</si>
  <si>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</si>
  <si>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</si>
  <si>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</si>
  <si>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</si>
  <si>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</si>
  <si>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</si>
  <si>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</si>
  <si>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</si>
  <si>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</si>
  <si>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</si>
  <si>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</si>
  <si>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</si>
  <si>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</si>
  <si>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</si>
  <si>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</si>
  <si>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</si>
  <si>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</si>
  <si>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</si>
  <si>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</si>
  <si>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</si>
  <si>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</si>
  <si>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</si>
  <si>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</si>
  <si>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</si>
  <si>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</si>
  <si>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</si>
  <si>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</si>
  <si>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</si>
  <si>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</si>
  <si>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</si>
  <si>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</si>
  <si>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</si>
  <si>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</si>
  <si>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</si>
  <si>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</si>
  <si>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</si>
  <si>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</si>
  <si>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</si>
  <si>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</si>
  <si>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</si>
  <si>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</si>
  <si>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</si>
  <si>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</si>
  <si>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</si>
  <si>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</si>
  <si>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</si>
  <si>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</si>
  <si>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</si>
  <si>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</si>
  <si>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</si>
  <si>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</si>
  <si>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</si>
  <si>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</si>
  <si>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</si>
  <si>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</si>
  <si>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</si>
  <si>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</si>
  <si>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</si>
  <si>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</si>
  <si>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</si>
  <si>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</si>
  <si>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</si>
  <si>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</si>
  <si>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</si>
  <si>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</si>
  <si>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</si>
  <si>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</si>
  <si>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</si>
  <si>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</si>
  <si>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</si>
  <si>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</si>
  <si>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</si>
  <si>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</si>
  <si>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</si>
  <si>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</si>
  <si>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</si>
  <si>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</si>
  <si>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</si>
  <si>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</si>
  <si>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</si>
  <si>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</si>
  <si>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</si>
  <si>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</si>
  <si>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</si>
  <si>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</si>
  <si>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</si>
  <si>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</si>
  <si>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</si>
  <si>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</si>
  <si>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</si>
  <si>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</si>
  <si>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</si>
  <si>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</si>
  <si>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</si>
  <si>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</si>
  <si>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</si>
  <si>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</si>
  <si>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</si>
  <si>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</si>
  <si>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</si>
  <si>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</si>
  <si>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</si>
  <si>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</si>
  <si>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</si>
  <si>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</si>
  <si>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</si>
  <si>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</si>
  <si>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</si>
  <si>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</si>
  <si>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</si>
  <si>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</si>
  <si>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</si>
  <si>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</si>
  <si>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</si>
  <si>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</si>
  <si>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</si>
  <si>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</si>
  <si>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</si>
  <si>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</si>
  <si>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</si>
  <si>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</si>
  <si>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</si>
  <si>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</si>
  <si>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</si>
  <si>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</si>
  <si>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</si>
  <si>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</si>
  <si>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</si>
  <si>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</si>
  <si>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</si>
  <si>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</si>
  <si>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</si>
  <si>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</si>
  <si>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</si>
  <si>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</si>
  <si>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</si>
  <si>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</si>
  <si>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</si>
  <si>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</si>
  <si>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</si>
  <si>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</si>
  <si>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</si>
  <si>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</si>
  <si>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</si>
  <si>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</si>
  <si>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</si>
  <si>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</si>
  <si>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</si>
  <si>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</si>
  <si>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</si>
  <si>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</si>
  <si>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</si>
  <si>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</si>
  <si>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</si>
  <si>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</si>
  <si>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</si>
  <si>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</si>
  <si>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</si>
  <si>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</si>
  <si>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</si>
  <si>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</si>
  <si>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</si>
  <si>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</si>
  <si>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</si>
  <si>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</si>
  <si>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</si>
  <si>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</si>
  <si>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</si>
  <si>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</si>
  <si>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</si>
  <si>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</si>
  <si>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</si>
  <si>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</si>
  <si>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</si>
  <si>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</si>
  <si>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</si>
  <si>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</si>
  <si>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</si>
  <si>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</si>
  <si>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</si>
  <si>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</si>
  <si>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</si>
  <si>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</si>
  <si>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</si>
  <si>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</si>
  <si>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</si>
  <si>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</si>
  <si>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</si>
  <si>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</si>
  <si>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</si>
  <si>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</si>
  <si>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</si>
  <si>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</si>
  <si>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</si>
  <si>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</si>
  <si>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</si>
  <si>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</si>
  <si>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</si>
  <si>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</si>
  <si>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</si>
  <si>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</si>
  <si>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</si>
  <si>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</si>
  <si>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</si>
  <si>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</si>
  <si>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</si>
  <si>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</si>
  <si>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</si>
  <si>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</si>
  <si>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</si>
  <si>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</si>
  <si>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</si>
  <si>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</si>
  <si>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</si>
  <si>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</si>
  <si>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</si>
  <si>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</si>
  <si>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</si>
  <si>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</si>
  <si>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</si>
  <si>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</si>
  <si>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</si>
  <si>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</si>
  <si>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</si>
  <si>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</si>
  <si>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</si>
  <si>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</si>
  <si>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</si>
  <si>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</si>
  <si>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</si>
  <si>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</si>
  <si>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</si>
  <si>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</si>
  <si>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</si>
  <si>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</si>
  <si>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</si>
  <si>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</si>
  <si>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</si>
  <si>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</si>
  <si>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</si>
  <si>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</si>
  <si>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</si>
  <si>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</si>
  <si>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</si>
  <si>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</si>
  <si>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</si>
  <si>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</si>
  <si>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</si>
  <si>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</si>
  <si>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</si>
  <si>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</si>
  <si>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</si>
  <si>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</si>
  <si>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</si>
  <si>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</si>
  <si>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</si>
  <si>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</si>
  <si>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</si>
  <si>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</si>
  <si>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</si>
  <si>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</si>
  <si>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</si>
  <si>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</si>
  <si>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</si>
  <si>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</si>
  <si>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</si>
  <si>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</si>
  <si>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</si>
  <si>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</si>
  <si>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</si>
  <si>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</si>
  <si>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</si>
  <si>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</si>
  <si>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</si>
  <si>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</si>
  <si>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</si>
  <si>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</si>
  <si>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</si>
  <si>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</si>
  <si>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</si>
  <si>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</si>
  <si>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</si>
  <si>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</si>
  <si>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</si>
  <si>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</si>
  <si>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</si>
  <si>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</si>
  <si>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</si>
  <si>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</si>
  <si>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</si>
  <si>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</si>
  <si>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</si>
  <si>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</si>
  <si>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</si>
  <si>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</si>
  <si>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</si>
  <si>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</si>
  <si>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</si>
  <si>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</si>
  <si>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</si>
  <si>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</si>
  <si>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</si>
  <si>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</si>
  <si>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</si>
  <si>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</si>
  <si>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</si>
  <si>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</si>
  <si>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</si>
  <si>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</si>
  <si>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</si>
  <si>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</si>
  <si>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</si>
  <si>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</si>
  <si>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</si>
  <si>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</si>
  <si>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</si>
  <si>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</si>
  <si>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</si>
  <si>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</si>
  <si>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</si>
  <si>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</si>
  <si>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</si>
  <si>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</si>
  <si>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</si>
  <si>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</si>
  <si>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</si>
  <si>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</si>
  <si>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</si>
  <si>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</si>
  <si>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</si>
  <si>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</si>
  <si>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</si>
  <si>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</si>
  <si>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</si>
  <si>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</si>
  <si>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</si>
  <si>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</si>
  <si>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</si>
  <si>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</si>
  <si>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</si>
  <si>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</si>
  <si>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</si>
  <si>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</si>
  <si>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</si>
  <si>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</si>
  <si>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</si>
  <si>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</si>
  <si>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</si>
  <si>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</si>
  <si>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</si>
  <si>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</si>
  <si>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</si>
  <si>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</si>
  <si>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</si>
  <si>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</si>
  <si>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</si>
  <si>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</si>
  <si>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</si>
  <si>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</si>
  <si>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</si>
  <si>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</si>
  <si>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</si>
  <si>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</si>
  <si>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</si>
  <si>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</si>
  <si>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</si>
  <si>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</si>
  <si>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</si>
  <si>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</si>
  <si>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</si>
  <si>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</si>
  <si>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</si>
  <si>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</si>
  <si>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</si>
  <si>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</si>
  <si>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</si>
  <si>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</si>
  <si>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</si>
  <si>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</si>
  <si>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</si>
  <si>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</si>
  <si>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</si>
  <si>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</si>
  <si>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</si>
  <si>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</si>
  <si>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</si>
  <si>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</si>
  <si>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</si>
  <si>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</si>
  <si>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</si>
  <si>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</si>
  <si>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</si>
  <si>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</si>
  <si>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</si>
  <si>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</si>
  <si>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</si>
  <si>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</si>
  <si>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</si>
  <si>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</si>
  <si>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</si>
  <si>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</si>
  <si>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</si>
  <si>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</si>
  <si>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</si>
  <si>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</si>
  <si>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</si>
  <si>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</si>
  <si>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</si>
  <si>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</si>
  <si>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</si>
  <si>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</si>
  <si>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</si>
  <si>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</si>
  <si>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</si>
  <si>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</si>
  <si>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</si>
  <si>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</si>
  <si>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</si>
  <si>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</si>
  <si>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</si>
  <si>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</si>
  <si>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</si>
  <si>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</si>
  <si>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</si>
  <si>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</si>
  <si>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</si>
  <si>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</si>
  <si>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</si>
  <si>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</si>
  <si>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</si>
  <si>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</si>
  <si>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</si>
  <si>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</si>
  <si>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</si>
  <si>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</si>
  <si>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</si>
  <si>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</si>
  <si>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</si>
  <si>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</si>
  <si>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</si>
  <si>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</si>
  <si>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</si>
  <si>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</si>
  <si>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</si>
  <si>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</si>
  <si>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</si>
  <si>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</si>
  <si>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</si>
  <si>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</si>
  <si>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</si>
  <si>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</si>
  <si>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</si>
  <si>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</si>
  <si>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</si>
  <si>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</si>
  <si>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</si>
  <si>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</si>
  <si>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</si>
  <si>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</si>
  <si>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</si>
  <si>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</si>
  <si>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</si>
  <si>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</si>
  <si>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</si>
  <si>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</si>
  <si>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</si>
  <si>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</si>
  <si>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</si>
  <si>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</si>
  <si>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</si>
  <si>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</si>
  <si>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</si>
  <si>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</si>
  <si>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</si>
  <si>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</si>
  <si>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</si>
  <si>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</si>
  <si>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</si>
  <si>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</si>
  <si>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</si>
  <si>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</si>
  <si>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</si>
  <si>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</si>
  <si>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</si>
  <si>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</si>
  <si>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</si>
  <si>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</si>
  <si>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</si>
  <si>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</si>
  <si>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</si>
  <si>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</si>
  <si>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</si>
  <si>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</si>
  <si>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</si>
  <si>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</si>
  <si>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</si>
  <si>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</si>
  <si>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</si>
  <si>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</si>
  <si>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</si>
  <si>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</si>
  <si>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</si>
  <si>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</si>
  <si>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</si>
  <si>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</si>
  <si>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</si>
  <si>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</si>
  <si>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</si>
  <si>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</si>
  <si>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</si>
  <si>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</si>
  <si>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</si>
  <si>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</si>
  <si>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</si>
  <si>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</si>
  <si>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</si>
  <si>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</si>
  <si>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</si>
  <si>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</si>
  <si>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</si>
  <si>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</si>
  <si>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</si>
  <si>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</si>
  <si>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</si>
  <si>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</si>
  <si>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</si>
  <si>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</si>
  <si>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</si>
  <si>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</si>
  <si>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</si>
  <si>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</si>
  <si>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</si>
  <si>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</si>
  <si>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</si>
  <si>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</si>
  <si>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</si>
  <si>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</si>
  <si>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</si>
  <si>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</si>
  <si>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</si>
  <si>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</si>
  <si>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</si>
  <si>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</si>
  <si>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</si>
  <si>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</si>
  <si>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</si>
  <si>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</si>
  <si>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</si>
  <si>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</si>
  <si>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</si>
  <si>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</si>
  <si>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</si>
  <si>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</si>
  <si>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</si>
  <si>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</si>
  <si>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</si>
  <si>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</si>
  <si>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</si>
  <si>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</si>
  <si>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</si>
  <si>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</si>
  <si>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</si>
  <si>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</si>
  <si>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</si>
  <si>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</si>
  <si>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</si>
  <si>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</si>
  <si>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</si>
  <si>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</si>
  <si>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</si>
  <si>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</si>
  <si>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</si>
  <si>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</si>
  <si>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</si>
  <si>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</si>
  <si>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</si>
  <si>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</si>
  <si>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</si>
  <si>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</si>
  <si>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</si>
  <si>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</si>
  <si>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</si>
  <si>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</si>
  <si>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</si>
  <si>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</si>
  <si>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</si>
  <si>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</si>
  <si>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</si>
  <si>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</si>
  <si>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</si>
  <si>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</si>
  <si>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</si>
  <si>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</si>
  <si>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</si>
  <si>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</si>
  <si>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</si>
  <si>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</si>
  <si>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</si>
  <si>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</si>
  <si>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</si>
  <si>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</si>
  <si>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</si>
  <si>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</si>
  <si>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</si>
  <si>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</si>
  <si>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</si>
  <si>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</si>
  <si>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</si>
  <si>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</si>
  <si>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</si>
  <si>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</si>
  <si>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</si>
  <si>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</si>
  <si>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</si>
  <si>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</si>
  <si>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</si>
  <si>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</si>
  <si>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</si>
  <si>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</si>
  <si>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</si>
  <si>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</si>
  <si>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</si>
  <si>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</si>
  <si>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</si>
  <si>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</si>
  <si>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</si>
  <si>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</si>
  <si>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</si>
  <si>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</si>
  <si>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</si>
  <si>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</si>
  <si>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</si>
  <si>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</si>
  <si>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</si>
  <si>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</si>
  <si>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</si>
  <si>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</si>
  <si>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</si>
  <si>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</si>
  <si>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</si>
  <si>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</si>
  <si>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</si>
  <si>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</si>
  <si>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</si>
  <si>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</si>
  <si>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</si>
  <si>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</si>
  <si>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</si>
  <si>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</si>
  <si>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</si>
  <si>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</si>
  <si>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</si>
  <si>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</si>
  <si>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</si>
  <si>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</si>
  <si>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</si>
  <si>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</si>
  <si>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</si>
  <si>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</si>
  <si>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</si>
  <si>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</si>
  <si>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</si>
  <si>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</si>
  <si>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</si>
  <si>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</si>
  <si>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</si>
  <si>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</si>
  <si>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</si>
  <si>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</si>
  <si>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</si>
  <si>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</si>
  <si>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</si>
  <si>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</si>
  <si>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</si>
  <si>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</si>
  <si>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</si>
  <si>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</si>
  <si>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</si>
  <si>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</si>
  <si>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</si>
  <si>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</si>
  <si>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</si>
  <si>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</si>
  <si>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</si>
  <si>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</si>
  <si>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</si>
  <si>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</si>
  <si>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</si>
  <si>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</si>
  <si>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</si>
  <si>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</si>
  <si>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</si>
  <si>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</si>
  <si>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</si>
  <si>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</si>
  <si>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</si>
  <si>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</si>
  <si>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</si>
  <si>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</si>
  <si>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</si>
  <si>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</si>
  <si>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</si>
  <si>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</si>
  <si>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</si>
  <si>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</si>
  <si>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</si>
  <si>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</si>
  <si>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</si>
  <si>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</si>
  <si>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</si>
  <si>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</si>
  <si>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</si>
  <si>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</si>
  <si>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</si>
  <si>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</si>
  <si>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</si>
  <si>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</si>
  <si>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</si>
  <si>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</si>
  <si>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</si>
  <si>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</si>
  <si>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</si>
  <si>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</si>
  <si>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</si>
  <si>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</si>
  <si>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</si>
  <si>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</si>
  <si>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</si>
  <si>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</si>
  <si>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</si>
  <si>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</si>
  <si>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</si>
  <si>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</si>
  <si>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</si>
  <si>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</si>
  <si>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</si>
  <si>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</si>
  <si>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</si>
  <si>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</si>
  <si>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</si>
  <si>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</si>
  <si>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</si>
  <si>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</si>
  <si>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</si>
  <si>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</si>
  <si>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</si>
  <si>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</si>
  <si>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</si>
  <si>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</si>
  <si>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</si>
  <si>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</si>
  <si>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</si>
  <si>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</si>
  <si>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</si>
  <si>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</si>
  <si>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</si>
  <si>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</si>
  <si>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</si>
  <si>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</si>
  <si>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</si>
  <si>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</si>
  <si>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</si>
  <si>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</si>
  <si>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</si>
  <si>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</si>
  <si>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</si>
  <si>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</si>
  <si>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</si>
  <si>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</si>
  <si>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</si>
  <si>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</si>
  <si>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</si>
  <si>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</si>
  <si>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</si>
  <si>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</si>
  <si>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</si>
  <si>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</si>
  <si>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</si>
  <si>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</si>
  <si>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</si>
  <si>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</si>
  <si>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</si>
  <si>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</si>
  <si>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</si>
  <si>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</si>
  <si>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</si>
  <si>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</si>
  <si>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</si>
  <si>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</si>
  <si>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</si>
  <si>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</si>
  <si>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</si>
  <si>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</si>
  <si>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</si>
  <si>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</si>
  <si>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</si>
  <si>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</si>
  <si>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</si>
  <si>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</si>
  <si>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</si>
  <si>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</si>
  <si>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</si>
  <si>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</si>
  <si>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</si>
  <si>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</si>
  <si>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</si>
  <si>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</si>
  <si>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</si>
  <si>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</si>
  <si>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</si>
  <si>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</si>
  <si>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</si>
  <si>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</si>
  <si>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</si>
  <si>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</si>
  <si>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</si>
  <si>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</si>
  <si>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</si>
  <si>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</si>
  <si>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</si>
  <si>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</si>
  <si>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</si>
  <si>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</si>
  <si>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</si>
  <si>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</si>
  <si>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</si>
  <si>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</si>
  <si>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</si>
  <si>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</si>
  <si>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</si>
  <si>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</si>
  <si>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</si>
  <si>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</si>
  <si>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</si>
  <si>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</si>
  <si>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</si>
  <si>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</si>
  <si>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</si>
  <si>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</si>
  <si>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</si>
  <si>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</si>
  <si>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</si>
  <si>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</si>
  <si>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</si>
  <si>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</si>
  <si>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</si>
  <si>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</si>
  <si>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</si>
  <si>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</si>
  <si>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</si>
  <si>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</si>
  <si>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</si>
  <si>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</si>
  <si>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</si>
  <si>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</si>
  <si>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</si>
  <si>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</si>
  <si>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</si>
  <si>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</si>
  <si>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</si>
  <si>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</si>
  <si>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</si>
  <si>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</si>
  <si>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</si>
  <si>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</si>
  <si>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</si>
  <si>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</si>
  <si>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</si>
  <si>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</si>
  <si>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</si>
  <si>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</si>
  <si>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</si>
  <si>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</si>
  <si>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</si>
  <si>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</si>
  <si>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</si>
  <si>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</si>
  <si>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</si>
  <si>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</si>
  <si>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</si>
  <si>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</si>
  <si>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</si>
  <si>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</si>
  <si>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</si>
  <si>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</si>
  <si>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</si>
  <si>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</si>
  <si>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</si>
  <si>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</si>
  <si>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</si>
  <si>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</si>
  <si>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</si>
  <si>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</si>
  <si>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</si>
  <si>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</si>
  <si>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</si>
  <si>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</si>
  <si>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</si>
  <si>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</si>
  <si>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</si>
  <si>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</si>
  <si>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</si>
  <si>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</si>
  <si>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</si>
  <si>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</si>
  <si>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</si>
  <si>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</si>
  <si>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</si>
  <si>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</si>
  <si>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</si>
  <si>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</si>
  <si>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</si>
  <si>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</si>
  <si>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</si>
  <si>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</si>
  <si>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</si>
  <si>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</si>
  <si>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</si>
  <si>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</si>
  <si>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</si>
  <si>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</si>
  <si>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</si>
  <si>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</si>
  <si>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</si>
  <si>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</si>
  <si>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</si>
  <si>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</si>
  <si>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</si>
  <si>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</si>
  <si>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</si>
  <si>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</si>
  <si>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</si>
  <si>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</si>
  <si>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</si>
  <si>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</si>
  <si>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</si>
  <si>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</si>
  <si>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</si>
  <si>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</si>
  <si>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</si>
  <si>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</si>
  <si>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</si>
  <si>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</si>
  <si>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</si>
  <si>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</si>
  <si>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</si>
  <si>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</si>
  <si>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</si>
  <si>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</si>
  <si>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</si>
  <si>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</si>
  <si>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</si>
  <si>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</si>
  <si>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</si>
  <si>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</si>
  <si>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</si>
  <si>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</si>
  <si>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</si>
  <si>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</si>
  <si>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</si>
  <si>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</si>
  <si>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</si>
  <si>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</si>
  <si>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</si>
  <si>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</si>
  <si>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</si>
  <si>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</si>
  <si>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</si>
  <si>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</si>
  <si>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</si>
  <si>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</si>
  <si>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</si>
  <si>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</si>
  <si>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</si>
  <si>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</si>
  <si>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</si>
  <si>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</si>
  <si>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</si>
  <si>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</si>
  <si>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</si>
  <si>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</si>
  <si>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</si>
  <si>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</si>
  <si>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</si>
  <si>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</si>
  <si>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</si>
  <si>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</si>
  <si>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</si>
  <si>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</si>
  <si>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</si>
  <si>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</si>
  <si>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</si>
  <si>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</si>
  <si>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</si>
  <si>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</si>
  <si>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</si>
  <si>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</si>
  <si>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</si>
  <si>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</si>
  <si>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</si>
  <si>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</si>
  <si>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</si>
  <si>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</si>
  <si>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</si>
  <si>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</si>
  <si>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</si>
  <si>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</si>
  <si>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</si>
  <si>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</si>
  <si>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</si>
  <si>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</si>
  <si>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</si>
  <si>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</si>
  <si>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</si>
  <si>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</si>
  <si>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</si>
  <si>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</si>
  <si>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</si>
  <si>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</si>
  <si>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</si>
  <si>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</si>
  <si>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</si>
  <si>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</si>
  <si>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</si>
  <si>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</si>
  <si>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</si>
  <si>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</si>
  <si>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</si>
  <si>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</si>
  <si>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</si>
  <si>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</si>
  <si>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</si>
  <si>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</si>
  <si>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</si>
  <si>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</si>
  <si>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</si>
  <si>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</si>
  <si>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</si>
  <si>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</si>
  <si>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</si>
  <si>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</si>
  <si>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</si>
  <si>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</si>
  <si>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</si>
  <si>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</si>
  <si>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</si>
  <si>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</si>
  <si>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</si>
  <si>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</si>
  <si>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</si>
  <si>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</si>
  <si>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</si>
  <si>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</si>
  <si>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</si>
  <si>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</si>
  <si>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</si>
  <si>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</si>
  <si>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</si>
  <si>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</si>
  <si>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</si>
  <si>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</si>
  <si>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</si>
  <si>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</si>
  <si>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</si>
  <si>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</si>
  <si>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</si>
  <si>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</si>
  <si>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</si>
  <si>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</si>
  <si>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</si>
  <si>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</si>
  <si>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</si>
  <si>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</si>
  <si>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</si>
  <si>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</si>
  <si>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</si>
  <si>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</si>
  <si>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</si>
  <si>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</si>
  <si>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</si>
  <si>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</si>
  <si>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</si>
  <si>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</si>
  <si>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</si>
  <si>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</si>
  <si>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</si>
  <si>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</si>
  <si>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</si>
  <si>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</si>
  <si>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</si>
  <si>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</si>
  <si>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</si>
  <si>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</si>
  <si>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</si>
  <si>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</si>
  <si>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</si>
  <si>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</si>
  <si>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</si>
  <si>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</si>
  <si>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</si>
  <si>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</si>
  <si>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</si>
  <si>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</si>
  <si>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</si>
  <si>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</si>
  <si>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</si>
  <si>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</si>
  <si>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</si>
  <si>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</si>
  <si>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</si>
  <si>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</si>
  <si>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</si>
  <si>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</si>
  <si>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</si>
  <si>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</si>
  <si>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</si>
  <si>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</si>
  <si>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</si>
  <si>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</si>
  <si>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</si>
  <si>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</si>
  <si>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</si>
  <si>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</si>
  <si>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</si>
  <si>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</si>
  <si>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</si>
  <si>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</si>
  <si>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</si>
  <si>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</si>
  <si>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</si>
  <si>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</si>
  <si>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</si>
  <si>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</si>
  <si>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</si>
  <si>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</si>
  <si>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</si>
  <si>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</si>
  <si>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</si>
  <si>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</si>
  <si>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</si>
  <si>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</si>
  <si>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</si>
  <si>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</si>
  <si>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</si>
  <si>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</si>
  <si>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</si>
  <si>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</si>
  <si>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</si>
  <si>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</si>
  <si>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</si>
  <si>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</si>
  <si>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</si>
  <si>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</si>
  <si>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</si>
  <si>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</si>
  <si>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</si>
  <si>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</si>
  <si>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</si>
  <si>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</si>
  <si>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</si>
  <si>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</si>
  <si>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</si>
  <si>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</si>
  <si>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</si>
  <si>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</si>
  <si>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</si>
  <si>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</si>
  <si>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</si>
  <si>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</si>
  <si>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</si>
  <si>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</si>
  <si>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</si>
  <si>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</si>
  <si>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</si>
  <si>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</si>
  <si>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</si>
  <si>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</si>
  <si>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</si>
  <si>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</si>
  <si>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</si>
  <si>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</si>
  <si>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</si>
  <si>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</si>
  <si>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</si>
  <si>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</si>
  <si>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</si>
  <si>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</si>
  <si>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</si>
  <si>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</si>
  <si>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</si>
  <si>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</si>
  <si>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</si>
  <si>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</si>
  <si>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</si>
  <si>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</si>
  <si>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</si>
  <si>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</si>
  <si>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</si>
  <si>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</si>
  <si>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</si>
  <si>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</si>
  <si>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</si>
  <si>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</si>
  <si>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</si>
  <si>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</si>
  <si>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</si>
  <si>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</si>
  <si>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</si>
  <si>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</si>
  <si>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</si>
  <si>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</si>
  <si>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</si>
  <si>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</si>
  <si>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</si>
  <si>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</si>
  <si>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</si>
  <si>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</si>
  <si>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</si>
  <si>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</si>
  <si>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</si>
  <si>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</si>
  <si>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</si>
  <si>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</si>
  <si>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</si>
  <si>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</si>
  <si>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</si>
  <si>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</si>
  <si>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</si>
  <si>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</si>
  <si>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</si>
  <si>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</si>
  <si>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</si>
  <si>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</si>
  <si>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</si>
  <si>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</si>
  <si>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</si>
  <si>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</si>
  <si>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</si>
  <si>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</si>
  <si>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</si>
  <si>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</si>
  <si>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</si>
  <si>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</si>
  <si>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</si>
  <si>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</si>
  <si>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</si>
  <si>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</si>
  <si>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</si>
  <si>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</si>
  <si>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</si>
  <si>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</si>
  <si>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</si>
  <si>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</si>
  <si>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</si>
  <si>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</si>
  <si>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</si>
  <si>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</si>
  <si>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</si>
  <si>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</si>
  <si>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</si>
  <si>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</si>
  <si>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</si>
  <si>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</si>
  <si>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</si>
  <si>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</si>
  <si>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</si>
  <si>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</si>
  <si>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</si>
  <si>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</si>
  <si>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</si>
  <si>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</si>
  <si>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</si>
  <si>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</si>
  <si>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</si>
  <si>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</si>
  <si>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</si>
  <si>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</si>
  <si>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</si>
  <si>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</si>
  <si>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</si>
  <si>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</si>
  <si>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</si>
  <si>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</si>
  <si>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</si>
  <si>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</si>
  <si>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</si>
  <si>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</si>
  <si>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</si>
  <si>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</si>
  <si>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</si>
  <si>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</si>
  <si>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</si>
  <si>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</si>
  <si>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</si>
  <si>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</si>
  <si>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</si>
  <si>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</si>
  <si>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</si>
  <si>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</si>
  <si>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</si>
  <si>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</si>
  <si>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</si>
  <si>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</si>
  <si>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</si>
  <si>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</si>
  <si>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</si>
  <si>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</si>
  <si>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</si>
  <si>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</si>
  <si>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</si>
  <si>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</si>
  <si>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</si>
  <si>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</si>
  <si>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</si>
  <si>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</si>
  <si>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</si>
  <si>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</si>
  <si>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</si>
  <si>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</si>
  <si>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</si>
  <si>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</si>
  <si>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</si>
  <si>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</si>
  <si>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</si>
  <si>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</si>
  <si>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</si>
  <si>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</si>
  <si>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</si>
  <si>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</si>
  <si>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</si>
  <si>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</si>
  <si>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</si>
  <si>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</si>
  <si>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</si>
  <si>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</si>
  <si>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</si>
  <si>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</si>
  <si>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</si>
  <si>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</si>
  <si>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</si>
  <si>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</si>
  <si>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</si>
  <si>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</si>
  <si>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</si>
  <si>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</si>
  <si>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</si>
  <si>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</si>
  <si>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</si>
  <si>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</si>
  <si>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</si>
  <si>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ADD ISO # 605</t>
  </si>
  <si>
    <t>VT403M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</si>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</sst>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7" totalsRowShown="0" headerRowDxfId="26" dataDxfId="25" tableBorderDxfId="24">
  <autoFilter ref="A2:K182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8" sqref="G182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>
      <c r="B1824" s="19"/>
      <c r="C1824" s="19"/>
      <c r="D1824" s="60"/>
      <c r="E1824" s="19"/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34" t="s">
        <v>2537</v>
      </c>
      <c r="K1824" s="79"/>
    </row>
    <row r="1825" spans="2:11" ht="41.25" customHeight="1">
      <c r="B1825" s="19"/>
      <c r="C1825" s="19"/>
      <c r="D1825" s="60"/>
      <c r="E1825" s="19"/>
      <c r="F1825" s="21"/>
      <c r="G1825" s="19" t="s">
        <v>339</v>
      </c>
      <c r="H1825" s="25" t="str">
        <f>IF(RIGHT(G1825,1)="M", LEFT(G1825,LEN(G1825)-1), G1825)</f>
        <v>PK602</v>
      </c>
      <c r="I1825" s="25" t="str">
        <f>IF(RIGHT(G1825,1)="M","M","Non-M")</f>
        <v>M</v>
      </c>
      <c r="J1825" s="34"/>
      <c r="K1825" s="79"/>
    </row>
    <row r="1826" spans="2:11" ht="41.25" customHeight="1">
      <c r="B1826" s="19"/>
      <c r="C1826" s="19"/>
      <c r="D1826" s="60"/>
      <c r="E1826" s="19"/>
      <c r="F1826" s="21"/>
      <c r="G1826" s="19" t="s">
        <v>2538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34"/>
      <c r="K1826" s="79"/>
    </row>
    <row r="1827" spans="2:11" ht="41.25" customHeight="1">
      <c r="B1827" s="19"/>
      <c r="C1827" s="19"/>
      <c r="D1827" s="60"/>
      <c r="E1827" s="19"/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34"/>
      <c r="K1827" s="79"/>
    </row>
    <row r="1828" spans="2:11" ht="41.25" customHeight="1"/>
    <row r="1829" spans="2:11" ht="41.25" customHeight="1"/>
    <row r="1830" spans="2:11" ht="41.25" customHeight="1"/>
    <row r="1831" spans="2:11" ht="41.25" customHeight="1"/>
    <row r="1832" spans="2:11" ht="41.25" customHeight="1"/>
    <row r="1833" spans="2:11" ht="41.25" customHeight="1"/>
    <row r="1834" spans="2:11" ht="41.25" customHeight="1"/>
    <row r="1835" spans="2:11" ht="41.25" customHeight="1"/>
    <row r="1836" spans="2:11" ht="41.25" customHeight="1"/>
    <row r="1837" spans="2:11" ht="41.25" customHeight="1"/>
    <row r="1838" spans="2:11" ht="41.25" customHeight="1"/>
    <row r="1839" spans="2:11" ht="41.25" customHeight="1"/>
    <row r="1840" spans="2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2539</v>
      </c>
      <c r="B2" s="8" t="s">
        <v>2540</v>
      </c>
      <c r="C2" s="8" t="s">
        <v>2541</v>
      </c>
      <c r="D2" s="8" t="s">
        <v>2542</v>
      </c>
      <c r="E2" s="8" t="s">
        <v>2543</v>
      </c>
      <c r="F2" s="8" t="s">
        <v>2544</v>
      </c>
      <c r="G2" s="80" t="s">
        <v>2545</v>
      </c>
      <c r="H2" s="8" t="s">
        <v>2546</v>
      </c>
      <c r="I2" s="8" t="s">
        <v>2547</v>
      </c>
      <c r="J2" s="75" t="s">
        <v>2548</v>
      </c>
      <c r="R2" s="83" t="s">
        <v>2549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2550</v>
      </c>
      <c r="E3" s="10">
        <v>0.1234</v>
      </c>
      <c r="F3" s="10" t="s">
        <v>2551</v>
      </c>
      <c r="G3" s="81">
        <f>Table2[[#This Row],[Current Total FG QTY]]*Table2[[#This Row],[SAM Improvement]]*$S$7</f>
        <v>22089.830484330483</v>
      </c>
      <c r="H3" s="10" t="s">
        <v>2552</v>
      </c>
      <c r="I3" s="10" t="s">
        <v>2553</v>
      </c>
      <c r="J3" s="76">
        <v>46140.696493055599</v>
      </c>
      <c r="R3" s="85" t="s">
        <v>2554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2550</v>
      </c>
      <c r="E4" s="10"/>
      <c r="F4" s="10" t="s">
        <v>2555</v>
      </c>
      <c r="G4" s="81">
        <f>Table2[[#This Row],[Current Total FG QTY]]*Table2[[#This Row],[SAM Improvement]]*$S$7</f>
        <v>0</v>
      </c>
      <c r="H4" s="10"/>
      <c r="I4" s="10" t="s">
        <v>2553</v>
      </c>
      <c r="J4" s="76">
        <v>46149.4283796296</v>
      </c>
      <c r="R4" s="85" t="s">
        <v>2556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2550</v>
      </c>
      <c r="E5" s="10"/>
      <c r="F5" s="10" t="s">
        <v>2555</v>
      </c>
      <c r="G5" s="81">
        <f>Table2[[#This Row],[Current Total FG QTY]]*Table2[[#This Row],[SAM Improvement]]*$S$7</f>
        <v>0</v>
      </c>
      <c r="H5" s="10"/>
      <c r="I5" s="10" t="s">
        <v>2553</v>
      </c>
      <c r="J5" s="76">
        <v>46149.428298611099</v>
      </c>
      <c r="R5" s="85" t="s">
        <v>2557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2553</v>
      </c>
      <c r="J7" s="76">
        <v>46149.4286111111</v>
      </c>
      <c r="R7" s="87" t="s">
        <v>2558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2550</v>
      </c>
      <c r="E8" s="10">
        <v>0.1401</v>
      </c>
      <c r="F8" s="10" t="s">
        <v>2559</v>
      </c>
      <c r="G8" s="81">
        <f>Table2[[#This Row],[Current Total FG QTY]]*Table2[[#This Row],[SAM Improvement]]*$S$7</f>
        <v>11703.17965811966</v>
      </c>
      <c r="H8" s="10" t="s">
        <v>2552</v>
      </c>
      <c r="I8" s="10" t="s">
        <v>2553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2550</v>
      </c>
      <c r="E10" s="10">
        <v>0.1177</v>
      </c>
      <c r="F10" s="10" t="s">
        <v>2559</v>
      </c>
      <c r="G10" s="81">
        <f>Table2[[#This Row],[Current Total FG QTY]]*Table2[[#This Row],[SAM Improvement]]*$S$7</f>
        <v>8856.7573361823361</v>
      </c>
      <c r="H10" s="10"/>
      <c r="I10" s="10" t="s">
        <v>2553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2550</v>
      </c>
      <c r="E14" s="10">
        <v>0</v>
      </c>
      <c r="F14" s="10" t="s">
        <v>2560</v>
      </c>
      <c r="G14" s="81">
        <f>Table2[[#This Row],[Current Total FG QTY]]*Table2[[#This Row],[SAM Improvement]]*$S$7</f>
        <v>0</v>
      </c>
      <c r="H14" s="10" t="s">
        <v>2552</v>
      </c>
      <c r="I14" s="10" t="s">
        <v>2553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2563</v>
      </c>
      <c r="D76">
        <v>163</v>
      </c>
    </row>
    <row r="77" spans="2:4">
      <c r="B77" t="s">
        <v>2564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2565</v>
      </c>
      <c r="D167">
        <v>499</v>
      </c>
    </row>
    <row r="168" spans="2:4">
      <c r="B168" t="s">
        <v>2566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2571</v>
      </c>
      <c r="D210">
        <v>10</v>
      </c>
    </row>
    <row r="211" spans="2:4">
      <c r="B211" t="s">
        <v>2572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2573</v>
      </c>
      <c r="D218">
        <v>69</v>
      </c>
    </row>
    <row r="219" spans="2:4">
      <c r="B219" t="s">
        <v>2574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2603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2026-05-14T04:45:05Z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