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272" documentId="13_ncr:1_{7EF57DF4-89AE-8C42-9C9C-3682908C3E34}" xr6:coauthVersionLast="47" xr6:coauthVersionMax="47" xr10:uidLastSave="{31E65A3D-02B9-4A03-8313-D160415880E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2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35" i="5"/>
  <c r="I1735" i="5"/>
  <c r="H1744" i="5"/>
  <c r="H1745" i="5"/>
  <c r="I1744" i="5"/>
  <c r="I17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H1737" i="5"/>
  <c r="H1738" i="5"/>
  <c r="H1739" i="5"/>
  <c r="H1740" i="5"/>
  <c r="H1741" i="5"/>
  <c r="H1742" i="5"/>
  <c r="H1743" i="5"/>
  <c r="I1737" i="5"/>
  <c r="I1738" i="5"/>
  <c r="I1739" i="5"/>
  <c r="I1740" i="5"/>
  <c r="I1741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<sst xmlns="http://schemas.openxmlformats.org/spreadsheetml/2006/main" count="10393" uniqueCount="2537">
  <si>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</si>
  <si>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</si>
  <si>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</si>
  <si>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</si>
  <si>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</si>
  <si>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</si>
  <si>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</si>
  <si>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</si>
  <si>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</si>
  <si>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</si>
  <si>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</si>
  <si>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</si>
  <si>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</si>
  <si>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</si>
  <si>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</si>
  <si>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</si>
  <si>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</si>
  <si>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</si>
  <si>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</si>
  <si>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</si>
  <si>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</si>
  <si>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</si>
  <si>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</si>
  <si>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</si>
  <si>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</si>
  <si>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</si>
  <si>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</si>
  <si>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</si>
  <si>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</si>
  <si>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</si>
  <si>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</si>
  <si>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</si>
  <si>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</si>
  <si>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</si>
  <si>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</si>
  <si>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</si>
  <si>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</si>
  <si>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</si>
  <si>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</si>
  <si>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</si>
  <si>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</si>
  <si>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</si>
  <si>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</si>
  <si>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</si>
  <si>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</si>
  <si>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</si>
  <si>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</si>
  <si>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</si>
  <si>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</si>
  <si>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</si>
  <si>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</si>
  <si>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</si>
  <si>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</si>
  <si>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</si>
  <si>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</si>
  <si>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</si>
  <si>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</si>
  <si>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</si>
  <si>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</si>
  <si>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</si>
  <si>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</si>
  <si>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</si>
  <si>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</si>
  <si>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</si>
  <si>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</si>
  <si>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</si>
  <si>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</si>
  <si>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</si>
  <si>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</si>
  <si>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</si>
  <si>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</si>
  <si>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</si>
  <si>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</si>
  <si>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</si>
  <si>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</si>
  <si>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</si>
  <si>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</si>
  <si>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</si>
  <si>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</si>
  <si>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</si>
  <si>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</si>
  <si>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</si>
  <si>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</si>
  <si>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</si>
  <si>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</si>
  <si>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</si>
  <si>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</si>
  <si>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</si>
  <si>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</si>
  <si>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</si>
  <si>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</si>
  <si>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</si>
  <si>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</si>
  <si>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</si>
  <si>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</si>
  <si>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</si>
  <si>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</si>
  <si>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</si>
  <si>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</si>
  <si>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</si>
  <si>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</si>
  <si>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</si>
  <si>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</si>
  <si>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</si>
  <si>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</si>
  <si>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</si>
  <si>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</si>
  <si>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</si>
  <si>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</si>
  <si>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</si>
  <si>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</si>
  <si>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</si>
  <si>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</si>
  <si>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</si>
  <si>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</si>
  <si>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</si>
  <si>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</si>
  <si>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</si>
  <si>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</si>
  <si>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</si>
  <si>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</si>
  <si>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</si>
  <si>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</si>
  <si>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</si>
  <si>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</si>
  <si>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</si>
  <si>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</si>
  <si>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</si>
  <si>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</si>
  <si>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</si>
  <si>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</si>
  <si>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</si>
  <si>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</si>
  <si>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</si>
  <si>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</si>
  <si>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</si>
  <si>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</si>
  <si>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</si>
  <si>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</si>
  <si>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</si>
  <si>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</si>
  <si>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</si>
  <si>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</si>
  <si>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</si>
  <si>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</si>
  <si>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</si>
  <si>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</si>
  <si>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</si>
  <si>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</si>
  <si>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</si>
  <si>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</si>
  <si>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</si>
  <si>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</si>
  <si>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</si>
  <si>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</si>
  <si>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</si>
  <si>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</si>
  <si>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</si>
  <si>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</si>
  <si>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</si>
  <si>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</si>
  <si>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</si>
  <si>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</si>
  <si>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</si>
  <si>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</si>
  <si>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</si>
  <si>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</si>
  <si>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</si>
  <si>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</si>
  <si>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</si>
  <si>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</si>
  <si>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</si>
  <si>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</si>
  <si>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</si>
  <si>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</si>
  <si>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</si>
  <si>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</si>
  <si>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</si>
  <si>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</si>
  <si>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</si>
  <si>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</si>
  <si>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</si>
  <si>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</si>
  <si>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</si>
  <si>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</si>
  <si>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</si>
  <si>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</si>
  <si>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</si>
  <si>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</si>
  <si>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</si>
  <si>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</si>
  <si>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</si>
  <si>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</si>
  <si>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</si>
  <si>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</si>
  <si>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</si>
  <si>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</si>
  <si>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</si>
  <si>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</si>
  <si>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</si>
  <si>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</si>
  <si>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</si>
  <si>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</si>
  <si>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</si>
  <si>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</si>
  <si>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</si>
  <si>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</si>
  <si>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</si>
  <si>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</si>
  <si>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</si>
  <si>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</si>
  <si>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</si>
  <si>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</si>
  <si>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</si>
  <si>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</si>
  <si>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</si>
  <si>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</si>
  <si>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</si>
  <si>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</si>
  <si>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</si>
  <si>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</si>
  <si>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</si>
  <si>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</si>
  <si>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</si>
  <si>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</si>
  <si>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</si>
  <si>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</si>
  <si>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</si>
  <si>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</si>
  <si>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</si>
  <si>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</si>
  <si>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</si>
  <si>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</si>
  <si>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</si>
  <si>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</si>
  <si>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</si>
  <si>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</si>
  <si>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</si>
  <si>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</si>
  <si>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</si>
  <si>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</si>
  <si>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</si>
  <si>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</si>
  <si>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</si>
  <si>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</si>
  <si>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</si>
  <si>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</si>
  <si>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</si>
  <si>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</si>
  <si>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</si>
  <si>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</si>
  <si>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</si>
  <si>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</si>
  <si>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</si>
  <si>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</si>
  <si>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</si>
  <si>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</si>
  <si>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</si>
  <si>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</si>
  <si>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</si>
  <si>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</si>
  <si>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</si>
  <si>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</si>
  <si>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</si>
  <si>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</si>
  <si>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</si>
  <si>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</si>
  <si>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</si>
  <si>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</si>
  <si>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</si>
  <si>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</si>
  <si>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</si>
  <si>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</si>
  <si>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</si>
  <si>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</si>
  <si>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</si>
  <si>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</si>
  <si>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</si>
  <si>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</si>
  <si>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</si>
  <si>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</si>
  <si>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</si>
  <si>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</si>
  <si>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</si>
  <si>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</si>
  <si>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</si>
  <si>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</si>
  <si>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</si>
  <si>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</si>
  <si>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</si>
  <si>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</si>
  <si>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</si>
  <si>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</si>
  <si>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</si>
  <si>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</si>
  <si>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</si>
  <si>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</si>
  <si>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</si>
  <si>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</si>
  <si>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</si>
  <si>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</si>
  <si>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</si>
  <si>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</si>
  <si>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</si>
  <si>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</si>
  <si>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</si>
  <si>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</si>
  <si>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</si>
  <si>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</si>
  <si>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</si>
  <si>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</si>
  <si>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</si>
  <si>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</si>
  <si>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</si>
  <si>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</si>
  <si>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</si>
  <si>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</si>
  <si>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</si>
  <si>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</si>
  <si>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</si>
  <si>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</si>
  <si>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</si>
  <si>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</si>
  <si>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</si>
  <si>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</si>
  <si>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</si>
  <si>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</si>
  <si>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</si>
  <si>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</si>
  <si>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</si>
  <si>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</si>
  <si>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</si>
  <si>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</si>
  <si>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</si>
  <si>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</si>
  <si>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</si>
  <si>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</si>
  <si>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</si>
  <si>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</si>
  <si>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</si>
  <si>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</si>
  <si>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</si>
  <si>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</si>
  <si>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</si>
  <si>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</si>
  <si>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</si>
  <si>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</si>
  <si>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</si>
  <si>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</si>
  <si>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</si>
  <si>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</si>
  <si>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</si>
  <si>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</si>
  <si>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</si>
  <si>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</si>
  <si>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</si>
  <si>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</si>
  <si>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</si>
  <si>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</si>
  <si>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</si>
  <si>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</si>
  <si>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</si>
  <si>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</si>
  <si>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</si>
  <si>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</si>
  <si>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</si>
  <si>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</si>
  <si>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</si>
  <si>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</si>
  <si>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</si>
  <si>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</si>
  <si>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</si>
  <si>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</si>
  <si>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</si>
  <si>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</si>
  <si>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</si>
  <si>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</si>
  <si>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</si>
  <si>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</si>
  <si>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</si>
  <si>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</si>
  <si>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</si>
  <si>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</si>
  <si>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</si>
  <si>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</si>
  <si>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</si>
  <si>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</si>
  <si>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</si>
  <si>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</si>
  <si>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</si>
  <si>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</si>
  <si>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</si>
  <si>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</si>
  <si>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</si>
  <si>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</si>
  <si>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</si>
  <si>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</si>
  <si>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</si>
  <si>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</si>
  <si>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</si>
  <si>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</si>
  <si>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</si>
  <si>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</si>
  <si>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</si>
  <si>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</si>
  <si>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</si>
  <si>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</si>
  <si>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</si>
  <si>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</si>
  <si>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</si>
  <si>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</si>
  <si>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</si>
  <si>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</si>
  <si>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</si>
  <si>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</si>
  <si>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</si>
  <si>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</si>
  <si>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</si>
  <si>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</si>
  <si>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</si>
  <si>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</si>
  <si>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</si>
  <si>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</si>
  <si>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</si>
  <si>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</si>
  <si>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</si>
  <si>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</si>
  <si>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</si>
  <si>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</si>
  <si>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</si>
  <si>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</si>
  <si>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</si>
  <si>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</si>
  <si>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</si>
  <si>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</si>
  <si>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</si>
  <si>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</si>
  <si>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</si>
  <si>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</si>
  <si>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</si>
  <si>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</si>
  <si>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</si>
  <si>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</si>
  <si>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</si>
  <si>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</si>
  <si>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</si>
  <si>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</si>
  <si>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</si>
  <si>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</si>
  <si>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</si>
  <si>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</si>
  <si>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</si>
  <si>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</si>
  <si>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</si>
  <si>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</si>
  <si>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</si>
  <si>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</si>
  <si>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</si>
  <si>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</si>
  <si>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</si>
  <si>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</si>
  <si>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</si>
  <si>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</si>
  <si>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</si>
  <si>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</si>
  <si>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</si>
  <si>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</si>
  <si>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</si>
  <si>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</si>
  <si>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</si>
  <si>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</si>
  <si>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</si>
  <si>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</si>
  <si>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</si>
  <si>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</si>
  <si>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</si>
  <si>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</si>
  <si>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</si>
  <si>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</si>
  <si>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</si>
  <si>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</si>
  <si>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</si>
  <si>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</si>
  <si>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</si>
  <si>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</si>
  <si>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</si>
  <si>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</si>
  <si>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</si>
  <si>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</si>
  <si>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</si>
  <si>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</si>
  <si>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</si>
  <si>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</si>
  <si>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</si>
  <si>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</si>
  <si>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</si>
  <si>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</si>
  <si>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</si>
  <si>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</si>
  <si>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</si>
  <si>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</si>
  <si>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</si>
  <si>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</si>
  <si>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</si>
  <si>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</si>
  <si>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</si>
  <si>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</si>
  <si>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</si>
  <si>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</si>
  <si>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</si>
  <si>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</si>
  <si>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</si>
  <si>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</si>
  <si>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</si>
  <si>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</si>
  <si>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</si>
  <si>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</si>
  <si>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</si>
  <si>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</si>
  <si>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</si>
  <si>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</si>
  <si>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</si>
  <si>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</si>
  <si>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</si>
  <si>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</si>
  <si>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</si>
  <si>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</si>
  <si>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</si>
  <si>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</si>
  <si>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</si>
  <si>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</si>
  <si>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</si>
  <si>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</si>
  <si>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</si>
  <si>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</si>
  <si>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</si>
  <si>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</si>
  <si>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</si>
  <si>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</si>
  <si>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</si>
  <si>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</si>
  <si>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</si>
  <si>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</si>
  <si>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</si>
  <si>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</si>
  <si>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</si>
  <si>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</si>
  <si>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</si>
  <si>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</si>
  <si>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</si>
  <si>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</si>
  <si>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</si>
  <si>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</si>
  <si>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</si>
  <si>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</si>
  <si>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</si>
  <si>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</si>
  <si>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</si>
  <si>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</si>
  <si>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</si>
  <si>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</si>
  <si>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</si>
  <si>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</si>
  <si>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</si>
  <si>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</si>
  <si>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</si>
  <si>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</si>
  <si>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</si>
  <si>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</si>
  <si>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</si>
  <si>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</si>
  <si>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</si>
  <si>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</si>
  <si>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</si>
  <si>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</si>
  <si>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</si>
  <si>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</si>
  <si>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</si>
  <si>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</si>
  <si>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</si>
  <si>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</si>
  <si>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</si>
  <si>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</si>
  <si>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</si>
  <si>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</si>
  <si>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</si>
  <si>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</si>
  <si>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</si>
  <si>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</si>
  <si>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</si>
  <si>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</si>
  <si>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</si>
  <si>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</si>
  <si>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</si>
  <si>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</si>
  <si>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</si>
  <si>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</si>
  <si>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</si>
  <si>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</si>
  <si>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</si>
  <si>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</si>
  <si>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</si>
  <si>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</si>
  <si>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</si>
  <si>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</si>
  <si>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</si>
  <si>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</si>
  <si>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</si>
  <si>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</si>
  <si>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</si>
  <si>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</si>
  <si>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</si>
  <si>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</si>
  <si>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</si>
  <si>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</si>
  <si>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</si>
  <si>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</si>
  <si>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</si>
  <si>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</si>
  <si>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</si>
  <si>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</si>
  <si>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</si>
  <si>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</si>
  <si>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</si>
  <si>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</si>
  <si>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</si>
  <si>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</si>
  <si>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</si>
  <si>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</si>
  <si>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</si>
  <si>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</si>
  <si>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</si>
  <si>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</si>
  <si>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</si>
  <si>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</si>
  <si>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</si>
  <si>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</si>
  <si>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</si>
  <si>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</si>
  <si>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</si>
  <si>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</si>
  <si>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</si>
  <si>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</si>
  <si>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</si>
  <si>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</si>
  <si>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</si>
  <si>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</si>
  <si>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</si>
  <si>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</si>
  <si>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</si>
  <si>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</si>
  <si>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</si>
  <si>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</si>
  <si>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</si>
  <si>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</si>
  <si>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</si>
  <si>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</si>
  <si>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</si>
  <si>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</si>
  <si>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</si>
  <si>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</si>
  <si>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</si>
  <si>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</si>
  <si>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</si>
  <si>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</si>
  <si>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</si>
  <si>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</si>
  <si>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</si>
  <si>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</si>
  <si>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</si>
  <si>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</si>
  <si>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</si>
  <si>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</si>
  <si>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</si>
  <si>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</si>
  <si>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</si>
  <si>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</si>
  <si>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</si>
  <si>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</si>
  <si>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</si>
  <si>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</si>
  <si>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</si>
  <si>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</si>
  <si>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</si>
  <si>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</si>
  <si>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</si>
  <si>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</si>
  <si>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</si>
  <si>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</si>
  <si>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</si>
  <si>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</si>
  <si>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</si>
  <si>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</si>
  <si>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</si>
  <si>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</si>
  <si>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</si>
  <si>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</si>
  <si>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</si>
  <si>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</si>
  <si>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</si>
  <si>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</si>
  <si>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</si>
  <si>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</si>
  <si>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</si>
  <si>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</si>
  <si>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</si>
  <si>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</si>
  <si>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</si>
  <si>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</si>
  <si>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</si>
  <si>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</si>
  <si>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</si>
  <si>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</si>
  <si>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</si>
  <si>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</si>
  <si>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</si>
  <si>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</si>
  <si>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</si>
  <si>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</si>
  <si>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</si>
  <si>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</si>
  <si>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</si>
  <si>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</si>
  <si>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</si>
  <si>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</si>
  <si>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</si>
  <si>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</si>
  <si>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</si>
  <si>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</si>
  <si>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</si>
  <si>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</si>
  <si>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</si>
  <si>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</si>
  <si>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</si>
  <si>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</si>
  <si>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</si>
  <si>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</si>
  <si>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</si>
  <si>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</si>
  <si>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</si>
  <si>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</si>
  <si>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</si>
  <si>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</si>
  <si>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</si>
  <si>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</si>
  <si>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</si>
  <si>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</si>
  <si>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</si>
  <si>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</si>
  <si>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</si>
  <si>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</si>
  <si>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</si>
  <si>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</si>
  <si>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</si>
  <si>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</si>
  <si>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</si>
  <si>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</si>
  <si>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</si>
  <si>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</si>
  <si>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</si>
  <si>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</si>
  <si>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</si>
  <si>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</si>
  <si>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</si>
  <si>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</si>
  <si>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</si>
  <si>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</si>
  <si>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</si>
  <si>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</si>
  <si>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</si>
  <si>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</si>
  <si>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</si>
  <si>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</si>
  <si>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</si>
  <si>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</si>
  <si>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</si>
  <si>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</si>
  <si>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</si>
  <si>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</si>
  <si>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</si>
  <si>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</si>
  <si>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</si>
  <si>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</si>
  <si>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</si>
  <si>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</si>
  <si>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</si>
  <si>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</si>
  <si>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</si>
  <si>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</si>
  <si>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</si>
  <si>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</si>
  <si>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</si>
  <si>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</si>
  <si>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</si>
  <si>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</si>
  <si>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</si>
  <si>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</si>
  <si>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</si>
  <si>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</si>
  <si>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</si>
  <si>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</si>
  <si>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</si>
  <si>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</si>
  <si>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</si>
  <si>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</si>
  <si>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</si>
  <si>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</si>
  <si>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</si>
  <si>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</si>
  <si>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</si>
  <si>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</si>
  <si>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</si>
  <si>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</si>
  <si>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</si>
  <si>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</si>
  <si>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</si>
  <si>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</si>
  <si>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</si>
  <si>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</si>
  <si>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</si>
  <si>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</si>
  <si>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</si>
  <si>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</si>
  <si>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</si>
  <si>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</si>
  <si>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</si>
  <si>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</si>
  <si>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</si>
  <si>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</si>
  <si>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</si>
  <si>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</si>
  <si>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</si>
  <si>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</si>
  <si>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</si>
  <si>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</si>
  <si>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</si>
  <si>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</si>
  <si>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</si>
  <si>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</si>
  <si>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</si>
  <si>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</si>
  <si>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</si>
  <si>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</si>
  <si>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</si>
  <si>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</si>
  <si>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</si>
  <si>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</si>
  <si>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</si>
  <si>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</si>
  <si>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</si>
  <si>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</si>
  <si>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</si>
  <si>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</si>
  <si>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</si>
  <si>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</si>
  <si>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</si>
  <si>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</si>
  <si>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</si>
  <si>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</si>
  <si>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</si>
  <si>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</si>
  <si>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</si>
  <si>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</si>
  <si>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</si>
  <si>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</si>
  <si>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</si>
  <si>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</si>
  <si>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</si>
  <si>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</si>
  <si>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</si>
  <si>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</si>
  <si>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</si>
  <si>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</si>
  <si>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</si>
  <si>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</si>
  <si>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</si>
  <si>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</si>
  <si>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</si>
  <si>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</si>
  <si>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</si>
  <si>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</si>
  <si>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</si>
  <si>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</si>
  <si>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</si>
  <si>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</si>
  <si>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</si>
  <si>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</si>
  <si>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</si>
  <si>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</si>
  <si>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</si>
  <si>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</si>
  <si>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</si>
  <si>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</si>
  <si>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</si>
  <si>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</si>
  <si>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</si>
  <si>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</si>
  <si>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</si>
  <si>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</si>
  <si>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</si>
  <si>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</si>
  <si>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</si>
  <si>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</si>
  <si>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</si>
  <si>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</si>
  <si>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</si>
  <si>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</si>
  <si>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</si>
  <si>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</si>
  <si>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</si>
  <si>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</si>
  <si>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</si>
  <si>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</si>
  <si>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</si>
  <si>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</si>
  <si>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</si>
  <si>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</si>
  <si>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</si>
  <si>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</si>
  <si>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</si>
  <si>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</si>
  <si>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</si>
  <si>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</si>
  <si>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</si>
  <si>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</si>
  <si>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</si>
  <si>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</si>
  <si>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</si>
  <si>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</si>
  <si>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</si>
  <si>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</si>
  <si>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</si>
  <si>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</si>
  <si>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</si>
  <si>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</si>
  <si>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</si>
  <si>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</si>
  <si>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</si>
  <si>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</si>
  <si>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</si>
  <si>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</si>
  <si>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</si>
  <si>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</si>
  <si>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</si>
  <si>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</si>
  <si>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</si>
  <si>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</si>
  <si>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</si>
  <si>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</si>
  <si>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</si>
  <si>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</si>
  <si>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</si>
  <si>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</si>
  <si>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</si>
  <si>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</si>
  <si>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</si>
  <si>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</si>
  <si>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</si>
  <si>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</si>
  <si>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</si>
  <si>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</si>
  <si>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</si>
  <si>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</si>
  <si>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</si>
  <si>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</si>
  <si>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</si>
  <si>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</si>
  <si>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</si>
  <si>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</si>
  <si>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</si>
  <si>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</si>
  <si>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</si>
  <si>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</si>
  <si>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</si>
  <si>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</si>
  <si>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</si>
  <si>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</si>
  <si>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</si>
  <si>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</si>
  <si>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</si>
  <si>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</si>
  <si>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</si>
  <si>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</si>
  <si>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</si>
  <si>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</si>
  <si>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</si>
  <si>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</si>
  <si>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</si>
  <si>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</si>
  <si>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</si>
  <si>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</si>
  <si>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</si>
  <si>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</si>
  <si>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</si>
  <si>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</si>
  <si>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</si>
  <si>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</si>
  <si>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</si>
  <si>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</si>
  <si>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</si>
  <si>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</si>
  <si>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</si>
  <si>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</si>
  <si>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</si>
  <si>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</si>
  <si>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</si>
  <si>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</si>
  <si>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</si>
  <si>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</si>
  <si>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</si>
  <si>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</si>
  <si>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</si>
  <si>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</si>
  <si>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</si>
  <si>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</si>
  <si>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</si>
  <si>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</si>
  <si>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</si>
  <si>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</si>
  <si>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</si>
  <si>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</si>
  <si>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</si>
  <si>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</si>
  <si>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</si>
  <si>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</si>
  <si>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</si>
  <si>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</si>
  <si>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</si>
  <si>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</si>
  <si>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</si>
  <si>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</si>
  <si>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</si>
  <si>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</si>
  <si>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</si>
  <si>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</si>
  <si>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</si>
  <si>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</si>
  <si>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</si>
  <si>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</si>
  <si>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</si>
  <si>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</si>
  <si>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</si>
  <si>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</si>
  <si>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</si>
  <si>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</si>
  <si>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</si>
  <si>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</si>
  <si>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</si>
  <si>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</si>
  <si>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</si>
  <si>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</si>
  <si>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</si>
  <si>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</si>
  <si>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</si>
  <si>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</si>
  <si>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</si>
  <si>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</si>
  <si>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</si>
  <si>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</si>
  <si>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</si>
  <si>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</si>
  <si>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</si>
  <si>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</si>
  <si>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</si>
  <si>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</si>
  <si>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</si>
  <si>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</si>
  <si>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</si>
  <si>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</si>
  <si>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</si>
  <si>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</si>
  <si>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</si>
  <si>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</si>
  <si>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</si>
  <si>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</si>
  <si>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</si>
  <si>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</si>
  <si>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</si>
  <si>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</si>
  <si>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</si>
  <si>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</si>
  <si>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</si>
  <si>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</si>
  <si>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</si>
  <si>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</si>
  <si>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</si>
  <si>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</si>
  <si>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</si>
  <si>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</si>
  <si>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</si>
  <si>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</si>
  <si>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</si>
  <si>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</si>
  <si>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</si>
  <si>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</si>
  <si>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</si>
  <si>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</si>
  <si>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</si>
  <si>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</si>
  <si>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</si>
  <si>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</si>
  <si>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</si>
  <si>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</si>
  <si>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</si>
  <si>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</si>
  <si>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</si>
  <si>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</si>
  <si>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</si>
  <si>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</si>
  <si>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</si>
  <si>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</si>
  <si>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</si>
  <si>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</si>
  <si>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</si>
  <si>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</si>
  <si>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</si>
  <si>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</si>
  <si>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</si>
  <si>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</si>
  <si>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</si>
  <si>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</si>
  <si>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</si>
  <si>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</si>
  <si>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</si>
  <si>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</si>
  <si>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</si>
  <si>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</si>
  <si>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</si>
  <si>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</si>
  <si>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</si>
  <si>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</si>
  <si>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</si>
  <si>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</si>
  <si>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</si>
  <si>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</si>
  <si>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</si>
  <si>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</si>
  <si>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</si>
  <si>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</si>
  <si>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</si>
  <si>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</si>
  <si>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</si>
  <si>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</si>
  <si>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</si>
  <si>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</si>
  <si>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</si>
  <si>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</si>
  <si>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</si>
  <si>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</si>
  <si>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</si>
  <si>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</si>
  <si>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</si>
  <si>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</si>
  <si>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</si>
  <si>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</si>
  <si>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</si>
  <si>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</si>
  <si>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</si>
  <si>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</si>
  <si>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</si>
  <si>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</si>
  <si>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</si>
  <si>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</si>
  <si>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</si>
  <si>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</si>
  <si>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</si>
  <si>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</si>
  <si>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</si>
  <si>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</si>
  <si>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</si>
  <si>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</si>
  <si>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</si>
  <si>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</si>
  <si>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</si>
  <si>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</si>
  <si>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</si>
  <si>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</si>
  <si>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</si>
  <si>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</si>
  <si>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</si>
  <si>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</si>
  <si>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</si>
  <si>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</si>
  <si>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</si>
  <si>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</si>
  <si>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</si>
  <si>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</si>
  <si>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</si>
  <si>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</si>
  <si>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</si>
  <si>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</si>
  <si>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</si>
  <si>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</si>
  <si>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</si>
  <si>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</si>
  <si>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</si>
  <si>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</si>
  <si>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</si>
  <si>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</si>
  <si>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</si>
  <si>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</si>
  <si>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</si>
  <si>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</si>
  <si>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</si>
  <si>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</si>
  <si>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</si>
  <si>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</si>
  <si>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</si>
  <si>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</si>
  <si>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</si>
  <si>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</si>
  <si>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</si>
  <si>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</si>
  <si>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</si>
  <si>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</si>
  <si>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</si>
  <si>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</si>
  <si>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</si>
  <si>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</si>
  <si>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</si>
  <si>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</si>
  <si>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</si>
  <si>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</si>
  <si>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</si>
  <si>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</si>
  <si>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</si>
  <si>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</si>
  <si>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</si>
  <si>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</si>
  <si>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</si>
  <si>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</si>
  <si>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</si>
  <si>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</si>
  <si>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</si>
  <si>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</si>
  <si>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</si>
  <si>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</si>
  <si>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</si>
  <si>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</si>
  <si>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</si>
  <si>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</si>
  <si>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</si>
  <si>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</si>
  <si>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</si>
  <si>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</si>
  <si>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</si>
  <si>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</si>
  <si>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</si>
  <si>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</si>
  <si>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</si>
  <si>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</si>
  <si>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</si>
  <si>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</si>
  <si>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</si>
  <si>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</si>
  <si>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</si>
  <si>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</si>
  <si>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</si>
  <si>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</si>
  <si>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</si>
  <si>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</si>
  <si>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</si>
  <si>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</si>
  <si>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</si>
  <si>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</si>
  <si>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</si>
  <si>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</si>
  <si>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</si>
  <si>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</si>
  <si>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</si>
  <si>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</si>
  <si>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</si>
  <si>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</si>
  <si>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</si>
  <si>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</si>
  <si>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</si>
  <si>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</si>
  <si>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</si>
  <si>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</si>
  <si>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</si>
  <si>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</si>
  <si>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</si>
  <si>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</si>
  <si>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</si>
  <si>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</si>
  <si>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</si>
  <si>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</si>
  <si>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</si>
  <si>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</si>
  <si>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</si>
  <si>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</si>
  <si>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</si>
  <si>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</si>
  <si>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</si>
  <si>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</si>
  <si>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</si>
  <si>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</si>
  <si>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</si>
  <si>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</si>
  <si>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</si>
  <si>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</si>
  <si>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</si>
  <si>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</si>
  <si>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</si>
  <si>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</si>
  <si>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</si>
  <si>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</si>
  <si>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</si>
  <si>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</si>
  <si>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</si>
  <si>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</si>
  <si>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</si>
  <si>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</si>
  <si>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</si>
  <si>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</si>
  <si>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</si>
  <si>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</si>
  <si>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</si>
  <si>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</si>
  <si>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</si>
  <si>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</si>
  <si>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</si>
  <si>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</si>
  <si>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</si>
  <si>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</si>
  <si>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</si>
  <si>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</si>
  <si>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</si>
  <si>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</si>
  <si>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</si>
  <si>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</si>
  <si>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</si>
  <si>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</si>
  <si>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</si>
  <si>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</si>
  <si>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</si>
  <si>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</si>
  <si>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</si>
  <si>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</si>
  <si>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</si>
  <si>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</si>
  <si>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</si>
  <si>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</si>
  <si>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</si>
  <si>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</si>
  <si>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</si>
  <si>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</si>
  <si>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</si>
  <si>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</si>
  <si>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</si>
  <si>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</si>
  <si>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</si>
  <si>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</si>
  <si>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</si>
  <si>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</si>
  <si>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</si>
  <si>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</si>
  <si>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</si>
  <si>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</si>
  <si>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</si>
  <si>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</si>
  <si>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</si>
  <si>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</si>
  <si>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</si>
  <si>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</si>
  <si>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</si>
  <si>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</si>
  <si>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</si>
  <si>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</si>
  <si>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</si>
  <si>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</si>
  <si>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</si>
  <si>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</si>
  <si>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</si>
  <si>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</si>
  <si>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</si>
  <si>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</si>
  <si>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</si>
  <si>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</si>
  <si>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</si>
  <si>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</si>
  <si>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</si>
  <si>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</si>
  <si>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</si>
  <si>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</si>
  <si>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</si>
  <si>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</si>
  <si>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</si>
  <si>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</si>
  <si>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</si>
  <si>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</si>
  <si>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</si>
  <si>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</si>
  <si>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</si>
  <si>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</si>
  <si>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</si>
  <si>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</si>
  <si>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</si>
  <si>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</si>
  <si>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</si>
  <si>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</si>
  <si>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</si>
  <si>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</si>
  <si>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</si>
  <si>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</si>
  <si>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</si>
  <si>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</si>
  <si>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</si>
  <si>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</si>
  <si>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</si>
  <si>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</si>
  <si>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</si>
  <si>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</si>
  <si>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</si>
  <si>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</si>
  <si>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</si>
  <si>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</si>
  <si>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</si>
  <si>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</si>
  <si>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</si>
  <si>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</si>
  <si>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</si>
  <si>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</si>
  <si>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</si>
  <si>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</si>
  <si>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</si>
  <si>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</si>
  <si>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</si>
  <si>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</si>
  <si>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</si>
  <si>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</si>
  <si>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</si>
  <si>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</si>
  <si>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</si>
  <si>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</si>
  <si>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</si>
  <si>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</si>
  <si>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</si>
  <si>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</si>
  <si>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</si>
  <si>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</si>
  <si>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</si>
  <si>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</si>
  <si>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</si>
  <si>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</si>
  <si>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</si>
  <si>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</si>
  <si>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</si>
  <si>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</si>
  <si>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</si>
  <si>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</si>
  <si>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</si>
  <si>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</si>
  <si>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</si>
  <si>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</si>
  <si>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</si>
  <si>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</si>
  <si>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</si>
  <si>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</si>
  <si>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</si>
  <si>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</si>
  <si>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</si>
  <si>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</si>
  <si>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</si>
  <si>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</si>
  <si>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</si>
  <si>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</si>
  <si>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</si>
  <si>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</si>
  <si>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</si>
  <si>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</si>
  <si>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</si>
  <si>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</si>
  <si>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</si>
  <si>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</si>
  <si>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</si>
  <si>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</si>
  <si>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</si>
  <si>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</si>
  <si>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</si>
  <si>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</si>
  <si>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</si>
  <si>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</si>
  <si>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</si>
  <si>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</si>
  <si>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</si>
  <si>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</si>
  <si>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</si>
  <si>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</si>
  <si>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</si>
  <si>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</si>
  <si>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</si>
  <si>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</si>
  <si>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</si>
  <si>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</si>
  <si>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</si>
  <si>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</si>
  <si>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</si>
  <si>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</si>
  <si>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</si>
  <si>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</si>
  <si>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</si>
  <si>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</si>
  <si>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</si>
  <si>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</si>
  <si>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</si>
  <si>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</si>
  <si>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</si>
  <si>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</si>
  <si>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</si>
  <si>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</si>
  <si>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</si>
  <si>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</si>
  <si>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</si>
  <si>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</si>
  <si>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</si>
  <si>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</si>
  <si>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</si>
  <si>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</si>
  <si>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</si>
  <si>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</si>
  <si>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</si>
  <si>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</si>
  <si>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</si>
  <si>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</si>
  <si>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</si>
  <si>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</si>
  <si>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</si>
  <si>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</si>
  <si>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</si>
  <si>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</si>
  <si>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</si>
  <si>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</si>
  <si>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</si>
  <si>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</si>
  <si>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</si>
  <si>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</si>
  <si>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</si>
  <si>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</si>
  <si>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</si>
  <si>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</si>
  <si>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</si>
  <si>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</si>
  <si>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</si>
  <si>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</si>
  <si>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</si>
  <si>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</si>
  <si>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</si>
  <si>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</si>
  <si>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</si>
  <si>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</si>
  <si>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</si>
  <si>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</si>
  <si>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</si>
  <si>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</si>
  <si>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</si>
  <si>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</si>
  <si>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</si>
  <si>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</si>
  <si>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</si>
  <si>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</si>
  <si>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</si>
  <si>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</si>
  <si>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</si>
  <si>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</si>
  <si>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</si>
  <si>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</si>
  <si>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</si>
  <si>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</si>
  <si>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</si>
  <si>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</si>
  <si>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</si>
  <si>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</si>
  <si>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</si>
  <si>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</si>
  <si>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</si>
  <si>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</si>
  <si>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</si>
  <si>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</si>
  <si>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</si>
  <si>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</si>
  <si>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</si>
  <si>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</si>
  <si>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</si>
  <si>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</si>
  <si>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</si>
  <si>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</si>
  <si>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</si>
  <si>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</si>
  <si>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</si>
  <si>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</si>
  <si>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</si>
  <si>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</si>
  <si>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</si>
  <si>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</si>
  <si>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</si>
  <si>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</si>
  <si>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</si>
  <si>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</si>
  <si>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</si>
  <si>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</si>
  <si>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</si>
  <si>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</si>
  <si>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</si>
  <si>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</si>
  <si>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</si>
  <si>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</si>
  <si>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</si>
  <si>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</si>
  <si>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</si>
  <si>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</si>
  <si>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</si>
  <si>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</si>
  <si>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</si>
  <si>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</si>
  <si>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</si>
  <si>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</si>
  <si>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</si>
  <si>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</si>
  <si>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</si>
  <si>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</si>
  <si>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</si>
  <si>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</si>
  <si>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</si>
  <si>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</si>
  <si>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</si>
  <si>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</si>
  <si>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</si>
  <si>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</si>
  <si>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</si>
  <si>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</si>
  <si>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</si>
  <si>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</si>
  <si>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</si>
  <si>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</si>
  <si>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</si>
  <si>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</si>
  <si>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</si>
  <si>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</si>
  <si>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</si>
  <si>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</si>
  <si>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</si>
  <si>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</si>
  <si>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</si>
  <si>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</si>
  <si>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</si>
  <si>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</si>
  <si>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</si>
  <si>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</si>
  <si>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</si>
  <si>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</si>
  <si>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</si>
  <si>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</si>
  <si>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</si>
  <si>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</si>
  <si>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</si>
  <si>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</si>
  <si>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</si>
  <si>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</si>
  <si>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</si>
  <si>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</si>
  <si>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</si>
  <si>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</si>
  <si>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</si>
  <si>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</si>
  <si>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</si>
  <si>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</si>
  <si>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</si>
  <si>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</si>
  <si>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</si>
  <si>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</si>
  <si>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</si>
  <si>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</si>
  <si>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</si>
  <si>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</si>
  <si>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</si>
  <si>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</si>
  <si>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</si>
  <si>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</si>
  <si>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</si>
  <si>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</si>
  <si>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</si>
  <si>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</si>
  <si>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</si>
  <si>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</si>
  <si>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</si>
  <si>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</si>
  <si>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</si>
  <si>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</si>
  <si>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</si>
  <si>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</si>
  <si>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</si>
  <si>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</si>
  <si>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</si>
  <si>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</si>
  <si>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</si>
  <si>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</si>
  <si>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</si>
  <si>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</si>
  <si>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</si>
  <si>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</si>
  <si>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</si>
  <si>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</si>
  <si>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</si>
  <si>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</si>
  <si>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</si>
  <si>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</si>
  <si>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</si>
  <si>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</si>
  <si>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</si>
  <si>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</si>
  <si>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</si>
  <si>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</si>
  <si>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</si>
  <si>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</si>
  <si>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</si>
  <si>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</si>
  <si>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</si>
  <si>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</si>
  <si>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</si>
  <si>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</si>
  <si>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</si>
  <si>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</si>
  <si>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</si>
  <si>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</si>
  <si>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</si>
  <si>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</si>
  <si>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</si>
  <si>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</si>
  <si>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</si>
  <si>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</si>
  <si>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</si>
  <si>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</si>
  <si>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</si>
  <si>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</si>
  <si>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</si>
  <si>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</si>
  <si>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</si>
  <si>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</si>
  <si>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</si>
  <si>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</si>
  <si>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</si>
  <si>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</si>
  <si>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</si>
  <si>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</si>
  <si>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</si>
  <si>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</si>
  <si>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</si>
  <si>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</si>
  <si>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</si>
  <si>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</si>
  <si>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</si>
  <si>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</si>
  <si>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</si>
  <si>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</si>
  <si>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</si>
  <si>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</si>
  <si>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</si>
  <si>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</si>
  <si>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</si>
  <si>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</si>
  <si>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</si>
  <si>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</si>
  <si>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</si>
  <si>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</si>
  <si>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</si>
  <si>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</si>
  <si>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</si>
  <si>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</si>
  <si>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</si>
  <si>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</si>
  <si>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</si>
  <si>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</si>
  <si>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</si>
  <si>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</si>
  <si>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</si>
  <si>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</si>
  <si>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</si>
  <si>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</si>
  <si>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</si>
  <si>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</si>
  <si>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</si>
  <si>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</si>
  <si>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</si>
  <si>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</si>
  <si>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</si>
  <si>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</si>
  <si>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</si>
  <si>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</si>
  <si>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</si>
  <si>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</si>
  <si>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</si>
  <si>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</si>
  <si>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</si>
  <si>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</si>
  <si>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</si>
  <si>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</si>
  <si>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</si>
  <si>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</si>
  <si>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</si>
  <si>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</si>
  <si>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</si>
  <si>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</si>
  <si>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</si>
  <si>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</si>
  <si>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</si>
  <si>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</si>
  <si>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</si>
  <si>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</si>
  <si>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</si>
  <si>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</si>
  <si>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</si>
  <si>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</si>
  <si>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</si>
  <si>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</si>
  <si>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</si>
  <si>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</si>
  <si>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</si>
  <si>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</si>
  <si>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</si>
  <si>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</si>
  <si>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</si>
  <si>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</si>
  <si>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</si>
  <si>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</si>
  <si>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</si>
  <si>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</si>
  <si>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</si>
  <si>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</si>
  <si>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</si>
  <si>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</si>
  <si>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</si>
  <si>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</si>
  <si>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</si>
  <si>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</si>
  <si>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</si>
  <si>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</si>
  <si>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</si>
  <si>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</si>
  <si>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</si>
  <si>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</si>
  <si>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</si>
  <si>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</si>
  <si>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</si>
  <si>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</si>
  <si>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</si>
  <si>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</si>
  <si>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</si>
  <si>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</si>
  <si>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</si>
  <si>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</si>
  <si>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</si>
  <si>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</si>
  <si>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</si>
  <si>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</si>
  <si>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</si>
  <si>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</si>
  <si>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</si>
  <si>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</si>
  <si>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</si>
  <si>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</si>
  <si>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</si>
  <si>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</si>
  <si>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</si>
  <si>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</si>
  <si>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</si>
  <si>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</si>
  <si>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</si>
  <si>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</si>
  <si>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</si>
  <si>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</si>
  <si>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</si>
  <si>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</si>
  <si>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</si>
  <si>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</si>
  <si>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</si>
  <si>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</si>
  <si>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</si>
  <si>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</si>
  <si>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</si>
  <si>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</si>
  <si>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</si>
  <si>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</si>
  <si>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</si>
  <si>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</si>
  <si>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</si>
  <si>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</si>
  <si>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</si>
  <si>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</si>
  <si>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</si>
  <si>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</si>
  <si>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</si>
  <si>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</si>
  <si>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</si>
  <si>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</si>
  <si>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</si>
  <si>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</si>
  <si>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</si>
  <si>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</si>
  <si>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</si>
  <si>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</si>
  <si>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</si>
  <si>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</si>
  <si>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</si>
  <si>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</si>
  <si>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</si>
  <si>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</si>
  <si>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</si>
  <si>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</si>
  <si>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</si>
  <si>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</si>
  <si>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</si>
  <si>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</si>
  <si>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</si>
  <si>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</si>
  <si>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</si>
  <si>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</si>
  <si>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</si>
  <si>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</si>
  <si>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</si>
  <si>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</si>
  <si>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</si>
  <si>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</si>
  <si>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</si>
  <si>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</si>
  <si>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</si>
  <si>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</si>
  <si>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</si>
  <si>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</si>
  <si>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</si>
  <si>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</si>
  <si>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</si>
  <si>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</si>
  <si>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</si>
  <si>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</si>
  <si>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</si>
  <si>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</si>
  <si>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</si>
  <si>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</si>
  <si>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</si>
  <si>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</si>
  <si>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</si>
  <si>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</si>
  <si>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</si>
  <si>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</si>
  <si>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</si>
  <si>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</si>
  <si>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</si>
  <si>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</si>
  <si>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</si>
  <si>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</si>
  <si>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</si>
  <si>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</si>
  <si>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</si>
  <si>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</si>
  <si>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</si>
  <si>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</si>
  <si>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</si>
  <si>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</si>
  <si>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</si>
  <si>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</si>
  <si>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</si>
  <si>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</si>
  <si>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</si>
  <si>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</si>
  <si>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</si>
  <si>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</si>
  <si>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</si>
  <si>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</si>
  <si>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</si>
  <si>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</si>
  <si>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</si>
  <si>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</si>
  <si>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</si>
  <si>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</si>
  <si>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</si>
  <si>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</si>
  <si>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</si>
  <si>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</si>
  <si>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</si>
  <si>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</si>
  <si>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</si>
  <si>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</si>
  <si>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</si>
  <si>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</si>
  <si>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</si>
  <si>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</si>
  <si>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</si>
  <si>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</si>
  <si>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</si>
  <si>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</si>
  <si>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</si>
  <si>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</si>
  <si>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</si>
  <si>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</si>
  <si>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</si>
  <si>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</si>
  <si>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</si>
  <si>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</si>
  <si>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</si>
  <si>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</si>
  <si>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</si>
  <si>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</si>
  <si>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</si>
  <si>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</si>
  <si>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</si>
  <si>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</si>
  <si>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</si>
  <si>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</si>
  <si>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</si>
  <si>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</si>
  <si>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</si>
  <si>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</si>
  <si>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</si>
  <si>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</si>
  <si>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</si>
  <si>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</si>
  <si>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</si>
  <si>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</si>
  <si>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</si>
  <si>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</si>
  <si>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</si>
  <si>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</si>
  <si>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</si>
  <si>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</si>
  <si>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</si>
  <si>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</si>
  <si>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</si>
  <si>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</si>
  <si>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</si>
  <si>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</si>
  <si>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</si>
  <si>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</si>
  <si>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</si>
  <si>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</si>
  <si>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</si>
  <si>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</si>
  <si>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</si>
  <si>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</si>
  <si>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</si>
  <si>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</si>
  <si>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</si>
  <si>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</si>
  <si>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</si>
  <si>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</si>
  <si>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</si>
  <si>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</si>
  <si>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</si>
  <si>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</si>
  <si>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</si>
  <si>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</si>
  <si>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</si>
  <si>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</si>
  <si>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</si>
  <si>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</si>
  <si>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</si>
  <si>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</si>
  <si>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</si>
  <si>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</si>
  <si>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</si>
  <si>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</si>
  <si>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</si>
  <si>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</si>
  <si>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</si>
  <si>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</si>
  <si>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</si>
  <si>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</si>
  <si>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</si>
  <si>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</si>
  <si>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</si>
  <si>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</si>
  <si>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</si>
  <si>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</si>
  <si>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</si>
  <si>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</si>
  <si>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</si>
  <si>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</si>
  <si>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</si>
  <si>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</si>
  <si>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</si>
  <si>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</si>
  <si>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</si>
  <si>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</si>
  <si>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</si>
  <si>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</si>
  <si>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</si>
  <si>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</si>
  <si>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</si>
  <si>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</si>
  <si>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</si>
  <si>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</si>
  <si>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</si>
  <si>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</si>
  <si>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</si>
  <si>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</si>
  <si>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</si>
  <si>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</si>
  <si>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</si>
  <si>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</si>
  <si>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</si>
  <si>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</si>
  <si>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</si>
  <si>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</si>
  <si>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</si>
  <si>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</si>
  <si>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</si>
  <si>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</si>
  <si>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</si>
  <si>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</si>
  <si>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</si>
  <si>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</si>
  <si>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</si>
  <si>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</si>
  <si>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</si>
  <si>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</si>
  <si>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</si>
  <si>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</si>
  <si>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</si>
  <si>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</si>
  <si>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</si>
  <si>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</si>
  <si>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</si>
  <si>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</si>
  <si>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</si>
  <si>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</si>
  <si>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</si>
  <si>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</si>
  <si>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</si>
  <si>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</si>
  <si>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</si>
  <si>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</si>
  <si>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</si>
  <si>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</si>
  <si>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</si>
  <si>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</si>
  <si>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</si>
  <si>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</si>
  <si>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</si>
  <si>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</si>
  <si>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</si>
  <si>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</si>
  <si>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</si>
  <si>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</si>
  <si>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</si>
  <si>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</si>
  <si>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</si>
  <si>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</si>
  <si>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</si>
  <si>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</si>
  <si>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</si>
  <si>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</si>
  <si>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</si>
  <si>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</si>
  <si>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</si>
  <si>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</si>
  <si>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</si>
  <si>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</si>
  <si>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</si>
  <si>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</si>
  <si>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</si>
  <si>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</si>
  <si>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</si>
  <si>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</si>
  <si>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</si>
  <si>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</si>
  <si>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</si>
  <si>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</si>
  <si>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</si>
  <si>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</si>
  <si>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</si>
  <si>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</si>
  <si>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</si>
  <si>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</si>
  <si>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</si>
  <si>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</si>
  <si>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</si>
  <si>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</si>
  <si>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</si>
  <si>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</si>
  <si>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</si>
  <si>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</si>
  <si>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</si>
  <si>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</si>
  <si>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</si>
  <si>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</si>
  <si>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</si>
  <si>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</si>
  <si>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</si>
  <si>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</si>
  <si>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</si>
  <si>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</si>
  <si>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</si>
  <si>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</si>
  <si>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</si>
  <si>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</si>
  <si>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</si>
  <si>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</si>
  <si>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</si>
  <si>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</si>
  <si>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</si>
  <si>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</si>
  <si>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</si>
  <si>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</si>
  <si>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</si>
  <si>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</si>
  <si>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</si>
  <si>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</si>
  <si>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</si>
  <si>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</si>
  <si>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</si>
  <si>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</si>
  <si>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</si>
  <si>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</si>
  <si>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</si>
  <si>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</si>
  <si>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</si>
  <si>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</si>
  <si>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</si>
  <si>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</si>
  <si>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</si>
  <si>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</si>
  <si>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</si>
  <si>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</si>
  <si>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</si>
  <si>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</si>
  <si>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</si>
  <si>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</si>
  <si>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</si>
  <si>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</si>
  <si>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</si>
  <si>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</si>
  <si>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</si>
  <si>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</si>
  <si>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</si>
  <si>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</si>
  <si>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</si>
  <si>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</si>
  <si>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</si>
  <si>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</si>
  <si>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</si>
  <si>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</si>
  <si>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</si>
  <si>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</si>
  <si>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</si>
  <si>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</si>
  <si>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</si>
  <si>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</si>
  <si>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</si>
  <si>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</si>
  <si>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</si>
  <si>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</si>
  <si>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</si>
  <si>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</si>
  <si>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</si>
  <si>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</si>
  <si>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</si>
  <si>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</si>
  <si>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</si>
  <si>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</si>
  <si>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</si>
  <si>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</si>
  <si>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</si>
  <si>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</si>
  <si>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</si>
  <si>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</si>
  <si>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</si>
  <si>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</si>
  <si>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</si>
  <si>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</si>
  <si>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</si>
  <si>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</si>
  <si>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</si>
  <si>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</si>
  <si>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</si>
  <si>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</si>
  <si>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</si>
  <si>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</si>
  <si>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</si>
  <si>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</si>
  <si>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</si>
  <si>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</si>
  <si>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</si>
  <si>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</si>
  <si>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</si>
  <si>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</si>
  <si>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</si>
  <si>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</si>
  <si>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</si>
  <si>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</si>
  <si>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</si>
  <si>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</si>
  <si>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</si>
  <si>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</si>
  <si>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</si>
  <si>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</si>
  <si>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</si>
  <si>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</si>
  <si>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</si>
  <si>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</si>
  <si>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</si>
  <si>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</si>
  <si>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</si>
  <si>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</si>
  <si>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</si>
  <si>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</si>
  <si>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</si>
  <si>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</si>
  <si>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</si>
  <si>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</si>
  <si>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</si>
  <si>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</si>
  <si>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</si>
  <si>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</si>
  <si>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</si>
  <si>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</si>
  <si>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</si>
  <si>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</si>
  <si>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</si>
  <si>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</si>
  <si>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</si>
  <si>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</si>
  <si>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</si>
  <si>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</si>
  <si>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</si>
  <si>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</si>
  <si>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</si>
  <si>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</si>
  <si>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</si>
  <si>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</si>
  <si>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</si>
  <si>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</si>
  <si>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</si>
  <si>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</si>
  <si>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</si>
  <si>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</si>
  <si>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</si>
  <si>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</si>
  <si>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</si>
  <si>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</si>
  <si>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</si>
  <si>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</si>
  <si>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</si>
  <si>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</si>
  <si>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</si>
  <si>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</si>
  <si>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</si>
  <si>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</si>
  <si>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</si>
  <si>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</si>
  <si>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</si>
  <si>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</si>
  <si>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</si>
  <si>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</si>
  <si>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</si>
  <si>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</si>
  <si>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</si>
  <si>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</si>
  <si>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</si>
  <si>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</si>
  <si>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</si>
  <si>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</si>
  <si>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</si>
  <si>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</si>
  <si>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</si>
  <si>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</si>
  <si>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</si>
  <si>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</si>
  <si>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</si>
  <si>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</si>
  <si>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</si>
  <si>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</si>
  <si>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</si>
  <si>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</si>
  <si>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</si>
  <si>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</si>
  <si>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</si>
  <si>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</si>
  <si>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</si>
  <si>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</si>
  <si>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</si>
  <si>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</si>
  <si>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</si>
  <si>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</si>
  <si>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</si>
  <si>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</si>
  <si>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</si>
  <si>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</si>
  <si>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</si>
  <si>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</si>
  <si>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</si>
  <si>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</si>
  <si>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</si>
  <si>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</si>
  <si>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</si>
  <si>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</si>
  <si>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</si>
  <si>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</si>
  <si>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</si>
  <si>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</si>
  <si>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</si>
  <si>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</si>
  <si>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</si>
  <si>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</si>
  <si>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</si>
  <si>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</si>
  <si>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</si>
  <si>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</si>
  <si>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</si>
  <si>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</si>
  <si>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</si>
  <si>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</si>
  <si>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</si>
  <si>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</si>
  <si>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</si>
  <si>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</si>
  <si>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</si>
  <si>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</si>
  <si>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</si>
  <si>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</si>
  <si>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</si>
  <si>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</si>
  <si>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</si>
  <si>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</si>
  <si>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</si>
  <si>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</si>
  <si>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</si>
  <si>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</si>
  <si>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</si>
  <si>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</si>
  <si>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</si>
  <si>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</si>
  <si>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</si>
  <si>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</si>
  <si>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</si>
  <si>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</si>
  <si>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</si>
  <si>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SP'27</t>
  </si>
  <si>
    <t>GEL EMEA (FOOTBALL)</t>
  </si>
  <si>
    <t>#ISO308</t>
  </si>
  <si>
    <t>dfm-1736</t>
  </si>
  <si>
    <t>dfm-1737</t>
  </si>
  <si>
    <t>dfm-1738</t>
  </si>
  <si>
    <t>dfm-1739</t>
  </si>
  <si>
    <t>dfm-1740</t>
  </si>
  <si>
    <t>dfm-1741</t>
  </si>
  <si>
    <t>dfm-1742</t>
  </si>
  <si>
    <t>dfm-1743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</si>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</sst>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45" totalsRowShown="0" headerRowDxfId="26" dataDxfId="25" tableBorderDxfId="24">
  <autoFilter ref="A2:K17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241" activePane="bottomLeft" state="frozen"/>
      <selection pane="bottomLeft" activeCell="L1738" sqref="L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IF(COUNTIFS($E$3:E1745,E939)=1,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IF(COUNTIFS($E$3:E1745,E944)=1,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IF(COUNTIFS($E$3:E1745,E945)=1,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IF(COUNTIFS($E$3:E1745,E946)=1,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IF(COUNTIFS($E$3:E1745,E959)=1,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IF(COUNTIFS($E$3:E1745,E972)=1,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IF(COUNTIFS($E$3:E1745,E973)=1,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IF(COUNTIFS($E$3:E1745,E974)=1,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IF(COUNTIFS($E$3:E1745,E975)=1,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IF(COUNTIFS($E$3:E1745,E976)=1,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IF(COUNTIFS($E$3:E1745,E977)=1,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IF(COUNTIFS($E$3:E1745,E992)=1,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IF(COUNTIFS($E$3:E1745,E999)=1,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IF(COUNTIFS($E$3:E1745,E1004)=1,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IF(COUNTIFS($E$3:E1745,E1005)=1,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IF(COUNTIFS($E$3:E1745,E1010)=1,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IF(COUNTIFS($E$3:E1745,E1015)=1,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IF(COUNTIFS($E$3:E1745,E1016)=1,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IF(COUNTIFS($E$3:E1745,E1026)=1,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IF(COUNTIFS($E$3:E1745,E1027)=1,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IF(COUNTIFS($E$3:E1745,E1028)=1,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IF(COUNTIFS($E$3:E1745,E1029)=1,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IF(COUNTIFS($E$3:E1745,E1030)=1,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IF(COUNTIFS($E$3:E1745,E1031)=1,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IF(COUNTIFS($E$3:E1745,E1032)=1,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IF(COUNTIFS($E$3:E1745,E1033)=1,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IF(COUNTIFS($E$3:E1745,E1034)=1,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IF(COUNTIFS($E$3:E1745,E1035)=1,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IF(COUNTIFS($E$3:E1745,E1036)=1,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IF(COUNTIFS($E$3:E1745,E1038)=1,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IF(COUNTIFS($E$3:E1745,E1039)=1,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IF(COUNTIFS($E$3:E1745,E1040)=1,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IF(COUNTIFS($E$3:E1745,E1041)=1,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IF(COUNTIFS($E$3:E1745,E1042)=1,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IF(COUNTIFS($E$3:E1745,E1043)=1,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IF(COUNTIFS($E$3:E1745,E1044)=1,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IF(COUNTIFS($E$3:E1745,E1045)=1,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IF(COUNTIFS($E$3:E1745,E1046)=1,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IF(COUNTIFS($E$3:E1745,E1047)=1,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IF(COUNTIFS($E$3:E1745,E1048)=1,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IF(COUNTIFS($E$3:E1745,E1049)=1,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IF(COUNTIFS($E$3:E1745,E1050)=1,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IF(COUNTIFS($E$3:E1745,E1051)=1,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IF(COUNTIFS($E$3:E1745,E1054)=1,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IF(COUNTIFS($E$3:E1745,E1055)=1,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IF(COUNTIFS($E$3:E1745,E1056)=1,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IF(COUNTIFS($E$3:E1745,E1061)=1,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IF(COUNTIFS($E$3:E1745,E1062)=1,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IF(COUNTIFS($E$3:E1745,E1063)=1,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IF(COUNTIFS($E$3:E1745,E1066)=1,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IF(COUNTIFS($E$3:E1745,E1067)=1,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IF(COUNTIFS($E$3:E1745,E1071)=1,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IF(COUNTIFS($E$3:E1745,E1072)=1,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IF(COUNTIFS($E$3:E1745,E1073)=1,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IF(COUNTIFS($E$3:E1745,E1074)=1,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IF(COUNTIFS($E$3:E1745,E1075)=1,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IF(COUNTIFS($E$3:E1745,E1076)=1,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IF(COUNTIFS($E$3:E1745,E1077)=1,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IF(COUNTIFS($E$3:E1745,E1078)=1,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IF(COUNTIFS($E$3:E1745,E1084)=1,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IF(COUNTIFS($E$3:E1745,E1085)=1,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IF(COUNTIFS($E$3:E1745,E1086)=1,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IF(COUNTIFS($E$3:E1745,E1088)=1,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IF(COUNTIFS($E$3:E1745,E1089)=1,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IF(COUNTIFS($E$3:E1745,E1098)=1,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IF(COUNTIFS($E$3:E1745,E1099)=1,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IF(COUNTIFS($E$3:E1745,E1100)=1,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IF(COUNTIFS($E$3:E1745,E1101)=1,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IF(COUNTIFS($E$3:E1745,E1102)=1,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IF(COUNTIFS($E$3:E1745,E1103)=1,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IF(COUNTIFS($E$3:E1745,E1104)=1,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IF(COUNTIFS($E$3:E1745,E1105)=1,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IF(COUNTIFS($E$3:E1745,E1106)=1,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IF(COUNTIFS($E$3:E1745,E1107)=1,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IF(COUNTIFS($E$3:E1745,E1108)=1,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IF(COUNTIFS($E$3:E1745,E1109)=1,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IF(COUNTIFS($E$3:E1745,E1110)=1,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IF(COUNTIFS($E$3:E1745,E1111)=1,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IF(COUNTIFS($E$3:E1745,E1118)=1,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IF(COUNTIFS($E$3:E1745,E1119)=1,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IF(COUNTIFS($E$3:E1745,E1120)=1,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IF(COUNTIFS($E$3:E1745,E1121)=1,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IF(COUNTIFS($E$3:E1745,E1122)=1,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IF(COUNTIFS($E$3:E1745,E1123)=1,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IF(COUNTIFS($E$3:E1745,E1124)=1,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IF(COUNTIFS($E$3:E1745,E1125)=1,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IF(COUNTIFS($E$3:E1745,E1126)=1,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IF(COUNTIFS($E$3:E1745,E1127)=1,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IF(COUNTIFS($E$3:E1745,E1128)=1,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IF(COUNTIFS($E$3:E1745,E1129)=1,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IF(COUNTIFS($E$3:E1745,E1130)=1,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IF(COUNTIFS($E$3:E1745,E1131)=1,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IF(COUNTIFS($E$3:E1745,E1132)=1,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IF(COUNTIFS($E$3:E1745,E1133)=1,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IF(COUNTIFS($E$3:E1745,E1134)=1,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IF(COUNTIFS($E$3:E1745,E1135)=1,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IF(COUNTIFS($E$3:E1745,E1136)=1,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IF(COUNTIFS($E$3:E1745,E1137)=1,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IF(COUNTIFS($E$3:E1745,E1138)=1,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IF(COUNTIFS($E$3:E1745,E1139)=1,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IF(COUNTIFS($E$3:E1745,E1140)=1,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IF(COUNTIFS($E$3:E1745,E1141)=1,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IF(COUNTIFS($E$3:E1745,E1142)=1,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IF(COUNTIFS($E$3:E1745,E1143)=1,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IF(COUNTIFS($E$3:E1745,E1144)=1,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IF(COUNTIFS($E$3:E1745,E1145)=1,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IF(COUNTIFS($E$3:E1745,E1146)=1,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IF(COUNTIFS($E$3:E1745,E1147)=1,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IF(COUNTIFS($E$3:E1745,E1148)=1,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IF(COUNTIFS($E$3:E1745,E1149)=1,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IF(COUNTIFS($E$3:E1745,E1150)=1,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IF(COUNTIFS($E$3:E1745,E1151)=1,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IF(COUNTIFS($E$3:E1745,E1152)=1,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IF(COUNTIFS($E$3:E1745,E1153)=1,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IF(COUNTIFS($E$3:E1745,E1154)=1,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IF(COUNTIFS($E$3:E1745,E1155)=1,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IF(COUNTIFS($E$3:E1745,E1156)=1,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IF(COUNTIFS($E$3:E1745,E1157)=1,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IF(COUNTIFS($E$3:E1745,E1158)=1,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IF(COUNTIFS($E$3:E1745,E1159)=1,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IF(COUNTIFS($E$3:E1745,E1160)=1,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IF(COUNTIFS($E$3:E1745,E1161)=1,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IF(COUNTIFS($E$3:E1745,E1162)=1,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IF(COUNTIFS($E$3:E1745,E1163)=1,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IF(COUNTIFS($E$3:E1745,E1164)=1,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IF(COUNTIFS($E$3:E1745,E1165)=1,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IF(COUNTIFS($E$3:E1745,E1166)=1,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IF(COUNTIFS($E$3:E1745,E1167)=1,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IF(COUNTIFS($E$3:E1745,E1168)=1,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IF(COUNTIFS($E$3:E1745,E1169)=1,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IF(COUNTIFS($E$3:E1745,E1170)=1,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IF(COUNTIFS($E$3:E1745,E1171)=1,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IF(COUNTIFS($E$3:E1745,E1172)=1,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IF(COUNTIFS($E$3:E1745,E1173)=1,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IF(COUNTIFS($E$3:E1745,E1174)=1,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IF(COUNTIFS($E$3:E1745,E1175)=1,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IF(COUNTIFS($E$3:E1745,E1176)=1,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IF(COUNTIFS($E$3:E1745,E1187)=1,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IF(COUNTIFS($E$3:E1745,E1189)=1,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IF(COUNTIFS($E$3:E1745,E1190)=1,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IF(COUNTIFS($E$3:E1745,E1191)=1,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IF(COUNTIFS($E$3:E1745,E1192)=1,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IF(COUNTIFS($E$3:E1745,E1193)=1,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IF(COUNTIFS($E$3:E1745,E1194)=1,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IF(COUNTIFS($E$3:E1745,E1195)=1,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IF(COUNTIFS($E$3:E1745,E1196)=1,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IF(COUNTIFS($E$3:E1745,E1197)=1,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IF(COUNTIFS($E$3:E1745,E1198)=1,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IF(COUNTIFS($E$3:E1745,E1215)=1,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IF(COUNTIFS($E$3:E1745,E1216)=1,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IF(COUNTIFS($E$3:E1745,E1217)=1,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IF(COUNTIFS($E$3:E1745,E1218)=1,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IF(COUNTIFS($E$3:E1745,E1219)=1,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IF(COUNTIFS($E$3:E1745,E1220)=1,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IF(COUNTIFS($E$3:E1745,E1221)=1,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IF(COUNTIFS($E$3:E1745,E1222)=1,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IF(COUNTIFS($E$3:E1745,E1223)=1,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IF(COUNTIFS($E$3:E1745,E1224)=1,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IF(COUNTIFS($E$3:E1745,E1225)=1,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IF(COUNTIFS($E$3:E1745,E1226)=1,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IF(COUNTIFS($E$3:E1745,E1227)=1,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IF(COUNTIFS($E$3:E1745,E1228)=1,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IF(COUNTIFS($E$3:E1745,E1229)=1,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IF(COUNTIFS($E$3:E1745,E1230)=1,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IF(COUNTIFS($E$3:E1745,E1231)=1,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IF(COUNTIFS($E$3:E1745,E1232)=1,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IF(COUNTIFS($E$3:E1745,E1233)=1,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IF(COUNTIFS($E$3:E1745,E1234)=1,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IF(COUNTIFS($E$3:E1745,E1235)=1,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IF(COUNTIFS($E$3:E1745,E1236)=1,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IF(COUNTIFS($E$3:E1745,E1237)=1,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IF(COUNTIFS($E$3:E1745,E1238)=1,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IF(COUNTIFS($E$3:E1745,E1239)=1,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IF(COUNTIFS($E$3:E1745,E1240)=1,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IF(COUNTIFS($E$3:E1745,E1241)=1,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IF(COUNTIFS($E$3:E1745,E1242)=1,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IF(COUNTIFS($E$3:E1745,E1243)=1,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IF(COUNTIFS($E$3:E1745,E1244)=1,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IF(COUNTIFS($E$3:E1745,E1245)=1,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IF(COUNTIFS($E$3:E1745,E1246)=1,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IF(COUNTIFS($E$3:E1745,E1252)=1,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IF(COUNTIFS($E$3:E1745,E1253)=1,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IF(COUNTIFS($E$3:E1745,E1254)=1,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IF(COUNTIFS($E$3:E1745,E1255)=1,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IF(COUNTIFS($E$3:E1745,E1256)=1,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IF(COUNTIFS($E$3:E1745,E1257)=1,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IF(COUNTIFS($E$3:E1745,E1258)=1,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IF(COUNTIFS($E$3:E1745,E1259)=1,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IF(COUNTIFS($E$3:E1745,E1260)=1,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IF(COUNTIFS($E$3:E1745,E1261)=1,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IF(COUNTIFS($E$3:E1745,E1262)=1,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IF(COUNTIFS($E$3:E1745,E1263)=1,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IF(COUNTIFS($E$3:E1745,E1264)=1,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IF(COUNTIFS($E$3:E1745,E1265)=1,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IF(COUNTIFS($E$3:E1745,E1266)=1,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IF(COUNTIFS($E$3:E1745,E1267)=1,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IF(COUNTIFS($E$3:E1745,E1268)=1,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IF(COUNTIFS($E$3:E1745,E1269)=1,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IF(COUNTIFS($E$3:E1745,E1270)=1,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IF(COUNTIFS($E$3:E1745,E1271)=1,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IF(COUNTIFS($E$3:E1745,E1272)=1,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IF(COUNTIFS($E$3:E1745,E1273)=1,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IF(COUNTIFS($E$3:E1745,E1274)=1,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IF(COUNTIFS($E$3:E1745,E1275)=1,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IF(COUNTIFS($E$3:E1745,E1276)=1,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IF(COUNTIFS($E$3:E1745,E1277)=1,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IF(COUNTIFS($E$3:E1745,E1278)=1,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IF(COUNTIFS($E$3:E1745,E1279)=1,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IF(COUNTIFS($E$3:E1745,E1280)=1,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IF(COUNTIFS($E$3:E1745,E1281)=1,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IF(COUNTIFS($E$3:E1745,E1282)=1,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IF(COUNTIFS($E$3:E1745,E1283)=1,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IF(COUNTIFS($E$3:E1745,E1284)=1,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IF(COUNTIFS($E$3:E1745,E1285)=1,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IF(COUNTIFS($E$3:E1745,E1295)=1,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IF(COUNTIFS($E$3:E1745,E1296)=1,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IF(COUNTIFS($E$3:E1745,E1297)=1,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IF(COUNTIFS($E$3:E1745,E1298)=1,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IF(COUNTIFS($E$3:E1745,E1299)=1,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IF(COUNTIFS($E$3:E1745,E1300)=1,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IF(COUNTIFS($E$3:E1745,E1301)=1,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IF(COUNTIFS($E$3:E1745,E1302)=1,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IF(COUNTIFS($E$3:E1745,E1303)=1,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IF(COUNTIFS($E$3:E1745,E1304)=1,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IF(COUNTIFS($E$3:E1745,E1306)=1,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IF(COUNTIFS($E$3:E1745,E1307)=1,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IF(COUNTIFS($E$3:E1745,E1308)=1,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IF(COUNTIFS($E$3:E1745,E1309)=1,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IF(COUNTIFS($E$3:E1745,E1311)=1,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IF(COUNTIFS($E$3:E1745,E1323)=1,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IF(COUNTIFS($E$3:E1745,E1324)=1,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IF(COUNTIFS($E$3:E1745,E1325)=1,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IF(COUNTIFS($E$3:E1745,E1326)=1,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IF(COUNTIFS($E$3:E1745,E1329)=1,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IF(COUNTIFS($E$3:E1745,E1330)=1,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IF(COUNTIFS($E$3:E1745,E1331)=1,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IF(COUNTIFS($E$3:E1745,E1332)=1,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IF(COUNTIFS($E$3:E1745,E1333)=1,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IF(COUNTIFS($E$3:E1745,E1334)=1,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IF(COUNTIFS($E$3:E1745,E1335)=1,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IF(COUNTIFS($E$3:E1745,E1336)=1,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IF(COUNTIFS($E$3:E1745,E1338)=1,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IF(COUNTIFS($E$3:E1745,E1339)=1,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IF(COUNTIFS($E$3:E1745,E1341)=1,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IF(COUNTIFS($E$3:E1745,E1344)=1,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IF(COUNTIFS($E$3:E1745,E1345)=1,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IF(COUNTIFS($E$3:E1745,E1347)=1,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IF(COUNTIFS($E$3:E1745,E1349)=1,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IF(COUNTIFS($E$3:E1745,E1350)=1,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IF(COUNTIFS($E$3:E1745,E1351)=1,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IF(COUNTIFS($E$3:E1745,E1353)=1,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IF(COUNTIFS($E$3:E1745,E1354)=1,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IF(COUNTIFS($E$3:E1745,E1355)=1,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IF(COUNTIFS($E$3:E1745,E1356)=1,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IF(COUNTIFS($E$3:E1745,E1357)=1,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IF(COUNTIFS($E$3:E1745,E1358)=1,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IF(COUNTIFS($E$3:E1745,E1359)=1,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IF(COUNTIFS($E$3:E1745,E1360)=1,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IF(COUNTIFS($E$3:E1745,E1361)=1,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IF(COUNTIFS($E$3:E1745,E1362)=1,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IF(COUNTIFS($E$3:E1745,E1363)=1,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IF(COUNTIFS($E$3:E1745,E1364)=1,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IF(COUNTIFS($E$3:E1745,E1365)=1,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IF(COUNTIFS($E$3:E1745,E1366)=1,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IF(COUNTIFS($E$3:E1745,E1367)=1,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IF(COUNTIFS($E$3:E1745,E1368)=1,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IF(COUNTIFS($E$3:E1745,E1369)=1,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IF(COUNTIFS($E$3:E1745,E1370)=1,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IF(COUNTIFS($E$3:E1745,E1371)=1,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IF(COUNTIFS($E$3:E1745,E1372)=1,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IF(COUNTIFS($E$3:E1745,E1373)=1,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IF(COUNTIFS($E$3:E1745,E1374)=1,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IF(COUNTIFS($E$3:E1745,E1375)=1,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IF(COUNTIFS($E$3:E1745,E1376)=1,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IF(COUNTIFS($E$3:E1745,E1377)=1,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IF(COUNTIFS($E$3:E1745,E1378)=1,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IF(COUNTIFS($E$3:E1746,E1379)=1,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IF(COUNTIFS($E$3:E1747,E1380)=1,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IF(COUNTIFS($E$3:E1748,E1381)=1,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IF(COUNTIFS($E$3:E1749,E1382)=1,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IF(COUNTIFS($E$3:E1750,E1383)=1,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IF(COUNTIFS($E$3:E1751,E1384)=1,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IF(COUNTIFS($E$3:E1752,E1385)=1,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IF(COUNTIFS($E$3:E1753,E1386)=1,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IF(COUNTIFS($E$3:E1754,E1387)=1,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IF(COUNTIFS($E$3:E1756,E1389)=1,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IF(COUNTIFS($E$3:E1757,E1390)=1,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IF(COUNTIFS($E$3:E1758,E1391)=1,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IF(COUNTIFS($E$3:E1759,E1392)=1,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IF(COUNTIFS($E$3:E1764,E1397)=1,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IF(COUNTIFS($E$3:E1765,E1398)=1,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IF(COUNTIFS($E$3:E1767,E1400)=1,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IF(COUNTIFS($E$3:E1768,E1401)=1,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IF(COUNTIFS($E$3:E1769,E1402)=1,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IF(COUNTIFS($E$3:E1771,E1404)=1,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IF(COUNTIFS($E$3:E1772,E1405)=1,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IF(COUNTIFS($E$3:E1773,E1406)=1,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IF(COUNTIFS($E$3:E1774,E1407)=1,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IF(COUNTIFS($E$3:E1775,E1408)=1,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IF(COUNTIFS($E$3:E1776,E1409)=1,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IF(COUNTIFS($E$3:E1777,E1410)=1,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IF(COUNTIFS($E$3:E1778,E1411)=1,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IF(COUNTIFS($E$3:E1779,E1412)=1,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IF(COUNTIFS($E$3:E1780,E1413)=1,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IF(COUNTIFS($E$3:E1781,E1414)=1,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IF(COUNTIFS($E$3:E1782,E1415)=1,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IF(COUNTIFS($E$3:E1783,E1416)=1,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IF(COUNTIFS($E$3:E1784,E1417)=1,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IF(COUNTIFS($E$3:E1785,E1418)=1,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IF(COUNTIFS($E$3:E1786,E1419)=1,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IF(COUNTIFS($E$3:E1787,E1420)=1,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IF(COUNTIFS($E$3:E1788,E1421)=1,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IF(COUNTIFS($E$3:E1789,E1422)=1,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IF(COUNTIFS($E$3:E1791,E1424)=1,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IF(COUNTIFS($E$3:E1794,E1427)=1,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IF(COUNTIFS($E$3:E1795,E1428)=1,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IF(COUNTIFS($E$3:E1796,E1429)=1,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IF(COUNTIFS($E$3:E1797,E1430)=1,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IF(COUNTIFS($E$3:E1798,E1431)=1,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IF(COUNTIFS($E$3:E1799,E1432)=1,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IF(COUNTIFS($E$3:E1801,E1434)=1,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IF(COUNTIFS($E$3:E1802,E1435)=1,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IF(COUNTIFS($E$3:E1803,E1436)=1,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IF(COUNTIFS($E$3:E1804,E1437)=1,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IF(COUNTIFS($E$3:E1805,E1438)=1,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IF(COUNTIFS($E$3:E1806,E1439)=1,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IF(COUNTIFS($E$3:E1808,E1441)=1,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IF(COUNTIFS($E$3:E1809,E1442)=1,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IF(COUNTIFS($E$3:E1811,E1444)=1,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IF(COUNTIFS($E$3:E1814,E1447)=1,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IF(COUNTIFS($E$3:E1815,E1448)=1,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IF(COUNTIFS($E$3:E1816,E1449)=1,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IF(COUNTIFS($E$3:E1817,E1450)=1,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IF(COUNTIFS($E$3:E1821,E1454)=1,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IF(COUNTIFS($E$3:E1822,E1455)=1,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IF(COUNTIFS($E$3:E1823,E1456)=1,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IF(COUNTIFS($E$3:E1824,E1457)=1,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IF(COUNTIFS($E$3:E1825,E1458)=1,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IF(COUNTIFS($E$3:E1826,E1459)=1,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IF(COUNTIFS($E$3:E1829,E1462)=1,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IF(COUNTIFS($E$3:E1831,E1464)=1,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IF(COUNTIFS($E$3:E1832,E1465)=1,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IF(COUNTIFS($E$3:E1834,E1467)=1,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IF(COUNTIFS($E$3:E1835,E1468)=1,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IF(COUNTIFS($E$3:E1836,E1469)=1,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IF(COUNTIFS($E$3:E1837,E1470)=1,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IF(COUNTIFS($E$3:E1838,E1471)=1,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IF(COUNTIFS($E$3:E1839,E1472)=1,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IF(COUNTIFS($E$3:E1841,E1474)=1,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IF(COUNTIFS($E$3:E1842,E1475)=1,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IF(COUNTIFS($E$3:E1843,E1476)=1,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IF(COUNTIFS($E$3:E1844,E1477)=1,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IF(COUNTIFS($E$3:E1845,E1478)=1,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IF(COUNTIFS($E$3:E1846,E1479)=1,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IF(COUNTIFS($E$3:E1847,E1480)=1,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IF(COUNTIFS($E$3:E1848,E1481)=1,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IF(COUNTIFS($E$3:E1849,E1482)=1,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IF(COUNTIFS($E$3:E1851,E1484)=1,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IF(COUNTIFS($E$3:E1852,E1485)=1,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IF(COUNTIFS($E$3:E1853,E1486)=1,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IF(COUNTIFS($E$3:E1854,E1487)=1,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IF(COUNTIFS($E$3:E1855,E1488)=1,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IF(COUNTIFS($E$3:E1856,E1489)=1,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IF(COUNTIFS($E$3:E1857,E1490)=1,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IF(COUNTIFS($E$3:E1858,E1491)=1,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IF(COUNTIFS($E$3:E1859,E1492)=1,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IF(COUNTIFS($E$3:E1864,E1497)=1,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IF(COUNTIFS($E$3:E1865,E1498)=1,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IF(COUNTIFS($E$3:E1866,E1499)=1,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IF(COUNTIFS($E$3:E1867,E1500)=1,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IF(COUNTIFS($E$3:E1868,E1501)=1,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IF(COUNTIFS($E$3:E1869,E1502)=1,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IF(COUNTIFS($E$3:E1871,E1504)=1,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IF(COUNTIFS($E$3:E1872,E1505)=1,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IF(COUNTIFS($E$3:E1873,E1506)=1,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IF(COUNTIFS($E$3:E1874,E1507)=1,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IF(COUNTIFS($E$3:E1875,E1508)=1,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IF(COUNTIFS($E$3:E1876,E1509)=1,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IF(COUNTIFS($E$3:E1877,E1510)=1,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IF(COUNTIFS($E$3:E1878,E1511)=1,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IF(COUNTIFS($E$3:E1879,E1512)=1,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IF(COUNTIFS($E$3:E1881,E1514)=1,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IF(COUNTIFS($E$3:E1882,E1515)=1,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IF(COUNTIFS($E$3:E1883,E1516)=1,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IF(COUNTIFS($E$3:E1884,E1517)=1,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IF(COUNTIFS($E$3:E1885,E1518)=1,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IF(COUNTIFS($E$3:E1886,E1519)=1,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IF(COUNTIFS($E$3:E1887,E1520)=1,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IF(COUNTIFS($E$3:E1888,E1521)=1,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IF(COUNTIFS($E$3:E1889,E1522)=1,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IF(COUNTIFS($E$3:E1891,E1524)=1,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IF(COUNTIFS($E$3:E1892,E1525)=1,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IF(COUNTIFS($E$3:E1893,E1526)=1,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IF(COUNTIFS($E$3:E1894,E1527)=1,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IF(COUNTIFS($E$3:E1895,E1528)=1,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IF(COUNTIFS($E$3:E1896,E1529)=1,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IF(COUNTIFS($E$3:E1897,E1530)=1,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IF(COUNTIFS($E$3:E1898,E1531)=1,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IF(COUNTIFS($E$3:E1899,E1532)=1,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IF(COUNTIFS($E$3:E1901,E1534)=1,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IF(COUNTIFS($E$3:E1902,E1535)=1,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IF(COUNTIFS($E$3:E1903,E1536)=1,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IF(COUNTIFS($E$3:E1904,E1537)=1,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IF(COUNTIFS($E$3:E1905,E1538)=1,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IF(COUNTIFS($E$3:E1906,E1539)=1,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IF(COUNTIFS($E$3:E1907,E1540)=1,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IF(COUNTIFS($E$3:E1908,E1541)=1,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IF(COUNTIFS($E$3:E1909,E1542)=1,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IF(COUNTIFS($E$3:E1911,E1544)=1,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IF(COUNTIFS($E$3:E1912,E1545)=1,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IF(COUNTIFS($E$3:E1913,E1546)=1,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IF(COUNTIFS($E$3:E1914,E1547)=1,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IF(COUNTIFS($E$3:E1915,E1548)=1,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IF(COUNTIFS($E$3:E1916,E1549)=1,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IF(COUNTIFS($E$3:E1917,E1550)=1,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IF(COUNTIFS($E$3:E1918,E1551)=1,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IF(COUNTIFS($E$3:E1919,E1552)=1,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IF(COUNTIFS($E$3:E1921,E1554)=1,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IF(COUNTIFS($E$3:E1922,E1555)=1,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IF(COUNTIFS($E$3:E1923,E1556)=1,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IF(COUNTIFS($E$3:E1924,E1557)=1,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IF(COUNTIFS($E$3:E1925,E1558)=1,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IF(COUNTIFS($E$3:E1926,E1559)=1,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IF(COUNTIFS($E$3:E1951,E1584)=1,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IF(COUNTIFS($E$3:E1952,E1585)=1,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IF(COUNTIFS($E$3:E1953,E1586)=1,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IF(COUNTIFS($E$3:E1954,E1587)=1,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IF(COUNTIFS($E$3:E1955,E1588)=1,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IF(COUNTIFS($E$3:E1956,E1589)=1,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IF(COUNTIFS($E$3:E1957,E1590)=1,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IF(COUNTIFS($E$3:E1958,E1591)=1,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IF(COUNTIFS($E$3:E1959,E1592)=1,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IF(COUNTIFS($E$3:E1961,E1594)=1,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IF(COUNTIFS($E$3:E1989,E1622)=1,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IF(COUNTIFS($E$3:E1991,E1624)=1,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IF(COUNTIFS($E$3:E1992,E1625)=1,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IF(COUNTIFS($E$3:E1993,E1626)=1,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IF(COUNTIFS($E$3:E1994,E1627)=1,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IF(COUNTIFS($E$3:E1995,E1628)=1,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IF(COUNTIFS($E$3:E1996,E1629)=1,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IF(COUNTIFS($E$3:E1997,E1630)=1,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IF(COUNTIFS($E$3:E1998,E1631)=1,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IF(COUNTIFS($E$3:E1999,E1632)=1,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IF(COUNTIFS($E$3:E2001,E1634)=1,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IF(COUNTIFS($E$3:E2002,E1635)=1,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IF(COUNTIFS($E$3:E2003,E1636)=1,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IF(COUNTIFS($E$3:E2004,E1637)=1,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IF(COUNTIFS($E$3:E2005,E1638)=1,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IF(COUNTIFS($E$3:E2006,E1639)=1,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IF(COUNTIFS($E$3:E2007,E1640)=1,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IF(COUNTIFS($E$3:E2008,E1641)=1,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IF(COUNTIFS($E$3:E2009,E1642)=1,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IF(COUNTIFS($E$3:E2011,E1644)=1,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IF(COUNTIFS($E$3:E2012,E1645)=1,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IF(COUNTIFS($E$3:E2013,E1646)=1,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IF(COUNTIFS($E$3:E2014,E1647)=1,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IF(COUNTIFS($E$3:E2015,E1648)=1,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IF(COUNTIFS($E$3:E2016,E1649)=1,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IF(COUNTIFS($E$3:E2017,E1650)=1,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IF(COUNTIFS($E$3:E2018,E1651)=1,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IF(COUNTIFS($E$3:E2019,E1652)=1,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IF(COUNTIFS($E$3:E2021,E1654)=1,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IF(COUNTIFS($E$3:E2022,E1655)=1,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IF(COUNTIFS($E$3:E2023,E1656)=1,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IF(COUNTIFS($E$3:E2024,E1657)=1,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IF(COUNTIFS($E$3:E2025,E1658)=1,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IF(COUNTIFS($E$3:E2026,E1659)=1,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IF(COUNTIFS($E$3:E2027,E1660)=1,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IF(COUNTIFS($E$3:E2028,E1661)=1,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IF(COUNTIFS($E$3:E2029,E1662)=1,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IF(COUNTIFS($E$3:E2031,E1664)=1,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IF(COUNTIFS($E$3:E2032,E1665)=1,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IF(COUNTIFS($E$3:E2033,E1666)=1,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IF(COUNTIFS($E$3:E2034,E1667)=1,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IF(COUNTIFS($E$3:E2035,E1668)=1,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IF(COUNTIFS($E$3:E2036,E1669)=1,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IF(COUNTIFS($E$3:E2037,E1670)=1,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IF(COUNTIFS($E$3:E2038,E1671)=1,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IF(COUNTIFS($E$3:E2039,E1672)=1,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IF(COUNTIFS($E$3:E2041,E1674)=1,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IF(COUNTIFS($E$3:E2042,E1675)=1,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IF(COUNTIFS($E$3:E2043,E1676)=1,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IF(COUNTIFS($E$3:E2044,E1677)=1,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IF(COUNTIFS($E$3:E2045,E1678)=1,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IF(COUNTIFS($E$3:E2046,E1679)=1,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IF(COUNTIFS($E$3:E2047,E1680)=1,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IF(COUNTIFS($E$3:E2048,E1681)=1,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IF(COUNTIFS($E$3:E2049,E1682)=1,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IF(COUNTIFS($E$3:E2051,E1684)=1,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IF(COUNTIFS($E$3:E2052,E1685)=1,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IF(COUNTIFS($E$3:E2053,E1686)=1,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IF(COUNTIFS($E$3:E2054,E1687)=1,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IF(COUNTIFS($E$3:E2055,E1688)=1,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IF(COUNTIFS($E$3:E2056,E1689)=1,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IF(COUNTIFS($E$3:E2057,E1690)=1,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IF(COUNTIFS($E$3:E2058,E1691)=1,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IF(COUNTIFS($E$3:E2059,E1692)=1,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IF(COUNTIFS($E$3:E2061,E1694)=1,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IF(COUNTIFS($E$3:E2062,E1695)=1,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IF(COUNTIFS($E$3:E2063,E1696)=1,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IF(COUNTIFS($E$3:E2064,E1697)=1,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IF(COUNTIFS($E$3:E2065,E1698)=1,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IF(COUNTIFS($E$3:E2066,E1699)=1,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IF(COUNTIFS($E$3:E2067,E1700)=1,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IF(COUNTIFS($E$3:E2068,E1701)=1,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IF(COUNTIFS($E$3:E2069,E1702)=1,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IF(COUNTIFS($E$3:E2071,E1704)=1,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IF(COUNTIFS($E$3:E2072,E1705)=1,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IF(COUNTIFS($E$3:E2073,E1706)=1,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IF(COUNTIFS($E$3:E2074,E1707)=1,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IF(COUNTIFS($E$3:E2075,E1708)=1,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IF(COUNTIFS($E$3:E2076,E1709)=1,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IF(COUNTIFS($E$3:E2077,E1710)=1,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IF(COUNTIFS($E$3:E2078,E1711)=1,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IF(COUNTIFS($E$3:E2079,E1712)=1,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2421</v>
      </c>
      <c r="B1725" s="35" t="s">
        <v>2422</v>
      </c>
      <c r="C1725" s="35" t="s">
        <v>348</v>
      </c>
      <c r="D1725" s="60" t="s">
        <v>1047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2424</v>
      </c>
      <c r="B1726" s="35" t="s">
        <v>2422</v>
      </c>
      <c r="C1726" s="35" t="s">
        <v>348</v>
      </c>
      <c r="D1726" s="60" t="s">
        <v>1047</v>
      </c>
      <c r="E1726" s="35" t="s">
        <v>2423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2425</v>
      </c>
      <c r="B1727" s="35" t="s">
        <v>2422</v>
      </c>
      <c r="C1727" s="35" t="s">
        <v>348</v>
      </c>
      <c r="D1727" s="60" t="s">
        <v>1047</v>
      </c>
      <c r="E1727" s="35" t="s">
        <v>2423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2426</v>
      </c>
      <c r="B1728" s="35" t="s">
        <v>2422</v>
      </c>
      <c r="C1728" s="35" t="s">
        <v>348</v>
      </c>
      <c r="D1728" s="60" t="s">
        <v>1047</v>
      </c>
      <c r="E1728" s="35" t="s">
        <v>2423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2427</v>
      </c>
      <c r="B1729" s="35" t="s">
        <v>2422</v>
      </c>
      <c r="C1729" s="35" t="s">
        <v>348</v>
      </c>
      <c r="D1729" s="60" t="s">
        <v>1047</v>
      </c>
      <c r="E1729" s="35" t="s">
        <v>2423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2428</v>
      </c>
      <c r="B1730" s="35" t="s">
        <v>2422</v>
      </c>
      <c r="C1730" s="35" t="s">
        <v>348</v>
      </c>
      <c r="D1730" s="60" t="s">
        <v>1047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2429</v>
      </c>
      <c r="B1731" s="35" t="s">
        <v>2422</v>
      </c>
      <c r="C1731" s="35" t="s">
        <v>348</v>
      </c>
      <c r="D1731" s="60" t="s">
        <v>1047</v>
      </c>
      <c r="E1731" s="35" t="s">
        <v>2423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2430</v>
      </c>
      <c r="B1732" s="35" t="s">
        <v>2422</v>
      </c>
      <c r="C1732" s="35" t="s">
        <v>348</v>
      </c>
      <c r="D1732" s="60" t="s">
        <v>1047</v>
      </c>
      <c r="E1732" s="35" t="s">
        <v>2423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2431</v>
      </c>
      <c r="B1733" s="35" t="s">
        <v>2422</v>
      </c>
      <c r="C1733" s="35" t="s">
        <v>348</v>
      </c>
      <c r="D1733" s="60" t="s">
        <v>1047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2432</v>
      </c>
      <c r="B1734" s="35" t="s">
        <v>2422</v>
      </c>
      <c r="C1734" s="35" t="s">
        <v>348</v>
      </c>
      <c r="D1734" s="60" t="s">
        <v>1047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2433</v>
      </c>
      <c r="B1735" s="35" t="s">
        <v>2422</v>
      </c>
      <c r="C1735" s="35" t="s">
        <v>348</v>
      </c>
      <c r="D1735" s="60" t="s">
        <v>1047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2434</v>
      </c>
      <c r="B1736" s="35" t="s">
        <v>2422</v>
      </c>
      <c r="C1736" s="35" t="s">
        <v>348</v>
      </c>
      <c r="D1736" s="60" t="s">
        <v>1047</v>
      </c>
      <c r="E1736" s="35" t="s">
        <v>2423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2435</v>
      </c>
      <c r="B1737" s="96" t="s">
        <v>2436</v>
      </c>
      <c r="C1737" s="96" t="s">
        <v>2437</v>
      </c>
      <c r="D1737" s="60" t="s">
        <v>1309</v>
      </c>
      <c r="E1737" s="96" t="s">
        <v>1821</v>
      </c>
      <c r="F1737" s="21"/>
      <c r="G1737" s="19" t="s">
        <v>123</v>
      </c>
      <c r="H1737" s="25" t="str">
        <f t="shared" ref="H1737:H1743" si="169">IF(RIGHT(G1737,1)="M", LEFT(G1737,LEN(G1737)-1), G1737)</f>
        <v>HD104</v>
      </c>
      <c r="I1737" s="25" t="str">
        <f t="shared" ref="I1737:I1743" si="170">IF(RIGHT(G1737,1)="M","M","Non-M")</f>
        <v>M</v>
      </c>
      <c r="J1737" s="34" t="s">
        <v>2438</v>
      </c>
      <c r="K1737" s="79"/>
    </row>
    <row r="1738" spans="1:12" ht="41.25" customHeight="1">
      <c r="A1738" s="92" t="s">
        <v>2439</v>
      </c>
      <c r="B1738" s="96" t="s">
        <v>2436</v>
      </c>
      <c r="C1738" s="96" t="s">
        <v>2437</v>
      </c>
      <c r="D1738" s="60" t="s">
        <v>1309</v>
      </c>
      <c r="E1738" s="96" t="s">
        <v>1821</v>
      </c>
      <c r="F1738" s="21"/>
      <c r="G1738" s="19" t="s">
        <v>1824</v>
      </c>
      <c r="H1738" s="25" t="str">
        <f t="shared" si="169"/>
        <v>ZP109</v>
      </c>
      <c r="I1738" s="25" t="str">
        <f t="shared" si="170"/>
        <v>Non-M</v>
      </c>
      <c r="J1738" s="34"/>
      <c r="K1738" s="79"/>
    </row>
    <row r="1739" spans="1:12" ht="41.25" customHeight="1">
      <c r="A1739" s="92" t="s">
        <v>2440</v>
      </c>
      <c r="B1739" s="96" t="s">
        <v>2436</v>
      </c>
      <c r="C1739" s="96" t="s">
        <v>2437</v>
      </c>
      <c r="D1739" s="60" t="s">
        <v>1309</v>
      </c>
      <c r="E1739" s="96" t="s">
        <v>1821</v>
      </c>
      <c r="F1739" s="21"/>
      <c r="G1739" s="19" t="s">
        <v>1826</v>
      </c>
      <c r="H1739" s="25" t="str">
        <f t="shared" si="169"/>
        <v>CL503</v>
      </c>
      <c r="I1739" s="25" t="str">
        <f t="shared" si="170"/>
        <v>M</v>
      </c>
      <c r="J1739" s="34" t="s">
        <v>2172</v>
      </c>
      <c r="K1739" s="79"/>
    </row>
    <row r="1740" spans="1:12" ht="41.25" customHeight="1">
      <c r="A1740" s="92" t="s">
        <v>2441</v>
      </c>
      <c r="B1740" s="96" t="s">
        <v>2436</v>
      </c>
      <c r="C1740" s="96" t="s">
        <v>2437</v>
      </c>
      <c r="D1740" s="60" t="s">
        <v>1309</v>
      </c>
      <c r="E1740" s="96" t="s">
        <v>1821</v>
      </c>
      <c r="F1740" s="21"/>
      <c r="G1740" s="19"/>
      <c r="H1740" s="25">
        <f t="shared" si="169"/>
        <v>0</v>
      </c>
      <c r="I1740" s="25" t="str">
        <f t="shared" si="170"/>
        <v>Non-M</v>
      </c>
      <c r="J1740" s="34"/>
      <c r="K1740" s="79"/>
    </row>
    <row r="1741" spans="1:12" ht="41.25" customHeight="1">
      <c r="A1741" s="92" t="s">
        <v>2442</v>
      </c>
      <c r="B1741" s="96" t="s">
        <v>2436</v>
      </c>
      <c r="C1741" s="96" t="s">
        <v>2437</v>
      </c>
      <c r="D1741" s="60" t="s">
        <v>1309</v>
      </c>
      <c r="E1741" s="96" t="s">
        <v>1821</v>
      </c>
      <c r="F1741" s="21"/>
      <c r="G1741" s="19"/>
      <c r="H1741" s="25">
        <f t="shared" si="169"/>
        <v>0</v>
      </c>
      <c r="I1741" s="25" t="str">
        <f t="shared" si="170"/>
        <v>Non-M</v>
      </c>
      <c r="J1741" s="34"/>
      <c r="K1741" s="79"/>
    </row>
    <row r="1742" spans="1:12" ht="41.25" customHeight="1">
      <c r="A1742" s="92" t="s">
        <v>2443</v>
      </c>
      <c r="B1742" s="96" t="s">
        <v>2436</v>
      </c>
      <c r="C1742" s="96" t="s">
        <v>2437</v>
      </c>
      <c r="D1742" s="60" t="s">
        <v>1309</v>
      </c>
      <c r="E1742" s="96" t="s">
        <v>1821</v>
      </c>
      <c r="F1742" s="21"/>
      <c r="G1742" s="19"/>
      <c r="H1742" s="25">
        <f t="shared" si="169"/>
        <v>0</v>
      </c>
      <c r="I1742" s="25" t="str">
        <f t="shared" si="170"/>
        <v>Non-M</v>
      </c>
      <c r="J1742" s="34"/>
      <c r="K1742" s="79"/>
    </row>
    <row r="1743" spans="1:12" ht="41.25" customHeight="1">
      <c r="A1743" s="92" t="s">
        <v>2444</v>
      </c>
      <c r="B1743" s="96" t="s">
        <v>2436</v>
      </c>
      <c r="C1743" s="96" t="s">
        <v>2437</v>
      </c>
      <c r="D1743" s="60" t="s">
        <v>1309</v>
      </c>
      <c r="E1743" s="96" t="s">
        <v>1821</v>
      </c>
      <c r="F1743" s="21"/>
      <c r="G1743" s="19"/>
      <c r="H1743" s="25">
        <f t="shared" si="169"/>
        <v>0</v>
      </c>
      <c r="I1743" s="25" t="str">
        <f t="shared" si="170"/>
        <v>Non-M</v>
      </c>
      <c r="J1743" s="34"/>
      <c r="K1743" s="79"/>
    </row>
    <row r="1744" spans="1:12" ht="41.25" customHeight="1">
      <c r="A1744" s="92" t="s">
        <v>2445</v>
      </c>
      <c r="B1744" s="96" t="s">
        <v>2436</v>
      </c>
      <c r="C1744" s="96" t="s">
        <v>2437</v>
      </c>
      <c r="D1744" s="60" t="s">
        <v>1309</v>
      </c>
      <c r="E1744" s="96" t="s">
        <v>1821</v>
      </c>
      <c r="F1744" s="21"/>
      <c r="G1744" s="19"/>
      <c r="H1744" s="25">
        <f t="shared" ref="H1744:H1745" si="171">IF(RIGHT(G1744,1)="M", LEFT(G1744,LEN(G1744)-1), G1744)</f>
        <v>0</v>
      </c>
      <c r="I1744" s="25" t="str">
        <f t="shared" ref="I1744:I1745" si="172">IF(RIGHT(G1744,1)="M","M","Non-M")</f>
        <v>Non-M</v>
      </c>
      <c r="J1744" s="34"/>
      <c r="K1744" s="79"/>
    </row>
    <row r="1745" spans="1:11" ht="41.25" customHeight="1">
      <c r="A1745" s="92" t="s">
        <v>2446</v>
      </c>
      <c r="B1745" s="96" t="s">
        <v>2436</v>
      </c>
      <c r="C1745" s="96" t="s">
        <v>2437</v>
      </c>
      <c r="D1745" s="60" t="s">
        <v>1309</v>
      </c>
      <c r="E1745" s="96" t="s">
        <v>1821</v>
      </c>
      <c r="F1745" s="21"/>
      <c r="G1745" s="19"/>
      <c r="H1745" s="25">
        <f t="shared" si="171"/>
        <v>0</v>
      </c>
      <c r="I1745" s="25" t="str">
        <f t="shared" si="172"/>
        <v>Non-M</v>
      </c>
      <c r="J1745" s="34"/>
      <c r="K1745" s="79"/>
    </row>
    <row r="1746" spans="1:11" ht="41.25" customHeight="1"/>
    <row r="1747" spans="1:11" ht="41.25" customHeight="1"/>
    <row r="1748" spans="1:11" ht="41.25" customHeight="1"/>
    <row r="1749" spans="1:11" ht="41.25" customHeight="1"/>
    <row r="1750" spans="1:11" ht="41.25" customHeight="1"/>
    <row r="1751" spans="1:11" ht="41.25" customHeight="1"/>
    <row r="1752" spans="1:11" ht="41.25" customHeight="1"/>
    <row r="1753" spans="1:11" ht="41.25" customHeight="1"/>
    <row r="1754" spans="1:11" ht="41.25" customHeight="1"/>
    <row r="1755" spans="1:11" ht="41.25" customHeight="1"/>
    <row r="1756" spans="1:11" ht="41.25" customHeight="1"/>
    <row r="1757" spans="1:11" ht="41.25" customHeight="1"/>
    <row r="1758" spans="1:11" ht="41.25" customHeight="1"/>
    <row r="1759" spans="1:11" ht="41.25" customHeight="1"/>
    <row r="1760" spans="1:11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2447</v>
      </c>
      <c r="B2" s="8" t="s">
        <v>2448</v>
      </c>
      <c r="C2" s="8" t="s">
        <v>2449</v>
      </c>
      <c r="D2" s="8" t="s">
        <v>2450</v>
      </c>
      <c r="E2" s="8" t="s">
        <v>2451</v>
      </c>
      <c r="F2" s="8" t="s">
        <v>2452</v>
      </c>
      <c r="G2" s="80" t="s">
        <v>2453</v>
      </c>
      <c r="H2" s="8" t="s">
        <v>2454</v>
      </c>
      <c r="I2" s="8" t="s">
        <v>2455</v>
      </c>
      <c r="J2" s="75" t="s">
        <v>2456</v>
      </c>
      <c r="R2" s="83" t="s">
        <v>2457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2458</v>
      </c>
      <c r="E3" s="10">
        <v>0.1234</v>
      </c>
      <c r="F3" s="10" t="s">
        <v>2459</v>
      </c>
      <c r="G3" s="81">
        <f>Table2[[#This Row],[Current Total FG QTY]]*Table2[[#This Row],[SAM Improvement]]*$S$7</f>
        <v>22089.830484330483</v>
      </c>
      <c r="H3" s="10" t="s">
        <v>2460</v>
      </c>
      <c r="I3" s="10" t="s">
        <v>2461</v>
      </c>
      <c r="J3" s="76">
        <v>46140.696493055599</v>
      </c>
      <c r="R3" s="85" t="s">
        <v>2462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2458</v>
      </c>
      <c r="E4" s="10">
        <v>0</v>
      </c>
      <c r="F4" s="10" t="s">
        <v>2463</v>
      </c>
      <c r="G4" s="81">
        <f>Table2[[#This Row],[Current Total FG QTY]]*Table2[[#This Row],[SAM Improvement]]*$S$7</f>
        <v>0</v>
      </c>
      <c r="H4" s="10"/>
      <c r="I4" s="10" t="s">
        <v>2461</v>
      </c>
      <c r="J4" s="76">
        <v>46140.7086458333</v>
      </c>
      <c r="R4" s="85" t="s">
        <v>2464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2458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2461</v>
      </c>
      <c r="J5" s="76">
        <v>46140.698171296302</v>
      </c>
      <c r="R5" s="85" t="s">
        <v>2465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2458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2461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2458</v>
      </c>
      <c r="E7" s="10">
        <v>0</v>
      </c>
      <c r="F7" s="10" t="s">
        <v>2463</v>
      </c>
      <c r="G7" s="81">
        <f>Table2[[#This Row],[Current Total FG QTY]]*Table2[[#This Row],[SAM Improvement]]*$S$7</f>
        <v>0</v>
      </c>
      <c r="H7" s="10"/>
      <c r="I7" s="10" t="s">
        <v>2461</v>
      </c>
      <c r="J7" s="76">
        <v>46140.7088194444</v>
      </c>
      <c r="R7" s="87" t="s">
        <v>2466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2458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2458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2458</v>
      </c>
      <c r="E10" s="10">
        <v>0.1177</v>
      </c>
      <c r="F10" s="10" t="s">
        <v>2467</v>
      </c>
      <c r="G10" s="81">
        <f>Table2[[#This Row],[Current Total FG QTY]]*Table2[[#This Row],[SAM Improvement]]*$S$7</f>
        <v>8856.7573361823361</v>
      </c>
      <c r="H10" s="10"/>
      <c r="I10" s="10" t="s">
        <v>2461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2458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2458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2458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2458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2458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2458</v>
      </c>
      <c r="E16" s="10">
        <v>0</v>
      </c>
      <c r="F16" s="10" t="s">
        <v>2468</v>
      </c>
      <c r="G16" s="81">
        <f>Table2[[#This Row],[Current Total FG QTY]]*Table2[[#This Row],[SAM Improvement]]*$S$7</f>
        <v>0</v>
      </c>
      <c r="H16" s="10" t="s">
        <v>2460</v>
      </c>
      <c r="I16" s="10" t="s">
        <v>2461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2458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2458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2458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2458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2458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2458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2469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2470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2471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2472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2473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2474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2475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2476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2477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2478</v>
      </c>
      <c r="D218">
        <v>69</v>
      </c>
    </row>
    <row r="219" spans="2:4">
      <c r="B219" t="s">
        <v>2479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2480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2479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2481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2482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2483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2484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2485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2486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2487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2488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2489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2490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2491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2492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2493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2494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2495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2498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2499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2500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2501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2502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2503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2504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2508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2509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2510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2511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2512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2513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2514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2515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2516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2517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2518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2519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2520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2521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2522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2523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2524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2525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2526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2527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2528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2529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2530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2531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2532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2535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2536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2026-04-28T14:45:04Z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