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94" documentId="13_ncr:1_{7EF57DF4-89AE-8C42-9C9C-3682908C3E34}" xr6:coauthVersionLast="47" xr6:coauthVersionMax="47" xr10:uidLastSave="{87C54F9A-F0DD-45EE-87FF-D291A4607CD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16" i="5" l="1"/>
  <c r="H2117" i="5"/>
  <c r="H2118" i="5"/>
  <c r="H2119" i="5"/>
  <c r="H2120" i="5"/>
  <c r="I2116" i="5"/>
  <c r="I2117" i="5"/>
  <c r="I2118" i="5"/>
  <c r="I2119" i="5"/>
  <c r="I212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H2113" i="5"/>
  <c r="H2114" i="5"/>
  <c r="H2115" i="5"/>
  <c r="I2113" i="5"/>
  <c r="I2114" i="5"/>
  <c r="I211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<sst xmlns="http://schemas.openxmlformats.org/spreadsheetml/2006/main" count="12648" uniqueCount="2994">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</sst>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2112" activePane="bottomLeft" state="frozen"/>
      <selection pane="bottomLeft" activeCell="D2113" sqref="D2113:D212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2899</v>
      </c>
      <c r="B2113" s="19"/>
      <c r="C2113" s="19"/>
      <c r="D2113" s="19"/>
      <c r="E2113" s="19"/>
      <c r="F2113" s="21"/>
      <c r="G2113" s="19"/>
      <c r="H2113" s="25">
        <f t="shared" ref="H2113:H2115" si="260">IF(RIGHT(G2113,1)="M", LEFT(G2113,LEN(G2113)-1), G2113)</f>
        <v>0</v>
      </c>
      <c r="I2113" s="25" t="str">
        <f t="shared" ref="I2113:I2115" si="261">IF(RIGHT(G2113,1)="M","M","Non-M")</f>
        <v>Non-M</v>
      </c>
      <c r="J2113" s="90"/>
      <c r="K2113" s="79"/>
    </row>
    <row r="2114" spans="1:11" ht="41.25" customHeight="1">
      <c r="A2114" s="18" t="s">
        <v>2900</v>
      </c>
      <c r="B2114" s="19"/>
      <c r="C2114" s="19"/>
      <c r="D2114" s="19"/>
      <c r="E2114" s="19"/>
      <c r="F2114" s="21"/>
      <c r="G2114" s="19"/>
      <c r="H2114" s="25">
        <f t="shared" si="260"/>
        <v>0</v>
      </c>
      <c r="I2114" s="25" t="str">
        <f t="shared" si="261"/>
        <v>Non-M</v>
      </c>
      <c r="J2114" s="90"/>
      <c r="K2114" s="79"/>
    </row>
    <row r="2115" spans="1:11" ht="41.25" customHeight="1">
      <c r="A2115" s="18" t="s">
        <v>2901</v>
      </c>
      <c r="B2115" s="19"/>
      <c r="C2115" s="19"/>
      <c r="D2115" s="19"/>
      <c r="E2115" s="19"/>
      <c r="F2115" s="21"/>
      <c r="G2115" s="19"/>
      <c r="H2115" s="25">
        <f t="shared" si="260"/>
        <v>0</v>
      </c>
      <c r="I2115" s="25" t="str">
        <f t="shared" si="261"/>
        <v>Non-M</v>
      </c>
      <c r="J2115" s="90"/>
      <c r="K2115" s="79"/>
    </row>
    <row r="2116" spans="1:11" ht="41.25" customHeight="1">
      <c r="A2116" s="18" t="s">
        <v>2902</v>
      </c>
      <c r="B2116" s="19"/>
      <c r="C2116" s="19"/>
      <c r="D2116" s="19"/>
      <c r="E2116" s="19"/>
      <c r="F2116" s="21"/>
      <c r="G2116" s="19"/>
      <c r="H2116" s="25">
        <f t="shared" ref="H2116:H2120" si="262">IF(RIGHT(G2116,1)="M", LEFT(G2116,LEN(G2116)-1), G2116)</f>
        <v>0</v>
      </c>
      <c r="I2116" s="25" t="str">
        <f t="shared" ref="I2116:I2120" si="263">IF(RIGHT(G2116,1)="M","M","Non-M")</f>
        <v>Non-M</v>
      </c>
      <c r="J2116" s="90"/>
      <c r="K2116" s="79"/>
    </row>
    <row r="2117" spans="1:11" ht="41.25" customHeight="1">
      <c r="A2117" s="18" t="s">
        <v>2903</v>
      </c>
      <c r="B2117" s="19"/>
      <c r="C2117" s="19"/>
      <c r="D2117" s="19"/>
      <c r="E2117" s="19"/>
      <c r="F2117" s="21"/>
      <c r="G2117" s="19"/>
      <c r="H2117" s="25">
        <f t="shared" si="262"/>
        <v>0</v>
      </c>
      <c r="I2117" s="25" t="str">
        <f t="shared" si="263"/>
        <v>Non-M</v>
      </c>
      <c r="J2117" s="90"/>
      <c r="K2117" s="79"/>
    </row>
    <row r="2118" spans="1:11" ht="41.25" customHeight="1">
      <c r="A2118" s="18" t="s">
        <v>2904</v>
      </c>
      <c r="B2118" s="19"/>
      <c r="C2118" s="19"/>
      <c r="D2118" s="19"/>
      <c r="E2118" s="19"/>
      <c r="F2118" s="21"/>
      <c r="G2118" s="19"/>
      <c r="H2118" s="25">
        <f t="shared" si="262"/>
        <v>0</v>
      </c>
      <c r="I2118" s="25" t="str">
        <f t="shared" si="263"/>
        <v>Non-M</v>
      </c>
      <c r="J2118" s="90"/>
      <c r="K2118" s="79"/>
    </row>
    <row r="2119" spans="1:11" ht="41.25" customHeight="1">
      <c r="A2119" s="18" t="s">
        <v>2905</v>
      </c>
      <c r="B2119" s="19"/>
      <c r="C2119" s="19"/>
      <c r="D2119" s="19"/>
      <c r="E2119" s="19"/>
      <c r="F2119" s="21"/>
      <c r="G2119" s="19"/>
      <c r="H2119" s="25">
        <f t="shared" si="262"/>
        <v>0</v>
      </c>
      <c r="I2119" s="25" t="str">
        <f t="shared" si="263"/>
        <v>Non-M</v>
      </c>
      <c r="J2119" s="90"/>
      <c r="K2119" s="79"/>
    </row>
    <row r="2120" spans="1:11" ht="41.25" customHeight="1">
      <c r="A2120" s="18" t="s">
        <v>2906</v>
      </c>
      <c r="B2120" s="19"/>
      <c r="C2120" s="19"/>
      <c r="D2120" s="19"/>
      <c r="E2120" s="19"/>
      <c r="F2120" s="21"/>
      <c r="G2120" s="19"/>
      <c r="H2120" s="25">
        <f t="shared" si="262"/>
        <v>0</v>
      </c>
      <c r="I2120" s="25" t="str">
        <f t="shared" si="263"/>
        <v>Non-M</v>
      </c>
      <c r="J2120" s="90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2907</v>
      </c>
      <c r="B2" s="8" t="s">
        <v>2908</v>
      </c>
      <c r="C2" s="8" t="s">
        <v>2909</v>
      </c>
      <c r="D2" s="8" t="s">
        <v>2910</v>
      </c>
      <c r="E2" s="8" t="s">
        <v>2911</v>
      </c>
      <c r="F2" s="8" t="s">
        <v>2912</v>
      </c>
      <c r="G2" s="80" t="s">
        <v>2913</v>
      </c>
      <c r="H2" s="8" t="s">
        <v>2914</v>
      </c>
      <c r="I2" s="8" t="s">
        <v>2915</v>
      </c>
      <c r="J2" s="75" t="s">
        <v>2916</v>
      </c>
      <c r="R2" s="83" t="s">
        <v>2917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2918</v>
      </c>
      <c r="E3" s="10">
        <v>0.1234</v>
      </c>
      <c r="F3" s="10" t="s">
        <v>2919</v>
      </c>
      <c r="G3" s="81">
        <f>Table2[[#This Row],[Current Total FG QTY]]*Table2[[#This Row],[SAM Improvement]]*$S$7</f>
        <v>22089.830484330483</v>
      </c>
      <c r="H3" s="10" t="s">
        <v>2920</v>
      </c>
      <c r="I3" s="10" t="s">
        <v>2921</v>
      </c>
      <c r="J3" s="76">
        <v>46140.696493055599</v>
      </c>
      <c r="R3" s="85" t="s">
        <v>2922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2918</v>
      </c>
      <c r="E4" s="10"/>
      <c r="F4" s="10" t="s">
        <v>2923</v>
      </c>
      <c r="G4" s="81">
        <f>Table2[[#This Row],[Current Total FG QTY]]*Table2[[#This Row],[SAM Improvement]]*$S$7</f>
        <v>0</v>
      </c>
      <c r="H4" s="10"/>
      <c r="I4" s="10" t="s">
        <v>2921</v>
      </c>
      <c r="J4" s="76">
        <v>46149.4283796296</v>
      </c>
      <c r="R4" s="85" t="s">
        <v>2924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2918</v>
      </c>
      <c r="E5" s="10"/>
      <c r="F5" s="10" t="s">
        <v>2923</v>
      </c>
      <c r="G5" s="81">
        <f>Table2[[#This Row],[Current Total FG QTY]]*Table2[[#This Row],[SAM Improvement]]*$S$7</f>
        <v>0</v>
      </c>
      <c r="H5" s="10"/>
      <c r="I5" s="10" t="s">
        <v>2921</v>
      </c>
      <c r="J5" s="76">
        <v>46149.428298611099</v>
      </c>
      <c r="R5" s="85" t="s">
        <v>2925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2921</v>
      </c>
      <c r="J7" s="76">
        <v>46149.4286111111</v>
      </c>
      <c r="R7" s="87" t="s">
        <v>2926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2918</v>
      </c>
      <c r="E8" s="10">
        <v>0.1401</v>
      </c>
      <c r="F8" s="10" t="s">
        <v>2927</v>
      </c>
      <c r="G8" s="81">
        <f>Table2[[#This Row],[Current Total FG QTY]]*Table2[[#This Row],[SAM Improvement]]*$S$7</f>
        <v>11703.17965811966</v>
      </c>
      <c r="H8" s="10" t="s">
        <v>2920</v>
      </c>
      <c r="I8" s="10" t="s">
        <v>2921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2918</v>
      </c>
      <c r="E10" s="10">
        <v>0.1177</v>
      </c>
      <c r="F10" s="10" t="s">
        <v>2927</v>
      </c>
      <c r="G10" s="81">
        <f>Table2[[#This Row],[Current Total FG QTY]]*Table2[[#This Row],[SAM Improvement]]*$S$7</f>
        <v>8856.7573361823361</v>
      </c>
      <c r="H10" s="10"/>
      <c r="I10" s="10" t="s">
        <v>2921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2918</v>
      </c>
      <c r="E14" s="10">
        <v>0</v>
      </c>
      <c r="F14" s="10" t="s">
        <v>2928</v>
      </c>
      <c r="G14" s="81">
        <f>Table2[[#This Row],[Current Total FG QTY]]*Table2[[#This Row],[SAM Improvement]]*$S$7</f>
        <v>0</v>
      </c>
      <c r="H14" s="10" t="s">
        <v>2920</v>
      </c>
      <c r="I14" s="10" t="s">
        <v>2921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2931</v>
      </c>
      <c r="D76">
        <v>163</v>
      </c>
    </row>
    <row r="77" spans="2:4">
      <c r="B77" t="s">
        <v>2932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2933</v>
      </c>
      <c r="D167">
        <v>499</v>
      </c>
    </row>
    <row r="168" spans="2:4">
      <c r="B168" t="s">
        <v>2934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2939</v>
      </c>
      <c r="D210">
        <v>10</v>
      </c>
    </row>
    <row r="211" spans="2:4">
      <c r="B211" t="s">
        <v>2940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2941</v>
      </c>
      <c r="D218">
        <v>69</v>
      </c>
    </row>
    <row r="219" spans="2:4">
      <c r="B219" t="s">
        <v>2942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2026-05-19T23:48:57Z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