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701" documentId="13_ncr:1_{7EF57DF4-89AE-8C42-9C9C-3682908C3E34}" xr6:coauthVersionLast="47" xr6:coauthVersionMax="47" xr10:uidLastSave="{1EE2BB47-4C5F-4EA5-8FD7-B6FF33CA883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<sst xmlns="http://schemas.openxmlformats.org/spreadsheetml/2006/main" count="31951" uniqueCount="19820">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</sst>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624" activePane="bottomLeft" state="frozen"/>
      <selection pane="bottomLeft" activeCell="C619" sqref="C619:C64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19" t="s">
        <v>415</v>
      </c>
      <c r="D651" s="19"/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415</v>
      </c>
      <c r="D652" s="19"/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19" t="s">
        <v>415</v>
      </c>
      <c r="D653" s="19"/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19" t="s">
        <v>415</v>
      </c>
      <c r="D654" s="19"/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415</v>
      </c>
      <c r="D655" s="19"/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19" t="s">
        <v>415</v>
      </c>
      <c r="D656" s="19"/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19" t="s">
        <v>415</v>
      </c>
      <c r="D657" s="19"/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19" t="s">
        <v>415</v>
      </c>
      <c r="D658" s="35"/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388</v>
      </c>
      <c r="C659" s="19" t="s">
        <v>415</v>
      </c>
      <c r="D659" s="19"/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388</v>
      </c>
      <c r="C660" s="19" t="s">
        <v>415</v>
      </c>
      <c r="D660" s="19"/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388</v>
      </c>
      <c r="C661" s="19" t="s">
        <v>415</v>
      </c>
      <c r="D661" s="19"/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388</v>
      </c>
      <c r="C662" s="19" t="s">
        <v>415</v>
      </c>
      <c r="D662" s="19"/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388</v>
      </c>
      <c r="C663" s="19" t="s">
        <v>415</v>
      </c>
      <c r="D663" s="19"/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388</v>
      </c>
      <c r="C664" s="19" t="s">
        <v>415</v>
      </c>
      <c r="D664" s="19"/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388</v>
      </c>
      <c r="C665" s="19" t="s">
        <v>415</v>
      </c>
      <c r="D665" s="19"/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388</v>
      </c>
      <c r="C666" s="19" t="s">
        <v>415</v>
      </c>
      <c r="D666" s="35"/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/>
      <c r="L1594" s="75">
        <f>IF(COUNTIFS($E$3:E19101,E1594)=1, K1594, 0)</f>
        <v>0</v>
      </c>
    </row>
    <row r="1595" spans="1:12" ht="41.25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/>
      <c r="L1595" s="75">
        <f>IF(COUNTIFS($E$3:E19101,E1595)=1, K1595, 0)</f>
        <v>0</v>
      </c>
    </row>
    <row r="1596" spans="1:12" ht="41.25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/>
      <c r="L1596" s="75">
        <f>IF(COUNTIFS($E$3:E19101,E1596)=1, K1596, 0)</f>
        <v>0</v>
      </c>
    </row>
    <row r="1597" spans="1:12" ht="41.25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/>
      <c r="L1597" s="75">
        <f>IF(COUNTIFS($E$3:E19101,E1597)=1, K1597, 0)</f>
        <v>0</v>
      </c>
    </row>
    <row r="1598" spans="1:12" ht="41.25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/>
      <c r="L1598" s="75">
        <f>IF(COUNTIFS($E$3:E19101,E1598)=1, K1598, 0)</f>
        <v>0</v>
      </c>
    </row>
    <row r="1599" spans="1:12" ht="41.25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/>
      <c r="L1599" s="75">
        <f>IF(COUNTIFS($E$3:E19101,E1599)=1, K1599, 0)</f>
        <v>0</v>
      </c>
    </row>
    <row r="1600" spans="1:12" ht="41.25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/>
      <c r="L1600" s="75">
        <f>IF(COUNTIFS($E$3:E19101,E1600)=1, K1600, 0)</f>
        <v>0</v>
      </c>
    </row>
    <row r="1601" spans="1:12" ht="41.25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/>
      <c r="L1601" s="75">
        <f>IF(COUNTIFS($E$3:E19101,E1601)=1, K1601, 0)</f>
        <v>0</v>
      </c>
    </row>
    <row r="1602" spans="1:12" ht="41.25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/>
      <c r="L1602" s="75">
        <f>IF(COUNTIFS($E$3:E19101,E1602)=1, K1602, 0)</f>
        <v>0</v>
      </c>
    </row>
    <row r="1603" spans="1:12" ht="41.25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1337494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1292097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22712.930170940173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359</v>
      </c>
      <c r="B6" s="10">
        <v>656601</v>
      </c>
      <c r="C6" s="10">
        <v>4</v>
      </c>
      <c r="D6" s="10" t="s">
        <v>19743</v>
      </c>
      <c r="E6" s="10">
        <v>0.1401</v>
      </c>
      <c r="F6" s="10" t="s">
        <v>19751</v>
      </c>
      <c r="G6" s="105">
        <f>Table2[[#This Row],[Current Total FG QTY]]*Table2[[#This Row],[SAM Improvement]]*$S$7</f>
        <v>13103.96012820513</v>
      </c>
      <c r="H6" s="10" t="s">
        <v>19748</v>
      </c>
      <c r="I6" s="10" t="s">
        <v>19745</v>
      </c>
      <c r="J6" s="73">
        <v>46149.423310185201</v>
      </c>
      <c r="R6" s="82"/>
      <c r="S6" s="83"/>
    </row>
    <row r="7" spans="1:19">
      <c r="A7" s="10" t="s">
        <v>94</v>
      </c>
      <c r="B7" s="10">
        <v>656560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652359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590723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691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690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1087</v>
      </c>
      <c r="B44" s="10">
        <v>90051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282</v>
      </c>
      <c r="B50" s="10">
        <v>70053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726</v>
      </c>
      <c r="B51" s="10">
        <v>69105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717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436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697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688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698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1454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734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732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638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627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625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1388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1380</v>
      </c>
      <c r="B72" s="10">
        <v>48966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194</v>
      </c>
      <c r="B73" s="10">
        <v>46565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1862</v>
      </c>
      <c r="B75" s="10">
        <v>45973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684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686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2026-06-11T05:03:30Z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