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07" documentId="13_ncr:1_{7EF57DF4-89AE-8C42-9C9C-3682908C3E34}" xr6:coauthVersionLast="47" xr6:coauthVersionMax="47" xr10:uidLastSave="{8BA3EB98-7915-4D55-9EF1-7563F6D93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<sst xmlns="http://schemas.openxmlformats.org/spreadsheetml/2006/main" count="32830" uniqueCount="19821">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</sst>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0" activePane="bottomLeft" state="frozen"/>
      <selection pane="bottomLeft" activeCell="A1090" sqref="A1090:XFD10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9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9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6"/>
      <c r="K1024" s="75">
        <v>8088</v>
      </c>
      <c r="L1024" s="69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6"/>
      <c r="K1025" s="75">
        <v>8088</v>
      </c>
      <c r="L1025" s="69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6"/>
      <c r="K1026" s="75">
        <v>8088</v>
      </c>
      <c r="L1026" s="69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6"/>
      <c r="K1027" s="75">
        <v>8088</v>
      </c>
      <c r="L1027" s="69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6"/>
      <c r="K1028" s="75">
        <v>8088</v>
      </c>
      <c r="L1028" s="69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6"/>
      <c r="K1029" s="75">
        <v>8088</v>
      </c>
      <c r="L1029" s="69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6"/>
      <c r="K1030" s="75">
        <v>8088</v>
      </c>
      <c r="L1030" s="69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5">
        <v>25576</v>
      </c>
      <c r="L1031" s="69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5">
        <v>25576</v>
      </c>
      <c r="L1032" s="69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5">
        <v>25576</v>
      </c>
      <c r="L1033" s="69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5">
        <v>25576</v>
      </c>
      <c r="L1034" s="69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5">
        <v>25576</v>
      </c>
      <c r="L1035" s="69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5">
        <v>25576</v>
      </c>
      <c r="L1036" s="69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5">
        <v>25576</v>
      </c>
      <c r="L1037" s="69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1484</v>
      </c>
      <c r="B1068" s="106" t="s">
        <v>32</v>
      </c>
      <c r="C1068" s="106" t="s">
        <v>288</v>
      </c>
      <c r="D1068" s="106"/>
      <c r="E1068" s="106" t="s">
        <v>1481</v>
      </c>
      <c r="F1068" s="108"/>
      <c r="G1068" s="106" t="s">
        <v>16</v>
      </c>
      <c r="H1068" s="109" t="str">
        <f t="shared" si="39"/>
        <v>ZP200</v>
      </c>
      <c r="I1068" s="109" t="str">
        <f t="shared" si="40"/>
        <v>Non-M</v>
      </c>
      <c r="J1068" s="112"/>
      <c r="K1068" s="110">
        <v>5246</v>
      </c>
      <c r="L1068" s="111" t="str">
        <f>IF(COUNTIF($E$3:E1068,E1068)=1,K1068,"")</f>
        <v/>
      </c>
    </row>
    <row r="1069" spans="1:12" ht="39.75" customHeight="1">
      <c r="A1069" s="18" t="s">
        <v>1157</v>
      </c>
      <c r="B1069" s="19" t="s">
        <v>1485</v>
      </c>
      <c r="C1069" s="36" t="s">
        <v>1486</v>
      </c>
      <c r="D1069" s="34" t="s">
        <v>1287</v>
      </c>
      <c r="E1069" s="36" t="s">
        <v>1487</v>
      </c>
      <c r="F1069" s="37" t="e" vm="1">
        <v>#VALUE!</v>
      </c>
      <c r="G1069" s="36" t="s">
        <v>1488</v>
      </c>
      <c r="H1069" s="36" t="str">
        <f t="shared" ref="H1069:H1075" si="41">IF(RIGHT(G1069,1)="M", LEFT(G1069,LEN(G1069)-1), G1069)</f>
        <v>WB504</v>
      </c>
      <c r="I1069" s="36" t="str">
        <f t="shared" ref="I1069:I1075" si="42">IF(RIGHT(G1069,1)="M","M","Non-M")</f>
        <v>Non-M</v>
      </c>
      <c r="J1069" s="36"/>
      <c r="K1069" s="36" t="s">
        <v>444</v>
      </c>
      <c r="L1069" s="69" t="str">
        <f>IF(COUNTIF($E$3:E1069,E1069)=1,K1069,"")</f>
        <v>-</v>
      </c>
    </row>
    <row r="1070" spans="1:12" ht="39.75" customHeight="1">
      <c r="A1070" s="18" t="s">
        <v>1158</v>
      </c>
      <c r="B1070" s="19" t="s">
        <v>1485</v>
      </c>
      <c r="C1070" s="34" t="s">
        <v>1486</v>
      </c>
      <c r="D1070" s="34" t="s">
        <v>1287</v>
      </c>
      <c r="E1070" s="34" t="s">
        <v>1487</v>
      </c>
      <c r="F1070" s="21" t="e" vm="2">
        <v>#VALUE!</v>
      </c>
      <c r="G1070" s="34" t="s">
        <v>1489</v>
      </c>
      <c r="H1070" s="34" t="str">
        <f t="shared" si="41"/>
        <v>PB300</v>
      </c>
      <c r="I1070" s="34" t="str">
        <f t="shared" si="42"/>
        <v>Non-M</v>
      </c>
      <c r="J1070" s="34"/>
      <c r="K1070" s="34" t="s">
        <v>444</v>
      </c>
      <c r="L1070" s="69" t="str">
        <f>IF(COUNTIF($E$3:E1070,E1070)=1,K1070,"")</f>
        <v/>
      </c>
    </row>
    <row r="1071" spans="1:12" ht="39.75" customHeight="1">
      <c r="A1071" s="18" t="s">
        <v>1160</v>
      </c>
      <c r="B1071" s="19" t="s">
        <v>1485</v>
      </c>
      <c r="C1071" s="34" t="s">
        <v>1486</v>
      </c>
      <c r="D1071" s="34" t="s">
        <v>1287</v>
      </c>
      <c r="E1071" s="34" t="s">
        <v>1487</v>
      </c>
      <c r="F1071" s="21" t="e" vm="3">
        <v>#VALUE!</v>
      </c>
      <c r="G1071" s="34" t="s">
        <v>400</v>
      </c>
      <c r="H1071" s="34" t="str">
        <f>IF(RIGHT(G1071,1)="M", LEFT(G1071,LEN(G1071)-1), G1071)</f>
        <v>PK301</v>
      </c>
      <c r="I1071" s="34" t="str">
        <f>IF(RIGHT(G1071,1)="M","M","Non-M")</f>
        <v>Non-M</v>
      </c>
      <c r="J1071" s="34"/>
      <c r="K1071" s="34" t="s">
        <v>444</v>
      </c>
      <c r="L1071" s="69" t="str">
        <f>IF(COUNTIF($E$3:E1071,E1071)=1,K1071,"")</f>
        <v/>
      </c>
    </row>
    <row r="1072" spans="1:12" ht="39.75" customHeight="1">
      <c r="A1072" s="18" t="s">
        <v>1161</v>
      </c>
      <c r="B1072" s="19" t="s">
        <v>1485</v>
      </c>
      <c r="C1072" s="38" t="s">
        <v>1486</v>
      </c>
      <c r="D1072" s="34" t="s">
        <v>1287</v>
      </c>
      <c r="E1072" s="38" t="s">
        <v>1487</v>
      </c>
      <c r="F1072" s="37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9" t="str">
        <f>IF(COUNTIF($E$3:E1072,E1072)=1,K1072,"")</f>
        <v/>
      </c>
    </row>
    <row r="1073" spans="1:12" ht="39.75" customHeight="1">
      <c r="A1073" s="18" t="s">
        <v>1162</v>
      </c>
      <c r="B1073" s="19" t="s">
        <v>1485</v>
      </c>
      <c r="C1073" s="34" t="s">
        <v>1486</v>
      </c>
      <c r="D1073" s="34" t="s">
        <v>1287</v>
      </c>
      <c r="E1073" s="34" t="s">
        <v>1490</v>
      </c>
      <c r="F1073" s="21" t="e" vm="5">
        <v>#VALUE!</v>
      </c>
      <c r="G1073" s="34" t="s">
        <v>892</v>
      </c>
      <c r="H1073" s="34" t="str">
        <f>IF(RIGHT(G1073,1)="M", LEFT(G1073,LEN(G1073)-1), G1073)</f>
        <v>PK214</v>
      </c>
      <c r="I1073" s="34" t="str">
        <f>IF(RIGHT(G1073,1)="M","M","Non-M")</f>
        <v>Non-M</v>
      </c>
      <c r="J1073" s="34"/>
      <c r="K1073" s="34" t="s">
        <v>444</v>
      </c>
      <c r="L1073" s="69" t="str">
        <f>IF(COUNTIF($E$3:E1073,E1073)=1,K1073,"")</f>
        <v>-</v>
      </c>
    </row>
    <row r="1074" spans="1:12" ht="39.75" customHeight="1">
      <c r="A1074" s="18" t="s">
        <v>1163</v>
      </c>
      <c r="B1074" s="19" t="s">
        <v>1485</v>
      </c>
      <c r="C1074" s="34" t="s">
        <v>1486</v>
      </c>
      <c r="D1074" s="34" t="s">
        <v>1287</v>
      </c>
      <c r="E1074" s="34" t="s">
        <v>1490</v>
      </c>
      <c r="F1074" s="21" t="e" vm="6">
        <v>#VALUE!</v>
      </c>
      <c r="G1074" s="34" t="s">
        <v>190</v>
      </c>
      <c r="H1074" s="34" t="str">
        <f>IF(RIGHT(G1074,1)="M", LEFT(G1074,LEN(G1074)-1), G1074)</f>
        <v>DC400</v>
      </c>
      <c r="I1074" s="34" t="str">
        <f>IF(RIGHT(G1074,1)="M","M","Non-M")</f>
        <v>Non-M</v>
      </c>
      <c r="J1074" s="34"/>
      <c r="K1074" s="34" t="s">
        <v>444</v>
      </c>
      <c r="L1074" s="69" t="str">
        <f>IF(COUNTIF($E$3:E1074,E1074)=1,K1074,"")</f>
        <v/>
      </c>
    </row>
    <row r="1075" spans="1:12" s="40" customFormat="1" ht="39.75" customHeight="1">
      <c r="A1075" s="18" t="s">
        <v>1166</v>
      </c>
      <c r="B1075" s="19" t="s">
        <v>1485</v>
      </c>
      <c r="C1075" s="34" t="s">
        <v>1491</v>
      </c>
      <c r="D1075" s="34" t="s">
        <v>1287</v>
      </c>
      <c r="E1075" s="34" t="s">
        <v>1492</v>
      </c>
      <c r="F1075" s="21" t="e" vm="7">
        <v>#VALUE!</v>
      </c>
      <c r="G1075" s="34" t="s">
        <v>75</v>
      </c>
      <c r="H1075" s="34" t="str">
        <f t="shared" si="41"/>
        <v>DC101</v>
      </c>
      <c r="I1075" s="34" t="str">
        <f t="shared" si="42"/>
        <v>Non-M</v>
      </c>
      <c r="J1075" s="34"/>
      <c r="K1075" s="39"/>
      <c r="L1075" s="69">
        <f>IF(COUNTIF($E$3:E1075,E1075)=1,K1075,"")</f>
        <v>0</v>
      </c>
    </row>
    <row r="1076" spans="1:12" ht="39.75" customHeight="1">
      <c r="A1076" s="18" t="s">
        <v>1167</v>
      </c>
      <c r="B1076" s="19" t="s">
        <v>1485</v>
      </c>
      <c r="C1076" s="34" t="s">
        <v>1491</v>
      </c>
      <c r="D1076" s="34" t="s">
        <v>1287</v>
      </c>
      <c r="E1076" s="34" t="s">
        <v>1492</v>
      </c>
      <c r="F1076" s="21" t="e" vm="8">
        <v>#VALUE!</v>
      </c>
      <c r="G1076" s="34" t="s">
        <v>261</v>
      </c>
      <c r="H1076" s="34" t="str">
        <f t="shared" ref="H1076:H1093" si="43">IF(RIGHT(G1076,1)="M", LEFT(G1076,LEN(G1076)-1), G1076)</f>
        <v>HM503</v>
      </c>
      <c r="I1076" s="34" t="str">
        <f t="shared" ref="I1076:I1093" si="44">IF(RIGHT(G1076,1)="M","M","Non-M")</f>
        <v>Non-M</v>
      </c>
      <c r="J1076" s="34"/>
      <c r="K1076" s="34"/>
      <c r="L1076" s="69" t="str">
        <f>IF(COUNTIF($E$3:E1076,E1076)=1,K1076,"")</f>
        <v/>
      </c>
    </row>
    <row r="1077" spans="1:12" ht="39.75" customHeight="1">
      <c r="A1077" s="18" t="s">
        <v>1169</v>
      </c>
      <c r="B1077" s="19" t="s">
        <v>1485</v>
      </c>
      <c r="C1077" s="34" t="s">
        <v>1491</v>
      </c>
      <c r="D1077" s="34" t="s">
        <v>1287</v>
      </c>
      <c r="E1077" s="34" t="s">
        <v>1492</v>
      </c>
      <c r="F1077" s="21" t="e" vm="1">
        <v>#VALUE!</v>
      </c>
      <c r="G1077" s="34" t="s">
        <v>1488</v>
      </c>
      <c r="H1077" s="34" t="str">
        <f t="shared" si="43"/>
        <v>WB504</v>
      </c>
      <c r="I1077" s="34" t="str">
        <f t="shared" si="44"/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1170</v>
      </c>
      <c r="B1078" s="19" t="s">
        <v>1485</v>
      </c>
      <c r="C1078" s="34" t="s">
        <v>1491</v>
      </c>
      <c r="D1078" s="34" t="s">
        <v>1287</v>
      </c>
      <c r="E1078" s="34" t="s">
        <v>1492</v>
      </c>
      <c r="F1078" s="21" t="e" vm="2">
        <v>#VALUE!</v>
      </c>
      <c r="G1078" s="34" t="s">
        <v>1489</v>
      </c>
      <c r="H1078" s="34" t="str">
        <f t="shared" si="43"/>
        <v>PB300</v>
      </c>
      <c r="I1078" s="34" t="str">
        <f t="shared" si="44"/>
        <v>Non-M</v>
      </c>
      <c r="J1078" s="34"/>
      <c r="K1078" s="35"/>
      <c r="L1078" s="69" t="str">
        <f>IF(COUNTIF($E$3:E1078,E1078)=1,K1078,"")</f>
        <v/>
      </c>
    </row>
    <row r="1079" spans="1:12" ht="39.75" customHeight="1">
      <c r="A1079" s="18" t="s">
        <v>1171</v>
      </c>
      <c r="B1079" s="19" t="s">
        <v>1485</v>
      </c>
      <c r="C1079" s="34" t="s">
        <v>1491</v>
      </c>
      <c r="D1079" s="34" t="s">
        <v>1287</v>
      </c>
      <c r="E1079" s="34" t="s">
        <v>1492</v>
      </c>
      <c r="F1079" s="21" t="e" vm="6">
        <v>#VALUE!</v>
      </c>
      <c r="G1079" s="34" t="s">
        <v>190</v>
      </c>
      <c r="H1079" s="34" t="str">
        <f t="shared" si="43"/>
        <v>DC400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1172</v>
      </c>
      <c r="B1080" s="19" t="s">
        <v>1485</v>
      </c>
      <c r="C1080" s="34" t="s">
        <v>1491</v>
      </c>
      <c r="D1080" s="34" t="s">
        <v>1287</v>
      </c>
      <c r="E1080" s="34" t="s">
        <v>1492</v>
      </c>
      <c r="F1080" s="21" t="e" vm="9">
        <v>#VALUE!</v>
      </c>
      <c r="G1080" s="34" t="s">
        <v>1493</v>
      </c>
      <c r="H1080" s="34" t="str">
        <f t="shared" si="43"/>
        <v>PK306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1173</v>
      </c>
      <c r="B1081" s="19" t="s">
        <v>1485</v>
      </c>
      <c r="C1081" s="34" t="s">
        <v>1494</v>
      </c>
      <c r="D1081" s="34" t="s">
        <v>1287</v>
      </c>
      <c r="E1081" s="34" t="s">
        <v>1495</v>
      </c>
      <c r="F1081" s="21" t="e" vm="10">
        <v>#VALUE!</v>
      </c>
      <c r="G1081" s="34" t="s">
        <v>137</v>
      </c>
      <c r="H1081" s="34" t="str">
        <f t="shared" si="43"/>
        <v>HD104</v>
      </c>
      <c r="I1081" s="34" t="str">
        <f t="shared" si="44"/>
        <v>M</v>
      </c>
      <c r="J1081" s="34"/>
      <c r="K1081" s="35"/>
      <c r="L1081" s="69">
        <f>IF(COUNTIF($E$3:E1081,E1081)=1,K1081,"")</f>
        <v>0</v>
      </c>
    </row>
    <row r="1082" spans="1:12" ht="39.75" customHeight="1">
      <c r="A1082" s="18" t="s">
        <v>1174</v>
      </c>
      <c r="B1082" s="19" t="s">
        <v>1485</v>
      </c>
      <c r="C1082" s="34" t="s">
        <v>1494</v>
      </c>
      <c r="D1082" s="34" t="s">
        <v>1287</v>
      </c>
      <c r="E1082" s="34" t="s">
        <v>1495</v>
      </c>
      <c r="F1082" s="21" t="e" vm="11">
        <v>#VALUE!</v>
      </c>
      <c r="G1082" s="34" t="s">
        <v>307</v>
      </c>
      <c r="H1082" s="34" t="str">
        <f t="shared" si="43"/>
        <v>HD605</v>
      </c>
      <c r="I1082" s="34" t="str">
        <f t="shared" si="44"/>
        <v>M</v>
      </c>
      <c r="J1082" s="34"/>
      <c r="K1082" s="35"/>
      <c r="L1082" s="69" t="str">
        <f>IF(COUNTIF($E$3:E1082,E1082)=1,K1082,"")</f>
        <v/>
      </c>
    </row>
    <row r="1083" spans="1:12" ht="39.75" customHeight="1">
      <c r="A1083" s="18" t="s">
        <v>1176</v>
      </c>
      <c r="B1083" s="19" t="s">
        <v>1485</v>
      </c>
      <c r="C1083" s="34" t="s">
        <v>1494</v>
      </c>
      <c r="D1083" s="34" t="s">
        <v>1287</v>
      </c>
      <c r="E1083" s="34" t="s">
        <v>1495</v>
      </c>
      <c r="F1083" s="21" t="e" vm="12">
        <v>#VALUE!</v>
      </c>
      <c r="G1083" s="34" t="s">
        <v>835</v>
      </c>
      <c r="H1083" s="34" t="str">
        <f t="shared" si="43"/>
        <v>HM119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1177</v>
      </c>
      <c r="B1084" s="19" t="s">
        <v>1485</v>
      </c>
      <c r="C1084" s="34" t="s">
        <v>1494</v>
      </c>
      <c r="D1084" s="34" t="s">
        <v>1287</v>
      </c>
      <c r="E1084" s="34" t="s">
        <v>1495</v>
      </c>
      <c r="F1084" s="21" t="e" vm="13">
        <v>#VALUE!</v>
      </c>
      <c r="G1084" s="34" t="s">
        <v>309</v>
      </c>
      <c r="H1084" s="34" t="str">
        <f t="shared" si="43"/>
        <v>PK603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1178</v>
      </c>
      <c r="B1085" s="19" t="s">
        <v>1485</v>
      </c>
      <c r="C1085" s="34" t="s">
        <v>1494</v>
      </c>
      <c r="D1085" s="34" t="s">
        <v>1287</v>
      </c>
      <c r="E1085" s="34" t="s">
        <v>1495</v>
      </c>
      <c r="F1085" s="21" t="e" vm="14">
        <v>#VALUE!</v>
      </c>
      <c r="G1085" s="34" t="s">
        <v>200</v>
      </c>
      <c r="H1085" s="34" t="str">
        <f t="shared" si="43"/>
        <v>ZP207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1180</v>
      </c>
      <c r="B1086" s="19" t="s">
        <v>1485</v>
      </c>
      <c r="C1086" s="35" t="s">
        <v>1496</v>
      </c>
      <c r="D1086" s="34" t="s">
        <v>1287</v>
      </c>
      <c r="E1086" s="35" t="s">
        <v>1497</v>
      </c>
      <c r="F1086" s="41" t="e" vm="15">
        <v>#VALUE!</v>
      </c>
      <c r="G1086" s="35" t="s">
        <v>298</v>
      </c>
      <c r="H1086" s="35" t="str">
        <f t="shared" si="43"/>
        <v>PB204</v>
      </c>
      <c r="I1086" s="35" t="str">
        <f t="shared" si="44"/>
        <v>M</v>
      </c>
      <c r="J1086" s="35"/>
      <c r="K1086" s="35"/>
      <c r="L1086" s="69">
        <f>IF(COUNTIF($E$3:E1086,E1086)=1,K1086,"")</f>
        <v>0</v>
      </c>
    </row>
    <row r="1087" spans="1:12" ht="39.75" customHeight="1">
      <c r="A1087" s="18" t="s">
        <v>1181</v>
      </c>
      <c r="B1087" s="19" t="s">
        <v>1485</v>
      </c>
      <c r="C1087" s="35" t="s">
        <v>1496</v>
      </c>
      <c r="D1087" s="34" t="s">
        <v>1287</v>
      </c>
      <c r="E1087" s="35" t="s">
        <v>1497</v>
      </c>
      <c r="F1087" s="41" t="e" vm="16">
        <v>#VALUE!</v>
      </c>
      <c r="G1087" s="35" t="s">
        <v>309</v>
      </c>
      <c r="H1087" s="35" t="str">
        <f t="shared" si="43"/>
        <v>PK603</v>
      </c>
      <c r="I1087" s="35" t="str">
        <f t="shared" si="44"/>
        <v>M</v>
      </c>
      <c r="J1087" s="35"/>
      <c r="K1087" s="35"/>
      <c r="L1087" s="69" t="str">
        <f>IF(COUNTIF($E$3:E1087,E1087)=1,K1087,"")</f>
        <v/>
      </c>
    </row>
    <row r="1088" spans="1:12" ht="39.75" customHeight="1">
      <c r="A1088" s="18" t="s">
        <v>1182</v>
      </c>
      <c r="B1088" s="19" t="s">
        <v>1485</v>
      </c>
      <c r="C1088" s="35" t="s">
        <v>1496</v>
      </c>
      <c r="D1088" s="34" t="s">
        <v>1287</v>
      </c>
      <c r="E1088" s="35" t="s">
        <v>1497</v>
      </c>
      <c r="F1088" s="41" t="e" vm="7">
        <v>#VALUE!</v>
      </c>
      <c r="G1088" s="35" t="s">
        <v>75</v>
      </c>
      <c r="H1088" s="35" t="str">
        <f t="shared" si="43"/>
        <v>DC101</v>
      </c>
      <c r="I1088" s="35" t="str">
        <f t="shared" si="44"/>
        <v>Non-M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1184</v>
      </c>
      <c r="B1089" s="19" t="s">
        <v>1485</v>
      </c>
      <c r="C1089" s="35" t="s">
        <v>1496</v>
      </c>
      <c r="D1089" s="34" t="s">
        <v>1287</v>
      </c>
      <c r="E1089" s="35" t="s">
        <v>1497</v>
      </c>
      <c r="F1089" s="41" t="e" vm="6">
        <v>#VALUE!</v>
      </c>
      <c r="G1089" s="35" t="s">
        <v>190</v>
      </c>
      <c r="H1089" s="35" t="str">
        <f t="shared" si="43"/>
        <v>DC400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1156</v>
      </c>
      <c r="B1090" s="19" t="s">
        <v>1485</v>
      </c>
      <c r="C1090" s="34" t="s">
        <v>1486</v>
      </c>
      <c r="D1090" s="34" t="s">
        <v>1287</v>
      </c>
      <c r="E1090" s="34" t="s">
        <v>1487</v>
      </c>
      <c r="F1090" s="21" t="e" vm="7">
        <v>#VALUE!</v>
      </c>
      <c r="G1090" s="34" t="s">
        <v>75</v>
      </c>
      <c r="H1090" s="34" t="str">
        <f>IF(RIGHT(G1090,1)="M", LEFT(G1090,LEN(G1090)-1), G1090)</f>
        <v>DC101</v>
      </c>
      <c r="I1090" s="34" t="str">
        <f>IF(RIGHT(G1090,1)="M","M","Non-M")</f>
        <v>Non-M</v>
      </c>
      <c r="J1090" s="34"/>
      <c r="K1090" s="35" t="s">
        <v>444</v>
      </c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1485</v>
      </c>
      <c r="C1091" s="35" t="s">
        <v>1496</v>
      </c>
      <c r="D1091" s="34" t="s">
        <v>1287</v>
      </c>
      <c r="E1091" s="35" t="s">
        <v>1497</v>
      </c>
      <c r="F1091" s="41" t="e" vm="17">
        <v>#VALUE!</v>
      </c>
      <c r="G1091" s="35" t="s">
        <v>1498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1485</v>
      </c>
      <c r="C1092" s="35" t="s">
        <v>1496</v>
      </c>
      <c r="D1092" s="34" t="s">
        <v>1287</v>
      </c>
      <c r="E1092" s="35" t="s">
        <v>1497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1485</v>
      </c>
      <c r="C1093" s="35" t="s">
        <v>1496</v>
      </c>
      <c r="D1093" s="34" t="s">
        <v>1287</v>
      </c>
      <c r="E1093" s="35" t="s">
        <v>1497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1485</v>
      </c>
      <c r="C1094" s="19" t="s">
        <v>288</v>
      </c>
      <c r="D1094" s="35" t="s">
        <v>1287</v>
      </c>
      <c r="E1094" s="34" t="s">
        <v>1499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1485</v>
      </c>
      <c r="C1095" s="34" t="s">
        <v>288</v>
      </c>
      <c r="D1095" s="35" t="s">
        <v>1287</v>
      </c>
      <c r="E1095" s="34" t="s">
        <v>1499</v>
      </c>
      <c r="F1095" s="41" t="e" vm="7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1485</v>
      </c>
      <c r="C1096" s="34" t="s">
        <v>288</v>
      </c>
      <c r="D1096" s="35" t="s">
        <v>1287</v>
      </c>
      <c r="E1096" s="34" t="s">
        <v>1499</v>
      </c>
      <c r="F1096" s="41" t="e" vm="6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1485</v>
      </c>
      <c r="C1097" s="34" t="s">
        <v>288</v>
      </c>
      <c r="D1097" s="35" t="s">
        <v>1287</v>
      </c>
      <c r="E1097" s="34" t="s">
        <v>1499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1485</v>
      </c>
      <c r="C1098" s="34" t="s">
        <v>288</v>
      </c>
      <c r="D1098" s="35" t="s">
        <v>1287</v>
      </c>
      <c r="E1098" s="34" t="s">
        <v>1499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1485</v>
      </c>
      <c r="C1099" s="34" t="s">
        <v>288</v>
      </c>
      <c r="D1099" s="35" t="s">
        <v>1287</v>
      </c>
      <c r="E1099" s="34" t="s">
        <v>1499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1485</v>
      </c>
      <c r="C1100" s="34" t="s">
        <v>288</v>
      </c>
      <c r="D1100" s="35" t="s">
        <v>1287</v>
      </c>
      <c r="E1100" s="34" t="s">
        <v>1499</v>
      </c>
      <c r="F1100" s="21" t="e" vm="24">
        <v>#VALUE!</v>
      </c>
      <c r="G1100" s="34" t="s">
        <v>1433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1500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1485</v>
      </c>
      <c r="C1101" s="34" t="s">
        <v>288</v>
      </c>
      <c r="D1101" s="35" t="s">
        <v>1287</v>
      </c>
      <c r="E1101" s="34" t="s">
        <v>1499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1485</v>
      </c>
      <c r="C1102" s="34" t="s">
        <v>288</v>
      </c>
      <c r="D1102" s="35" t="s">
        <v>1287</v>
      </c>
      <c r="E1102" s="34" t="s">
        <v>1499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1485</v>
      </c>
      <c r="C1103" s="34" t="s">
        <v>288</v>
      </c>
      <c r="D1103" s="35" t="s">
        <v>1287</v>
      </c>
      <c r="E1103" s="34" t="s">
        <v>1499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1502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1505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1506</v>
      </c>
      <c r="C1112" s="19" t="s">
        <v>894</v>
      </c>
      <c r="D1112" s="44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1506</v>
      </c>
      <c r="C1113" s="19" t="s">
        <v>894</v>
      </c>
      <c r="D1113" s="44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1506</v>
      </c>
      <c r="C1114" s="19" t="s">
        <v>894</v>
      </c>
      <c r="D1114" s="44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1506</v>
      </c>
      <c r="C1115" s="19" t="s">
        <v>894</v>
      </c>
      <c r="D1115" s="44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1506</v>
      </c>
      <c r="C1116" s="19" t="s">
        <v>894</v>
      </c>
      <c r="D1116" s="44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1506</v>
      </c>
      <c r="C1117" s="19" t="s">
        <v>894</v>
      </c>
      <c r="D1117" s="44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1485</v>
      </c>
      <c r="C1129" s="19" t="s">
        <v>1071</v>
      </c>
      <c r="D1129" s="44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1485</v>
      </c>
      <c r="C1130" s="19" t="s">
        <v>1071</v>
      </c>
      <c r="D1130" s="44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1485</v>
      </c>
      <c r="C1131" s="19" t="s">
        <v>1071</v>
      </c>
      <c r="D1131" s="44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1485</v>
      </c>
      <c r="C1132" s="19" t="s">
        <v>1071</v>
      </c>
      <c r="D1132" s="44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1485</v>
      </c>
      <c r="C1133" s="19" t="s">
        <v>1071</v>
      </c>
      <c r="D1133" s="44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1485</v>
      </c>
      <c r="C1134" s="19" t="s">
        <v>1071</v>
      </c>
      <c r="D1134" s="44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1485</v>
      </c>
      <c r="C1135" s="19" t="s">
        <v>1071</v>
      </c>
      <c r="D1135" s="44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1485</v>
      </c>
      <c r="C1136" s="19" t="s">
        <v>1071</v>
      </c>
      <c r="D1136" s="44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1485</v>
      </c>
      <c r="C1137" s="19" t="s">
        <v>1071</v>
      </c>
      <c r="D1137" s="44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1485</v>
      </c>
      <c r="C1138" s="19" t="s">
        <v>1071</v>
      </c>
      <c r="D1138" s="44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1519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6" t="s">
        <v>1525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41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41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41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41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41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41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41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1535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7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7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90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7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7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7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7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1535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1541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7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7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7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1535</v>
      </c>
      <c r="K1230" s="32"/>
    </row>
    <row r="1231" spans="1:12" ht="39.75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1541</v>
      </c>
      <c r="K1232" s="32"/>
    </row>
    <row r="1233" spans="1:12" ht="39.75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7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7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7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41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3" t="s">
        <v>1500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3" t="s">
        <v>1500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1549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3" t="s">
        <v>1551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1500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3" t="s">
        <v>1500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41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3" t="s">
        <v>1500</v>
      </c>
      <c r="K1271" s="35"/>
      <c r="L1271" s="69">
        <f>IF(COUNTIFS($E$3:E1271,E1271)=1, K1271, 0)</f>
        <v>0</v>
      </c>
    </row>
    <row r="1272" spans="1:12" ht="39.75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3" t="s">
        <v>1500</v>
      </c>
      <c r="K1272" s="35"/>
      <c r="L1272" s="69">
        <f>IF(COUNTIFS($E$3:E1272,E1272)=1, K1272, 0)</f>
        <v>0</v>
      </c>
    </row>
    <row r="1273" spans="1:12" ht="39.75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41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1439</v>
      </c>
      <c r="B1283" s="34" t="s">
        <v>32</v>
      </c>
      <c r="C1283" s="34" t="s">
        <v>1071</v>
      </c>
      <c r="D1283" s="49" t="s">
        <v>1566</v>
      </c>
      <c r="E1283" s="34" t="s">
        <v>1567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1440</v>
      </c>
      <c r="B1284" s="53" t="s">
        <v>32</v>
      </c>
      <c r="C1284" s="53" t="s">
        <v>1071</v>
      </c>
      <c r="D1284" s="54" t="s">
        <v>1566</v>
      </c>
      <c r="E1284" s="53" t="s">
        <v>1567</v>
      </c>
      <c r="F1284" s="55"/>
      <c r="G1284" s="53" t="s">
        <v>1543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1441</v>
      </c>
      <c r="B1285" s="53" t="s">
        <v>32</v>
      </c>
      <c r="C1285" s="34" t="s">
        <v>1071</v>
      </c>
      <c r="D1285" s="54" t="s">
        <v>1566</v>
      </c>
      <c r="E1285" s="34" t="s">
        <v>1567</v>
      </c>
      <c r="F1285" s="47"/>
      <c r="G1285" s="34" t="s">
        <v>1568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1443</v>
      </c>
      <c r="B1286" s="53" t="s">
        <v>32</v>
      </c>
      <c r="C1286" s="34" t="s">
        <v>1071</v>
      </c>
      <c r="D1286" s="54" t="s">
        <v>1566</v>
      </c>
      <c r="E1286" s="34" t="s">
        <v>1567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1541</v>
      </c>
      <c r="K1286" s="32"/>
      <c r="L1286" s="74">
        <f>IF(COUNTIFS($E$3:E19240,E1286)=1, K1286, 0)</f>
        <v>0</v>
      </c>
    </row>
    <row r="1287" spans="1:12" ht="39.75" customHeight="1">
      <c r="A1287" s="18" t="s">
        <v>1444</v>
      </c>
      <c r="B1287" s="53" t="s">
        <v>32</v>
      </c>
      <c r="C1287" s="34" t="s">
        <v>1071</v>
      </c>
      <c r="D1287" s="54" t="s">
        <v>1566</v>
      </c>
      <c r="E1287" s="34" t="s">
        <v>1567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1446</v>
      </c>
      <c r="B1288" s="53" t="s">
        <v>32</v>
      </c>
      <c r="C1288" s="34" t="s">
        <v>1071</v>
      </c>
      <c r="D1288" s="54" t="s">
        <v>1566</v>
      </c>
      <c r="E1288" s="34" t="s">
        <v>1567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1448</v>
      </c>
      <c r="B1289" s="53" t="s">
        <v>32</v>
      </c>
      <c r="C1289" s="34" t="s">
        <v>1071</v>
      </c>
      <c r="D1289" s="54" t="s">
        <v>1566</v>
      </c>
      <c r="E1289" s="34" t="s">
        <v>1567</v>
      </c>
      <c r="F1289" s="47"/>
      <c r="G1289" s="34" t="s">
        <v>1569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1449</v>
      </c>
      <c r="B1290" s="53" t="s">
        <v>32</v>
      </c>
      <c r="C1290" s="34" t="s">
        <v>1071</v>
      </c>
      <c r="D1290" s="54" t="s">
        <v>1566</v>
      </c>
      <c r="E1290" s="34" t="s">
        <v>1567</v>
      </c>
      <c r="F1290" s="47"/>
      <c r="G1290" s="34" t="s">
        <v>1517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1451</v>
      </c>
      <c r="B1291" s="53" t="s">
        <v>32</v>
      </c>
      <c r="C1291" s="34" t="s">
        <v>1071</v>
      </c>
      <c r="D1291" s="54" t="s">
        <v>1566</v>
      </c>
      <c r="E1291" s="34" t="s">
        <v>1567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1453</v>
      </c>
      <c r="B1292" s="53" t="s">
        <v>32</v>
      </c>
      <c r="C1292" s="34" t="s">
        <v>1071</v>
      </c>
      <c r="D1292" s="54" t="s">
        <v>1566</v>
      </c>
      <c r="E1292" s="34" t="s">
        <v>1567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1454</v>
      </c>
      <c r="B1293" s="53" t="s">
        <v>32</v>
      </c>
      <c r="C1293" s="34" t="s">
        <v>1071</v>
      </c>
      <c r="D1293" s="54" t="s">
        <v>1566</v>
      </c>
      <c r="E1293" s="34" t="s">
        <v>1567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1570</v>
      </c>
      <c r="K1293" s="32"/>
      <c r="L1293" s="74">
        <f>IF(COUNTIFS($E$3:E19240,E1293)=1, K1293, 0)</f>
        <v>0</v>
      </c>
    </row>
    <row r="1294" spans="1:12" ht="39.75" customHeight="1">
      <c r="A1294" s="18" t="s">
        <v>1455</v>
      </c>
      <c r="B1294" s="19" t="s">
        <v>1485</v>
      </c>
      <c r="C1294" s="34" t="s">
        <v>288</v>
      </c>
      <c r="D1294" s="59" t="s">
        <v>1287</v>
      </c>
      <c r="E1294" s="34" t="s">
        <v>1571</v>
      </c>
      <c r="F1294" s="47"/>
      <c r="G1294" s="34" t="s">
        <v>1572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1456</v>
      </c>
      <c r="B1295" s="19" t="s">
        <v>1485</v>
      </c>
      <c r="C1295" s="34" t="s">
        <v>288</v>
      </c>
      <c r="D1295" s="59" t="s">
        <v>1287</v>
      </c>
      <c r="E1295" s="34" t="s">
        <v>1571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1457</v>
      </c>
      <c r="B1296" s="19" t="s">
        <v>1485</v>
      </c>
      <c r="C1296" s="34" t="s">
        <v>288</v>
      </c>
      <c r="D1296" s="59" t="s">
        <v>1287</v>
      </c>
      <c r="E1296" s="34" t="s">
        <v>1571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1458</v>
      </c>
      <c r="B1297" s="19" t="s">
        <v>1485</v>
      </c>
      <c r="C1297" s="34" t="s">
        <v>288</v>
      </c>
      <c r="D1297" s="59" t="s">
        <v>1287</v>
      </c>
      <c r="E1297" s="34" t="s">
        <v>1571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1519</v>
      </c>
      <c r="K1297" s="32"/>
      <c r="L1297" s="74">
        <f>IF(COUNTIFS($E$3:E19240,E1297)=1, K1297, 0)</f>
        <v>0</v>
      </c>
    </row>
    <row r="1298" spans="1:12" ht="39.75" customHeight="1">
      <c r="A1298" s="18" t="s">
        <v>1460</v>
      </c>
      <c r="B1298" s="19" t="s">
        <v>1485</v>
      </c>
      <c r="C1298" s="34" t="s">
        <v>288</v>
      </c>
      <c r="D1298" s="59" t="s">
        <v>1287</v>
      </c>
      <c r="E1298" s="34" t="s">
        <v>1571</v>
      </c>
      <c r="F1298" s="47"/>
      <c r="G1298" s="34" t="s">
        <v>1573</v>
      </c>
      <c r="H1298" s="56" t="str">
        <f t="shared" si="82"/>
        <v>PB207</v>
      </c>
      <c r="I1298" s="56" t="str">
        <f t="shared" si="83"/>
        <v>Non-M</v>
      </c>
      <c r="J1298" s="57" t="s">
        <v>1574</v>
      </c>
      <c r="K1298" s="32"/>
      <c r="L1298" s="74">
        <f>IF(COUNTIFS($E$3:E19240,E1298)=1, K1298, 0)</f>
        <v>0</v>
      </c>
    </row>
    <row r="1299" spans="1:12" ht="39.75" customHeight="1">
      <c r="A1299" s="18" t="s">
        <v>1462</v>
      </c>
      <c r="B1299" s="19" t="s">
        <v>1485</v>
      </c>
      <c r="C1299" s="34" t="s">
        <v>288</v>
      </c>
      <c r="D1299" s="59" t="s">
        <v>1287</v>
      </c>
      <c r="E1299" s="34" t="s">
        <v>1571</v>
      </c>
      <c r="F1299" s="47"/>
      <c r="G1299" s="34" t="s">
        <v>1517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1500</v>
      </c>
      <c r="K1299" s="32"/>
      <c r="L1299" s="69">
        <f>IF(COUNTIFS($E$3:E1299,E1299)=1, K1299, 0)</f>
        <v>0</v>
      </c>
    </row>
    <row r="1300" spans="1:12" ht="39.75" customHeight="1">
      <c r="A1300" s="18" t="s">
        <v>1463</v>
      </c>
      <c r="B1300" s="19" t="s">
        <v>1485</v>
      </c>
      <c r="C1300" s="34" t="s">
        <v>288</v>
      </c>
      <c r="D1300" s="59" t="s">
        <v>1287</v>
      </c>
      <c r="E1300" s="34" t="s">
        <v>1571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1466</v>
      </c>
      <c r="B1301" s="19" t="s">
        <v>1485</v>
      </c>
      <c r="C1301" s="34" t="s">
        <v>288</v>
      </c>
      <c r="D1301" s="59" t="s">
        <v>1287</v>
      </c>
      <c r="E1301" s="34" t="s">
        <v>1571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1467</v>
      </c>
      <c r="B1302" s="19" t="s">
        <v>1485</v>
      </c>
      <c r="C1302" s="34" t="s">
        <v>288</v>
      </c>
      <c r="D1302" s="59" t="s">
        <v>1287</v>
      </c>
      <c r="E1302" s="34" t="s">
        <v>1571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1468</v>
      </c>
      <c r="B1303" s="19" t="s">
        <v>1506</v>
      </c>
      <c r="C1303" s="34" t="s">
        <v>995</v>
      </c>
      <c r="D1303" s="59" t="s">
        <v>1287</v>
      </c>
      <c r="E1303" s="34" t="s">
        <v>1575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1469</v>
      </c>
      <c r="B1304" s="19" t="s">
        <v>1506</v>
      </c>
      <c r="C1304" s="34" t="s">
        <v>995</v>
      </c>
      <c r="D1304" s="59" t="s">
        <v>1287</v>
      </c>
      <c r="E1304" s="34" t="s">
        <v>1575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1470</v>
      </c>
      <c r="B1305" s="19" t="s">
        <v>1506</v>
      </c>
      <c r="C1305" s="34" t="s">
        <v>995</v>
      </c>
      <c r="D1305" s="59" t="s">
        <v>1287</v>
      </c>
      <c r="E1305" s="34" t="s">
        <v>1575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1472</v>
      </c>
      <c r="B1306" s="19" t="s">
        <v>1506</v>
      </c>
      <c r="C1306" s="34" t="s">
        <v>995</v>
      </c>
      <c r="D1306" s="59" t="s">
        <v>1287</v>
      </c>
      <c r="E1306" s="34" t="s">
        <v>1575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1474</v>
      </c>
      <c r="B1307" s="19" t="s">
        <v>1506</v>
      </c>
      <c r="C1307" s="34" t="s">
        <v>995</v>
      </c>
      <c r="D1307" s="59" t="s">
        <v>1287</v>
      </c>
      <c r="E1307" s="34" t="s">
        <v>1575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1476</v>
      </c>
      <c r="B1308" s="19" t="s">
        <v>1506</v>
      </c>
      <c r="C1308" s="34" t="s">
        <v>995</v>
      </c>
      <c r="D1308" s="59" t="s">
        <v>1287</v>
      </c>
      <c r="E1308" s="34" t="s">
        <v>1575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1570</v>
      </c>
      <c r="K1308" s="32"/>
      <c r="L1308" s="74">
        <f>IF(COUNTIFS($E$3:E19240,E1308)=1, K1308, 0)</f>
        <v>0</v>
      </c>
    </row>
    <row r="1309" spans="1:12" ht="39.75" customHeight="1">
      <c r="A1309" s="18" t="s">
        <v>1477</v>
      </c>
      <c r="B1309" s="19" t="s">
        <v>1506</v>
      </c>
      <c r="C1309" s="34" t="s">
        <v>995</v>
      </c>
      <c r="D1309" s="59" t="s">
        <v>1287</v>
      </c>
      <c r="E1309" s="34" t="s">
        <v>1575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1478</v>
      </c>
      <c r="B1310" s="19" t="s">
        <v>1506</v>
      </c>
      <c r="C1310" s="34" t="s">
        <v>995</v>
      </c>
      <c r="D1310" s="59" t="s">
        <v>1287</v>
      </c>
      <c r="E1310" s="34" t="s">
        <v>1575</v>
      </c>
      <c r="F1310" s="47"/>
      <c r="G1310" s="34" t="s">
        <v>1540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1479</v>
      </c>
      <c r="B1311" s="19" t="s">
        <v>1506</v>
      </c>
      <c r="C1311" s="34" t="s">
        <v>995</v>
      </c>
      <c r="D1311" s="59" t="s">
        <v>1287</v>
      </c>
      <c r="E1311" s="34" t="s">
        <v>1575</v>
      </c>
      <c r="F1311" s="47"/>
      <c r="G1311" s="34" t="s">
        <v>1517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9" t="s">
        <v>1287</v>
      </c>
      <c r="E1312" s="34" t="s">
        <v>1575</v>
      </c>
      <c r="F1312" s="47"/>
      <c r="G1312" s="34" t="s">
        <v>1543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9" t="s">
        <v>1287</v>
      </c>
      <c r="E1313" s="34" t="s">
        <v>1575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9" t="s">
        <v>1538</v>
      </c>
      <c r="E1314" s="34" t="s">
        <v>1576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9" t="s">
        <v>1538</v>
      </c>
      <c r="E1315" s="34" t="s">
        <v>1576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9" t="s">
        <v>1538</v>
      </c>
      <c r="E1316" s="34" t="s">
        <v>1576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9" t="s">
        <v>1538</v>
      </c>
      <c r="E1317" s="34" t="s">
        <v>1576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9" t="s">
        <v>1538</v>
      </c>
      <c r="E1318" s="34" t="s">
        <v>1576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9" t="s">
        <v>1538</v>
      </c>
      <c r="E1319" s="34" t="s">
        <v>1576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9" t="s">
        <v>1538</v>
      </c>
      <c r="E1320" s="34" t="s">
        <v>1576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9" t="s">
        <v>1538</v>
      </c>
      <c r="E1321" s="34" t="s">
        <v>1576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9" t="s">
        <v>1538</v>
      </c>
      <c r="E1322" s="34" t="s">
        <v>1576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9" t="s">
        <v>1538</v>
      </c>
      <c r="E1323" s="34" t="s">
        <v>1576</v>
      </c>
      <c r="F1323" s="47"/>
      <c r="G1323" s="34" t="s">
        <v>1517</v>
      </c>
      <c r="H1323" s="56" t="str">
        <f t="shared" si="90"/>
        <v>JS105</v>
      </c>
      <c r="I1323" s="56" t="str">
        <f t="shared" si="91"/>
        <v>Non-M</v>
      </c>
      <c r="J1323" s="57" t="s">
        <v>1500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9" t="s">
        <v>1538</v>
      </c>
      <c r="E1324" s="34" t="s">
        <v>1576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1500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1570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1570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1540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1517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1543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9" t="s">
        <v>1522</v>
      </c>
      <c r="E1336" s="34" t="s">
        <v>1546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9" t="s">
        <v>1522</v>
      </c>
      <c r="E1337" s="34" t="s">
        <v>1546</v>
      </c>
      <c r="F1337" s="47"/>
      <c r="G1337" s="34" t="s">
        <v>1548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1549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9" t="s">
        <v>1522</v>
      </c>
      <c r="E1338" s="34" t="s">
        <v>1546</v>
      </c>
      <c r="F1338" s="47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9" t="s">
        <v>1522</v>
      </c>
      <c r="E1339" s="34" t="s">
        <v>1546</v>
      </c>
      <c r="F1339" s="47"/>
      <c r="G1339" s="34" t="s">
        <v>1553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9" t="s">
        <v>1538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9" t="s">
        <v>1538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9" t="s">
        <v>1538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9" t="s">
        <v>1538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9" t="s">
        <v>1538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9" t="s">
        <v>1538</v>
      </c>
      <c r="E1345" s="34" t="s">
        <v>1606</v>
      </c>
      <c r="F1345" s="47"/>
      <c r="G1345" s="34" t="s">
        <v>1433</v>
      </c>
      <c r="H1345" s="56" t="str">
        <f t="shared" si="94"/>
        <v>JS105</v>
      </c>
      <c r="I1345" s="56" t="str">
        <f t="shared" si="95"/>
        <v>M</v>
      </c>
      <c r="J1345" s="57" t="s">
        <v>1500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9" t="s">
        <v>1538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9" t="s">
        <v>1522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9" t="s">
        <v>1522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9" t="s">
        <v>1522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9" t="s">
        <v>1522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9" t="s">
        <v>1522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5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9" t="s">
        <v>1522</v>
      </c>
      <c r="E1353" s="34" t="s">
        <v>1617</v>
      </c>
      <c r="F1353" s="47"/>
      <c r="G1353" s="34" t="s">
        <v>1520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9" t="s">
        <v>1522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9" t="s">
        <v>1522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9" t="s">
        <v>1522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9" t="s">
        <v>1522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9" t="s">
        <v>1507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9" t="s">
        <v>1507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9" t="s">
        <v>1507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9" t="s">
        <v>1507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9" t="s">
        <v>1507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9" t="s">
        <v>1507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9" t="s">
        <v>1507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9" t="s">
        <v>1507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9" t="s">
        <v>1507</v>
      </c>
      <c r="E1366" s="34" t="s">
        <v>1633</v>
      </c>
      <c r="F1366" s="47"/>
      <c r="G1366" s="34" t="s">
        <v>1517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9" t="s">
        <v>1507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60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60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60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60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60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60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60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60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60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60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60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60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60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60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60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60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60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60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60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60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60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60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60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60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60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60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60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60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60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60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60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60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60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60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60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60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60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60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60" t="s">
        <v>1538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60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60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60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60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60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60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60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60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60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60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60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60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60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60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1541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60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60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60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61" t="s">
        <v>1505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60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60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60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60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60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60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60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60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60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60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60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60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60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60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60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60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60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60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60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60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60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60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60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1486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1486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1486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1486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1486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1486</v>
      </c>
      <c r="D1543" s="60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1486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1486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1486</v>
      </c>
      <c r="D1546" s="60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1486</v>
      </c>
      <c r="D1547" s="60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60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60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60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60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60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60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60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60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60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60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60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60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60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60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60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60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60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60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60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60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60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9" t="s">
        <v>1522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9" t="s">
        <v>1522</v>
      </c>
      <c r="E1577" s="34" t="s">
        <v>1909</v>
      </c>
      <c r="F1577" s="47"/>
      <c r="G1577" s="34" t="s">
        <v>1568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9" t="s">
        <v>1522</v>
      </c>
      <c r="E1578" s="34" t="s">
        <v>1909</v>
      </c>
      <c r="F1578" s="47"/>
      <c r="G1578" s="34" t="s">
        <v>1543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9" t="s">
        <v>1522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9" t="s">
        <v>1522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9" t="s">
        <v>1522</v>
      </c>
      <c r="E1581" s="34" t="s">
        <v>1909</v>
      </c>
      <c r="F1581" s="47"/>
      <c r="G1581" s="34" t="s">
        <v>1569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9" t="s">
        <v>1522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9" t="s">
        <v>1522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9" t="s">
        <v>1522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9" t="s">
        <v>1522</v>
      </c>
      <c r="E1585" s="34" t="s">
        <v>1909</v>
      </c>
      <c r="F1585" s="47"/>
      <c r="G1585" s="34" t="s">
        <v>1517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9" t="s">
        <v>1522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9" t="s">
        <v>1522</v>
      </c>
      <c r="E1587" s="34" t="s">
        <v>1921</v>
      </c>
      <c r="F1587" s="47"/>
      <c r="G1587" s="34" t="s">
        <v>1568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9" t="s">
        <v>1522</v>
      </c>
      <c r="E1588" s="34" t="s">
        <v>1921</v>
      </c>
      <c r="F1588" s="47"/>
      <c r="G1588" s="34" t="s">
        <v>1543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9" t="s">
        <v>1522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9" t="s">
        <v>1522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9" t="s">
        <v>1522</v>
      </c>
      <c r="E1591" s="34" t="s">
        <v>1921</v>
      </c>
      <c r="F1591" s="47"/>
      <c r="G1591" s="34" t="s">
        <v>1569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9" t="s">
        <v>1522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9" t="s">
        <v>1522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9" t="s">
        <v>1522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9" t="s">
        <v>1522</v>
      </c>
      <c r="E1595" s="34" t="s">
        <v>1921</v>
      </c>
      <c r="F1595" s="47"/>
      <c r="G1595" s="34" t="s">
        <v>1517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60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1517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1532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9" t="s">
        <v>1522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9" t="s">
        <v>1522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9" t="s">
        <v>1522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9" t="s">
        <v>1522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9" t="s">
        <v>1522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9" t="s">
        <v>1522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9" t="s">
        <v>1522</v>
      </c>
      <c r="E1645" s="34" t="s">
        <v>1996</v>
      </c>
      <c r="F1645" s="47"/>
      <c r="G1645" s="34" t="s">
        <v>1543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9" t="s">
        <v>1522</v>
      </c>
      <c r="E1646" s="34" t="s">
        <v>1996</v>
      </c>
      <c r="F1646" s="47"/>
      <c r="G1646" s="34" t="s">
        <v>1517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9" t="s">
        <v>1522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9" t="s">
        <v>1522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9" t="s">
        <v>1522</v>
      </c>
      <c r="E1649" s="34" t="s">
        <v>1996</v>
      </c>
      <c r="F1649" s="47"/>
      <c r="G1649" s="34" t="s">
        <v>1561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9" t="s">
        <v>1522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9" t="s">
        <v>1522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60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60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60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60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60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60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4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4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4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4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4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4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4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4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5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5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5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5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5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5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5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5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5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5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1519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1498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1528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1517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1528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1517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5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9" t="s">
        <v>1522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9" t="s">
        <v>1522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9" t="s">
        <v>1522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9" t="s">
        <v>1522</v>
      </c>
      <c r="E2067" s="34" t="s">
        <v>2401</v>
      </c>
      <c r="F2067" s="47"/>
      <c r="G2067" s="34" t="s">
        <v>1517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9" t="s">
        <v>1522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9" t="s">
        <v>1522</v>
      </c>
      <c r="E2069" s="34" t="s">
        <v>2401</v>
      </c>
      <c r="F2069" s="47"/>
      <c r="G2069" s="34" t="s">
        <v>1528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9" t="s">
        <v>1522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9" t="s">
        <v>1522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1543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1517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1517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9" t="s">
        <v>1507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9" t="s">
        <v>1507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9" t="s">
        <v>1507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9" t="s">
        <v>1507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9" t="s">
        <v>1507</v>
      </c>
      <c r="E2095" s="34" t="s">
        <v>1824</v>
      </c>
      <c r="F2095" s="47"/>
      <c r="G2095" s="34" t="s">
        <v>1433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9" t="s">
        <v>1507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9" t="s">
        <v>1507</v>
      </c>
      <c r="E2097" s="34" t="s">
        <v>1824</v>
      </c>
      <c r="F2097" s="47"/>
      <c r="G2097" s="34" t="s">
        <v>1517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9" t="s">
        <v>1507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9" t="s">
        <v>1507</v>
      </c>
      <c r="E2099" s="34" t="s">
        <v>1824</v>
      </c>
      <c r="F2099" s="47"/>
      <c r="G2099" s="34" t="s">
        <v>1471</v>
      </c>
      <c r="H2099" s="56" t="str">
        <f t="shared" si="200"/>
        <v>HM309</v>
      </c>
      <c r="I2099" s="56" t="str">
        <f t="shared" si="201"/>
        <v>M</v>
      </c>
      <c r="J2099" s="58" t="s">
        <v>1505</v>
      </c>
      <c r="K2099" s="32"/>
      <c r="L2099" s="89"/>
    </row>
    <row r="2100" spans="1:12" ht="41.25" customHeight="1">
      <c r="A2100" s="18" t="s">
        <v>2447</v>
      </c>
      <c r="B2100" s="91" t="s">
        <v>1506</v>
      </c>
      <c r="C2100" s="91" t="s">
        <v>396</v>
      </c>
      <c r="D2100" s="64" t="s">
        <v>1538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1506</v>
      </c>
      <c r="C2101" s="91" t="s">
        <v>396</v>
      </c>
      <c r="D2101" s="64" t="s">
        <v>1538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1506</v>
      </c>
      <c r="C2102" s="91" t="s">
        <v>396</v>
      </c>
      <c r="D2102" s="64" t="s">
        <v>1538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1506</v>
      </c>
      <c r="C2103" s="91" t="s">
        <v>396</v>
      </c>
      <c r="D2103" s="64" t="s">
        <v>1538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1506</v>
      </c>
      <c r="C2104" s="91" t="s">
        <v>396</v>
      </c>
      <c r="D2104" s="64" t="s">
        <v>1538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1506</v>
      </c>
      <c r="C2105" s="91" t="s">
        <v>396</v>
      </c>
      <c r="D2105" s="64" t="s">
        <v>1538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1506</v>
      </c>
      <c r="C2106" s="91" t="s">
        <v>396</v>
      </c>
      <c r="D2106" s="64" t="s">
        <v>1538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1506</v>
      </c>
      <c r="C2107" s="91" t="s">
        <v>396</v>
      </c>
      <c r="D2107" s="64" t="s">
        <v>1538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1506</v>
      </c>
      <c r="C2108" s="91" t="s">
        <v>396</v>
      </c>
      <c r="D2108" s="64" t="s">
        <v>1538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1506</v>
      </c>
      <c r="C2109" s="91" t="s">
        <v>396</v>
      </c>
      <c r="D2109" s="64" t="s">
        <v>1538</v>
      </c>
      <c r="E2109" s="91" t="s">
        <v>2448</v>
      </c>
      <c r="F2109" s="92"/>
      <c r="G2109" s="91" t="s">
        <v>1532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1506</v>
      </c>
      <c r="C2110" s="91" t="s">
        <v>396</v>
      </c>
      <c r="D2110" s="64" t="s">
        <v>1538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1506</v>
      </c>
      <c r="C2111" s="91" t="s">
        <v>396</v>
      </c>
      <c r="D2111" s="64" t="s">
        <v>1538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1506</v>
      </c>
      <c r="C2112" s="91" t="s">
        <v>396</v>
      </c>
      <c r="D2112" s="64" t="s">
        <v>1538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1506</v>
      </c>
      <c r="C2113" s="91" t="s">
        <v>1071</v>
      </c>
      <c r="D2113" s="91" t="s">
        <v>1538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1506</v>
      </c>
      <c r="C2114" s="91" t="s">
        <v>1071</v>
      </c>
      <c r="D2114" s="91" t="s">
        <v>1538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1506</v>
      </c>
      <c r="C2115" s="91" t="s">
        <v>1071</v>
      </c>
      <c r="D2115" s="91" t="s">
        <v>1538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1506</v>
      </c>
      <c r="C2116" s="91" t="s">
        <v>1071</v>
      </c>
      <c r="D2116" s="91" t="s">
        <v>1538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1506</v>
      </c>
      <c r="C2117" s="91" t="s">
        <v>1071</v>
      </c>
      <c r="D2117" s="91" t="s">
        <v>1538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1506</v>
      </c>
      <c r="C2118" s="91" t="s">
        <v>1071</v>
      </c>
      <c r="D2118" s="91" t="s">
        <v>1538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1506</v>
      </c>
      <c r="C2119" s="91" t="s">
        <v>1071</v>
      </c>
      <c r="D2119" s="91" t="s">
        <v>1538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1506</v>
      </c>
      <c r="C2120" s="91" t="s">
        <v>1071</v>
      </c>
      <c r="D2120" s="91" t="s">
        <v>1538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1506</v>
      </c>
      <c r="C2121" s="91" t="s">
        <v>1071</v>
      </c>
      <c r="D2121" s="91" t="s">
        <v>1538</v>
      </c>
      <c r="E2121" s="91" t="s">
        <v>2462</v>
      </c>
      <c r="F2121" s="92"/>
      <c r="G2121" s="91" t="s">
        <v>1489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1506</v>
      </c>
      <c r="C2122" s="91" t="s">
        <v>1071</v>
      </c>
      <c r="D2122" s="91" t="s">
        <v>1538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1506</v>
      </c>
      <c r="C2123" s="91" t="s">
        <v>1071</v>
      </c>
      <c r="D2123" s="91" t="s">
        <v>1538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1506</v>
      </c>
      <c r="C2124" s="91" t="s">
        <v>1071</v>
      </c>
      <c r="D2124" s="91" t="s">
        <v>1538</v>
      </c>
      <c r="E2124" s="91" t="s">
        <v>2462</v>
      </c>
      <c r="F2124" s="92"/>
      <c r="G2124" s="91" t="s">
        <v>1517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1506</v>
      </c>
      <c r="C2125" s="91" t="s">
        <v>1071</v>
      </c>
      <c r="D2125" s="91" t="s">
        <v>1538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1506</v>
      </c>
      <c r="C2126" s="91" t="s">
        <v>1559</v>
      </c>
      <c r="D2126" s="64" t="s">
        <v>1538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1506</v>
      </c>
      <c r="C2127" s="91" t="s">
        <v>1559</v>
      </c>
      <c r="D2127" s="64" t="s">
        <v>1538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1506</v>
      </c>
      <c r="C2128" s="91" t="s">
        <v>1559</v>
      </c>
      <c r="D2128" s="64" t="s">
        <v>1538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1506</v>
      </c>
      <c r="C2129" s="91" t="s">
        <v>1559</v>
      </c>
      <c r="D2129" s="64" t="s">
        <v>1538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1506</v>
      </c>
      <c r="C2130" s="91" t="s">
        <v>1559</v>
      </c>
      <c r="D2130" s="64" t="s">
        <v>1538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1506</v>
      </c>
      <c r="C2131" s="91" t="s">
        <v>1559</v>
      </c>
      <c r="D2131" s="64" t="s">
        <v>1538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1506</v>
      </c>
      <c r="C2132" s="91" t="s">
        <v>1559</v>
      </c>
      <c r="D2132" s="64" t="s">
        <v>1538</v>
      </c>
      <c r="E2132" s="91" t="s">
        <v>2478</v>
      </c>
      <c r="F2132" s="92"/>
      <c r="G2132" s="91" t="s">
        <v>1528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1506</v>
      </c>
      <c r="C2133" s="91" t="s">
        <v>1559</v>
      </c>
      <c r="D2133" s="64" t="s">
        <v>1538</v>
      </c>
      <c r="E2133" s="91" t="s">
        <v>2478</v>
      </c>
      <c r="F2133" s="92"/>
      <c r="G2133" s="91" t="s">
        <v>1517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1506</v>
      </c>
      <c r="C2134" s="91" t="s">
        <v>1559</v>
      </c>
      <c r="D2134" s="64" t="s">
        <v>1538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5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5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5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5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5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5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5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5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5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5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5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5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5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5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5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1570</v>
      </c>
      <c r="K2182" s="75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5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5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5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5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5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5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5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5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5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5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5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5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5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5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5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5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5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5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5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5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5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5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5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5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5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5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5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5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5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5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5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5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5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5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5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5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5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5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5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5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5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5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5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5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5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5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5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5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5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5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5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5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5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5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5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5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5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5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5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5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5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5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5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5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5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5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5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5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5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5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5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5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5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5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5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5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5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5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5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5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5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5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5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5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5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5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5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5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5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5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5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5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5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5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5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5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5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5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5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6" t="s">
        <v>1500</v>
      </c>
      <c r="K2281" s="75"/>
      <c r="L2281" s="99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5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5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5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5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5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5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5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5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5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5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5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5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5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5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5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5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5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5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5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5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5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5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5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5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5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5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1500</v>
      </c>
      <c r="K2349" s="75"/>
      <c r="L2349" s="99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5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5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5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5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5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5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5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5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5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5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5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5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5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5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5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5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5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5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5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5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5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6" t="s">
        <v>1500</v>
      </c>
      <c r="K2370" s="75"/>
      <c r="L2370" s="99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5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5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5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5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5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5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5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5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5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5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5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5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5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5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5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5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6" t="s">
        <v>1500</v>
      </c>
      <c r="K2386" s="75"/>
      <c r="L2386" s="99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5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5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5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5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5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5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5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5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5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5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5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5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5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5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5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5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5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5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5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5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5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5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5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5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5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5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5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5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5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5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5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5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5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5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5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5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5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5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5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6" t="s">
        <v>1500</v>
      </c>
      <c r="K2425" s="75"/>
      <c r="L2425" s="99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5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5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5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5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5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5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5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5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5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5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5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5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5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5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5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5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5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5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5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5" t="s">
        <v>1538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5" t="s">
        <v>1538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5" t="s">
        <v>1538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5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5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5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5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5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5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5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5" t="s">
        <v>1538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5" t="s">
        <v>1538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5" t="s">
        <v>1538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5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5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5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5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5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5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5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5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5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5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5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6" t="s">
        <v>1500</v>
      </c>
      <c r="K2485" s="75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5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5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5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5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5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5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5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5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5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5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5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5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1570</v>
      </c>
      <c r="K2497" s="75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5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5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5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5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5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5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5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5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5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5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1570</v>
      </c>
      <c r="K2507" s="75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5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5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5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5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5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5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5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5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1498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1562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1433</v>
      </c>
      <c r="H2523" s="56" t="str">
        <f t="shared" si="313"/>
        <v>JS105</v>
      </c>
      <c r="I2523" s="56" t="str">
        <f t="shared" si="314"/>
        <v>M</v>
      </c>
      <c r="J2523" s="57" t="s">
        <v>1500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1562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1517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1543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1419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1551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1433</v>
      </c>
      <c r="H2547" s="56" t="str">
        <f t="shared" si="313"/>
        <v>JS105</v>
      </c>
      <c r="I2547" s="56" t="str">
        <f t="shared" si="314"/>
        <v>M</v>
      </c>
      <c r="J2547" s="57" t="s">
        <v>1500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1562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1551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1433</v>
      </c>
      <c r="H2559" s="56" t="str">
        <f t="shared" si="313"/>
        <v>JS105</v>
      </c>
      <c r="I2559" s="56" t="str">
        <f t="shared" si="314"/>
        <v>M</v>
      </c>
      <c r="J2559" s="57" t="s">
        <v>1500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9" t="s">
        <v>1507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9" t="s">
        <v>1507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9" t="s">
        <v>1507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9" t="s">
        <v>1507</v>
      </c>
      <c r="E2568" s="34" t="s">
        <v>3026</v>
      </c>
      <c r="F2568" s="47"/>
      <c r="G2568" s="34" t="s">
        <v>1493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9" t="s">
        <v>1507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9" t="s">
        <v>1507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9" t="s">
        <v>1507</v>
      </c>
      <c r="E2571" s="34" t="s">
        <v>3026</v>
      </c>
      <c r="F2571" s="47"/>
      <c r="G2571" s="34" t="s">
        <v>1532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9" t="s">
        <v>1507</v>
      </c>
      <c r="E2572" s="34" t="s">
        <v>3026</v>
      </c>
      <c r="F2572" s="47"/>
      <c r="G2572" s="34" t="s">
        <v>1517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9" t="s">
        <v>1507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9" t="s">
        <v>1507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1562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1517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1521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1528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1517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9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9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9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9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9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6" t="s">
        <v>1500</v>
      </c>
      <c r="K2602" s="75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9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9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9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9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9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6" t="s">
        <v>1500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6" t="s">
        <v>1500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6" t="s">
        <v>1500</v>
      </c>
      <c r="K2626" s="75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6" t="s">
        <v>1500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6" t="s">
        <v>1500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6" t="s">
        <v>1500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4">
        <f>Table2[[#This Row],[Current Total FG QTY]]*Table2[[#This Row],[SAM Improvement]]*$S$7</f>
        <v>0</v>
      </c>
      <c r="H8" s="10"/>
      <c r="I8" s="10" t="s">
        <v>19746</v>
      </c>
      <c r="J8" s="72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4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72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2026-06-15T23:45:49Z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