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103" documentId="13_ncr:1_{7EF57DF4-89AE-8C42-9C9C-3682908C3E34}" xr6:coauthVersionLast="47" xr6:coauthVersionMax="47" xr10:uidLastSave="{79D42FE6-4C97-475F-AD36-8C03BBE14A5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<sst xmlns="http://schemas.openxmlformats.org/spreadsheetml/2006/main" count="11600" uniqueCount="2787">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</sst>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55" totalsRowShown="0" headerRowDxfId="26" dataDxfId="25" tableBorderDxfId="24">
  <autoFilter ref="A2:K195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35" activePane="bottomLeft" state="frozen"/>
      <selection pane="bottomLeft" activeCell="J1942" sqref="J194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IF(COUNTIFS($E$3:E1955,E910)=1,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IF(COUNTIFS($E$3:E1955,E911)=1,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IF(COUNTIFS($E$3:E1955,E912)=1,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IF(COUNTIFS($E$3:E1955,E913)=1,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IF(COUNTIFS($E$3:E1955,E914)=1,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IF(COUNTIFS($E$3:E1955,E915)=1,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IF(COUNTIFS($E$3:E1955,E916)=1,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IF(COUNTIFS($E$3:E1955,E917)=1,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IF(COUNTIFS($E$3:E1955,E918)=1,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IF(COUNTIFS($E$3:E1955,E919)=1,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IF(COUNTIFS($E$3:E1955,E920)=1,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IF(COUNTIFS($E$3:E1955,E925)=1,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IF(COUNTIFS($E$3:E1955,E926)=1,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IF(COUNTIFS($E$3:E1955,E927)=1,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IF(COUNTIFS($E$3:E1955,E928)=1,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IF(COUNTIFS($E$3:E1955,E929)=1,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IF(COUNTIFS($E$3:E1955,E939)=1,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IF(COUNTIFS($E$3:E1955,E944)=1,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IF(COUNTIFS($E$3:E1955,E945)=1,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IF(COUNTIFS($E$3:E1955,E946)=1,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IF(COUNTIFS($E$3:E1955,E947)=1,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IF(COUNTIFS($E$3:E1955,E948)=1,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IF(COUNTIFS($E$3:E1955,E955)=1,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IF(COUNTIFS($E$3:E1955,E956)=1,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IF(COUNTIFS($E$3:E1955,E957)=1,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IF(COUNTIFS($E$3:E1955,E959)=1,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IF(COUNTIFS($E$3:E1955,E972)=1,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IF(COUNTIFS($E$3:E1955,E973)=1,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IF(COUNTIFS($E$3:E1955,E974)=1,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IF(COUNTIFS($E$3:E1955,E975)=1,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IF(COUNTIFS($E$3:E1955,E976)=1,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IF(COUNTIFS($E$3:E1955,E977)=1,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IF(COUNTIFS($E$3:E1955,E992)=1,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IF(COUNTIFS($E$3:E1955,E999)=1,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IF(COUNTIFS($E$3:E1955,E1004)=1,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IF(COUNTIFS($E$3:E1955,E1005)=1,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IF(COUNTIFS($E$3:E1955,E1010)=1,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IF(COUNTIFS($E$3:E1955,E1015)=1,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IF(COUNTIFS($E$3:E1955,E1016)=1,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IF(COUNTIFS($E$3:E1955,E1026)=1,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IF(COUNTIFS($E$3:E1955,E1027)=1,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IF(COUNTIFS($E$3:E1955,E1028)=1,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IF(COUNTIFS($E$3:E1955,E1029)=1,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IF(COUNTIFS($E$3:E1955,E1030)=1,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IF(COUNTIFS($E$3:E1955,E1031)=1,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IF(COUNTIFS($E$3:E1955,E1032)=1,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IF(COUNTIFS($E$3:E1955,E1033)=1,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IF(COUNTIFS($E$3:E1955,E1034)=1,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IF(COUNTIFS($E$3:E1955,E1035)=1,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IF(COUNTIFS($E$3:E1955,E1036)=1,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IF(COUNTIFS($E$3:E1955,E1038)=1,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IF(COUNTIFS($E$3:E1955,E1039)=1,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IF(COUNTIFS($E$3:E1955,E1040)=1,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IF(COUNTIFS($E$3:E1955,E1041)=1,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IF(COUNTIFS($E$3:E1955,E1042)=1,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IF(COUNTIFS($E$3:E1955,E1043)=1,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IF(COUNTIFS($E$3:E1955,E1044)=1,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IF(COUNTIFS($E$3:E1955,E1045)=1,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IF(COUNTIFS($E$3:E1955,E1046)=1,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IF(COUNTIFS($E$3:E1955,E1047)=1,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IF(COUNTIFS($E$3:E1955,E1048)=1,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IF(COUNTIFS($E$3:E1955,E1049)=1,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IF(COUNTIFS($E$3:E1955,E1050)=1,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IF(COUNTIFS($E$3:E1955,E1051)=1,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IF(COUNTIFS($E$3:E1955,E1054)=1,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IF(COUNTIFS($E$3:E1955,E1055)=1,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IF(COUNTIFS($E$3:E1955,E1056)=1,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IF(COUNTIFS($E$3:E1955,E1061)=1,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IF(COUNTIFS($E$3:E1955,E1062)=1,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IF(COUNTIFS($E$3:E1955,E1063)=1,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IF(COUNTIFS($E$3:E1955,E1066)=1,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IF(COUNTIFS($E$3:E1955,E1067)=1,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IF(COUNTIFS($E$3:E1955,E1071)=1,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IF(COUNTIFS($E$3:E1955,E1072)=1,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IF(COUNTIFS($E$3:E1955,E1073)=1,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IF(COUNTIFS($E$3:E1955,E1074)=1,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IF(COUNTIFS($E$3:E1955,E1075)=1,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IF(COUNTIFS($E$3:E1955,E1076)=1,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IF(COUNTIFS($E$3:E1955,E1077)=1,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IF(COUNTIFS($E$3:E1955,E1078)=1,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IF(COUNTIFS($E$3:E1955,E1084)=1,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IF(COUNTIFS($E$3:E1955,E1085)=1,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IF(COUNTIFS($E$3:E1955,E1086)=1,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IF(COUNTIFS($E$3:E1955,E1088)=1,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IF(COUNTIFS($E$3:E1955,E1089)=1,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IF(COUNTIFS($E$3:E1955,E1098)=1,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IF(COUNTIFS($E$3:E1955,E1099)=1,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IF(COUNTIFS($E$3:E1955,E1100)=1,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IF(COUNTIFS($E$3:E1955,E1101)=1,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IF(COUNTIFS($E$3:E1955,E1102)=1,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IF(COUNTIFS($E$3:E1955,E1103)=1,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IF(COUNTIFS($E$3:E1955,E1104)=1,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IF(COUNTIFS($E$3:E1955,E1105)=1,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IF(COUNTIFS($E$3:E1955,E1106)=1,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IF(COUNTIFS($E$3:E1955,E1107)=1,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IF(COUNTIFS($E$3:E1955,E1108)=1,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IF(COUNTIFS($E$3:E1955,E1109)=1,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IF(COUNTIFS($E$3:E1955,E1110)=1,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IF(COUNTIFS($E$3:E1955,E1111)=1,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IF(COUNTIFS($E$3:E1955,E1118)=1,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IF(COUNTIFS($E$3:E1955,E1119)=1,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IF(COUNTIFS($E$3:E1955,E1120)=1,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IF(COUNTIFS($E$3:E1955,E1121)=1,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IF(COUNTIFS($E$3:E1955,E1122)=1,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IF(COUNTIFS($E$3:E1955,E1123)=1,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IF(COUNTIFS($E$3:E1955,E1124)=1,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IF(COUNTIFS($E$3:E1955,E1125)=1,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IF(COUNTIFS($E$3:E1955,E1126)=1,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IF(COUNTIFS($E$3:E1955,E1127)=1,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IF(COUNTIFS($E$3:E1955,E1128)=1,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IF(COUNTIFS($E$3:E1955,E1129)=1,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IF(COUNTIFS($E$3:E1955,E1130)=1,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IF(COUNTIFS($E$3:E1955,E1131)=1,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IF(COUNTIFS($E$3:E1955,E1132)=1,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IF(COUNTIFS($E$3:E1955,E1133)=1,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IF(COUNTIFS($E$3:E1955,E1134)=1,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IF(COUNTIFS($E$3:E1955,E1135)=1,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IF(COUNTIFS($E$3:E1955,E1136)=1,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IF(COUNTIFS($E$3:E1955,E1137)=1,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IF(COUNTIFS($E$3:E1955,E1138)=1,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IF(COUNTIFS($E$3:E1955,E1139)=1,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IF(COUNTIFS($E$3:E1955,E1140)=1,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IF(COUNTIFS($E$3:E1955,E1141)=1,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IF(COUNTIFS($E$3:E1955,E1142)=1,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IF(COUNTIFS($E$3:E1955,E1143)=1,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IF(COUNTIFS($E$3:E1955,E1144)=1,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IF(COUNTIFS($E$3:E1955,E1145)=1,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IF(COUNTIFS($E$3:E1955,E1146)=1,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IF(COUNTIFS($E$3:E1955,E1147)=1,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IF(COUNTIFS($E$3:E1955,E1148)=1,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IF(COUNTIFS($E$3:E1955,E1149)=1,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IF(COUNTIFS($E$3:E1955,E1150)=1,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IF(COUNTIFS($E$3:E1955,E1151)=1,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IF(COUNTIFS($E$3:E1955,E1152)=1,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IF(COUNTIFS($E$3:E1955,E1153)=1,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IF(COUNTIFS($E$3:E1955,E1154)=1,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IF(COUNTIFS($E$3:E1955,E1155)=1,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IF(COUNTIFS($E$3:E1955,E1156)=1,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IF(COUNTIFS($E$3:E1955,E1157)=1,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IF(COUNTIFS($E$3:E1955,E1158)=1,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IF(COUNTIFS($E$3:E1955,E1159)=1,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IF(COUNTIFS($E$3:E1955,E1160)=1,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IF(COUNTIFS($E$3:E1955,E1161)=1,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IF(COUNTIFS($E$3:E1955,E1162)=1,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IF(COUNTIFS($E$3:E1955,E1163)=1,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IF(COUNTIFS($E$3:E1955,E1164)=1,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IF(COUNTIFS($E$3:E1955,E1165)=1,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IF(COUNTIFS($E$3:E1955,E1166)=1,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IF(COUNTIFS($E$3:E1955,E1167)=1,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IF(COUNTIFS($E$3:E1955,E1168)=1,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IF(COUNTIFS($E$3:E1955,E1169)=1,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IF(COUNTIFS($E$3:E1955,E1170)=1,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IF(COUNTIFS($E$3:E1955,E1171)=1,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IF(COUNTIFS($E$3:E1955,E1172)=1,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IF(COUNTIFS($E$3:E1955,E1173)=1,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IF(COUNTIFS($E$3:E1955,E1174)=1,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IF(COUNTIFS($E$3:E1955,E1175)=1,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IF(COUNTIFS($E$3:E1955,E1176)=1,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IF(COUNTIFS($E$3:E1955,E1177)=1,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IF(COUNTIFS($E$3:E1955,E1178)=1,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IF(COUNTIFS($E$3:E1955,E1179)=1,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IF(COUNTIFS($E$3:E1955,E1180)=1,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IF(COUNTIFS($E$3:E1955,E1181)=1,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IF(COUNTIFS($E$3:E1955,E1182)=1,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IF(COUNTIFS($E$3:E1955,E1183)=1,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IF(COUNTIFS($E$3:E1955,E1184)=1,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IF(COUNTIFS($E$3:E1955,E1185)=1,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IF(COUNTIFS($E$3:E1955,E1186)=1,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IF(COUNTIFS($E$3:E1955,E1187)=1,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IF(COUNTIFS($E$3:E1955,E1188)=1,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IF(COUNTIFS($E$3:E1955,E1189)=1,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IF(COUNTIFS($E$3:E1955,E1190)=1,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IF(COUNTIFS($E$3:E1955,E1191)=1,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IF(COUNTIFS($E$3:E1955,E1192)=1,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IF(COUNTIFS($E$3:E1955,E1193)=1,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IF(COUNTIFS($E$3:E1955,E1194)=1,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IF(COUNTIFS($E$3:E1955,E1195)=1,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IF(COUNTIFS($E$3:E1955,E1196)=1,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IF(COUNTIFS($E$3:E1955,E1197)=1,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IF(COUNTIFS($E$3:E1955,E1198)=1,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IF(COUNTIFS($E$3:E1955,E1199)=1,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IF(COUNTIFS($E$3:E1955,E1200)=1,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IF(COUNTIFS($E$3:E1955,E1201)=1,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IF(COUNTIFS($E$3:E1955,E1202)=1,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IF(COUNTIFS($E$3:E1955,E1203)=1,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IF(COUNTIFS($E$3:E1955,E1204)=1,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IF(COUNTIFS($E$3:E1955,E1205)=1,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IF(COUNTIFS($E$3:E1955,E1206)=1,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IF(COUNTIFS($E$3:E1955,E1207)=1,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IF(COUNTIFS($E$3:E1955,E1208)=1,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IF(COUNTIFS($E$3:E1955,E1209)=1,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IF(COUNTIFS($E$3:E1955,E1210)=1,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IF(COUNTIFS($E$3:E1955,E1211)=1,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IF(COUNTIFS($E$3:E1955,E1212)=1,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IF(COUNTIFS($E$3:E1955,E1213)=1,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IF(COUNTIFS($E$3:E1955,E1214)=1,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IF(COUNTIFS($E$3:E1955,E1215)=1,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IF(COUNTIFS($E$3:E1955,E1216)=1,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IF(COUNTIFS($E$3:E1955,E1217)=1,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IF(COUNTIFS($E$3:E1955,E1218)=1,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IF(COUNTIFS($E$3:E1955,E1219)=1,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IF(COUNTIFS($E$3:E1955,E1220)=1,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IF(COUNTIFS($E$3:E1955,E1221)=1,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IF(COUNTIFS($E$3:E1955,E1222)=1,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IF(COUNTIFS($E$3:E1955,E1223)=1,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IF(COUNTIFS($E$3:E1955,E1224)=1,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IF(COUNTIFS($E$3:E1955,E1225)=1,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IF(COUNTIFS($E$3:E1955,E1226)=1,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IF(COUNTIFS($E$3:E1955,E1227)=1,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IF(COUNTIFS($E$3:E1955,E1228)=1,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IF(COUNTIFS($E$3:E1955,E1229)=1,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IF(COUNTIFS($E$3:E1955,E1230)=1,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IF(COUNTIFS($E$3:E1955,E1231)=1,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IF(COUNTIFS($E$3:E1955,E1232)=1,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IF(COUNTIFS($E$3:E1955,E1233)=1,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IF(COUNTIFS($E$3:E1955,E1234)=1,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IF(COUNTIFS($E$3:E1955,E1235)=1,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IF(COUNTIFS($E$3:E1955,E1236)=1,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IF(COUNTIFS($E$3:E1955,E1237)=1,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IF(COUNTIFS($E$3:E1955,E1238)=1,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IF(COUNTIFS($E$3:E1955,E1239)=1,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IF(COUNTIFS($E$3:E1955,E1240)=1,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IF(COUNTIFS($E$3:E1955,E1241)=1,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IF(COUNTIFS($E$3:E1955,E1242)=1,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IF(COUNTIFS($E$3:E1955,E1243)=1,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IF(COUNTIFS($E$3:E1955,E1244)=1,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IF(COUNTIFS($E$3:E1955,E1245)=1,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IF(COUNTIFS($E$3:E1955,E1246)=1,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IF(COUNTIFS($E$3:E1955,E1247)=1,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IF(COUNTIFS($E$3:E1955,E1248)=1,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IF(COUNTIFS($E$3:E1955,E1249)=1,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IF(COUNTIFS($E$3:E1955,E1250)=1,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IF(COUNTIFS($E$3:E1955,E1251)=1,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IF(COUNTIFS($E$3:E1955,E1252)=1,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IF(COUNTIFS($E$3:E1955,E1253)=1,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IF(COUNTIFS($E$3:E1955,E1254)=1,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IF(COUNTIFS($E$3:E1955,E1255)=1,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IF(COUNTIFS($E$3:E1955,E1256)=1,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IF(COUNTIFS($E$3:E1955,E1257)=1,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IF(COUNTIFS($E$3:E1955,E1258)=1,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IF(COUNTIFS($E$3:E1955,E1259)=1,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IF(COUNTIFS($E$3:E1955,E1260)=1,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IF(COUNTIFS($E$3:E1955,E1261)=1,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IF(COUNTIFS($E$3:E1955,E1262)=1,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IF(COUNTIFS($E$3:E1955,E1263)=1,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IF(COUNTIFS($E$3:E1955,E1264)=1,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IF(COUNTIFS($E$3:E1955,E1265)=1,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IF(COUNTIFS($E$3:E1955,E1266)=1,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IF(COUNTIFS($E$3:E1955,E1267)=1,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IF(COUNTIFS($E$3:E1955,E1268)=1,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IF(COUNTIFS($E$3:E1955,E1269)=1,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IF(COUNTIFS($E$3:E1955,E1270)=1,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IF(COUNTIFS($E$3:E1955,E1271)=1,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IF(COUNTIFS($E$3:E1955,E1272)=1,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IF(COUNTIFS($E$3:E1955,E1273)=1,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IF(COUNTIFS($E$3:E1955,E1274)=1,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IF(COUNTIFS($E$3:E1955,E1275)=1,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IF(COUNTIFS($E$3:E1955,E1276)=1,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IF(COUNTIFS($E$3:E1955,E1277)=1,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IF(COUNTIFS($E$3:E1955,E1278)=1,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IF(COUNTIFS($E$3:E1955,E1279)=1,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IF(COUNTIFS($E$3:E1955,E1280)=1,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IF(COUNTIFS($E$3:E1955,E1281)=1,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IF(COUNTIFS($E$3:E1955,E1282)=1,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IF(COUNTIFS($E$3:E1955,E1283)=1,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IF(COUNTIFS($E$3:E1955,E1284)=1,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IF(COUNTIFS($E$3:E1955,E1285)=1,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IF(COUNTIFS($E$3:E1955,E1286)=1,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IF(COUNTIFS($E$3:E1955,E1287)=1,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IF(COUNTIFS($E$3:E1955,E1288)=1,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IF(COUNTIFS($E$3:E1955,E1289)=1,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IF(COUNTIFS($E$3:E1955,E1290)=1,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IF(COUNTIFS($E$3:E1955,E1291)=1,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IF(COUNTIFS($E$3:E1955,E1292)=1,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IF(COUNTIFS($E$3:E1955,E1293)=1,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IF(COUNTIFS($E$3:E1955,E1294)=1,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IF(COUNTIFS($E$3:E1955,E1295)=1,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IF(COUNTIFS($E$3:E1955,E1296)=1,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IF(COUNTIFS($E$3:E1955,E1297)=1,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IF(COUNTIFS($E$3:E1955,E1298)=1,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IF(COUNTIFS($E$3:E1955,E1299)=1,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IF(COUNTIFS($E$3:E1955,E1300)=1,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IF(COUNTIFS($E$3:E1955,E1301)=1,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IF(COUNTIFS($E$3:E1955,E1302)=1,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IF(COUNTIFS($E$3:E1955,E1303)=1,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IF(COUNTIFS($E$3:E1955,E1304)=1,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IF(COUNTIFS($E$3:E1955,E1306)=1,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IF(COUNTIFS($E$3:E1955,E1307)=1,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IF(COUNTIFS($E$3:E1955,E1308)=1,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IF(COUNTIFS($E$3:E1955,E1309)=1,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IF(COUNTIFS($E$3:E1955,E1311)=1,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IF(COUNTIFS($E$3:E1955,E1323)=1,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IF(COUNTIFS($E$3:E1955,E1324)=1,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IF(COUNTIFS($E$3:E1955,E1325)=1,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IF(COUNTIFS($E$3:E1955,E1326)=1,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IF(COUNTIFS($E$3:E1955,E1329)=1,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IF(COUNTIFS($E$3:E1955,E1330)=1,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IF(COUNTIFS($E$3:E1955,E1331)=1,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IF(COUNTIFS($E$3:E1955,E1332)=1,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IF(COUNTIFS($E$3:E1955,E1333)=1,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IF(COUNTIFS($E$3:E1955,E1334)=1,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IF(COUNTIFS($E$3:E1955,E1335)=1,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IF(COUNTIFS($E$3:E1955,E1336)=1,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IF(COUNTIFS($E$3:E1955,E1338)=1,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IF(COUNTIFS($E$3:E1955,E1339)=1,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IF(COUNTIFS($E$3:E1955,E1341)=1,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IF(COUNTIFS($E$3:E1955,E1344)=1,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IF(COUNTIFS($E$3:E1955,E1345)=1,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IF(COUNTIFS($E$3:E1955,E1347)=1,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IF(COUNTIFS($E$3:E1955,E1349)=1,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IF(COUNTIFS($E$3:E1955,E1350)=1,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IF(COUNTIFS($E$3:E1955,E1351)=1,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IF(COUNTIFS($E$3:E1955,E1353)=1,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IF(COUNTIFS($E$3:E1955,E1354)=1,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IF(COUNTIFS($E$3:E1955,E1355)=1,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IF(COUNTIFS($E$3:E1955,E1356)=1,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IF(COUNTIFS($E$3:E1955,E1357)=1,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IF(COUNTIFS($E$3:E1955,E1358)=1,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IF(COUNTIFS($E$3:E1955,E1359)=1,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IF(COUNTIFS($E$3:E1955,E1360)=1,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IF(COUNTIFS($E$3:E1955,E1361)=1,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IF(COUNTIFS($E$3:E1955,E1362)=1,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IF(COUNTIFS($E$3:E1955,E1363)=1,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IF(COUNTIFS($E$3:E1955,E1364)=1,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IF(COUNTIFS($E$3:E1955,E1365)=1,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IF(COUNTIFS($E$3:E1955,E1366)=1,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IF(COUNTIFS($E$3:E1955,E1367)=1,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IF(COUNTIFS($E$3:E1955,E1368)=1,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IF(COUNTIFS($E$3:E1955,E1369)=1,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IF(COUNTIFS($E$3:E1955,E1370)=1,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IF(COUNTIFS($E$3:E1955,E1371)=1,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IF(COUNTIFS($E$3:E1955,E1372)=1,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IF(COUNTIFS($E$3:E1955,E1373)=1,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IF(COUNTIFS($E$3:E1955,E1374)=1,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IF(COUNTIFS($E$3:E1955,E1375)=1,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IF(COUNTIFS($E$3:E1955,E1376)=1,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IF(COUNTIFS($E$3:E1955,E1377)=1,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IF(COUNTIFS($E$3:E1955,E1378)=1,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IF(COUNTIFS($E$3:E1955,E1379)=1,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IF(COUNTIFS($E$3:E1955,E1380)=1,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IF(COUNTIFS($E$3:E1955,E1381)=1,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IF(COUNTIFS($E$3:E1955,E1382)=1,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IF(COUNTIFS($E$3:E1955,E1383)=1,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IF(COUNTIFS($E$3:E1955,E1384)=1,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IF(COUNTIFS($E$3:E1955,E1385)=1,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IF(COUNTIFS($E$3:E1955,E1386)=1,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IF(COUNTIFS($E$3:E1955,E1387)=1,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IF(COUNTIFS($E$3:E1955,E1388)=1,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IF(COUNTIFS($E$3:E1955,E1389)=1,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IF(COUNTIFS($E$3:E1955,E1390)=1,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IF(COUNTIFS($E$3:E1955,E1391)=1,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IF(COUNTIFS($E$3:E1955,E1392)=1,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IF(COUNTIFS($E$3:E1955,E1393)=1,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IF(COUNTIFS($E$3:E1955,E1394)=1,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IF(COUNTIFS($E$3:E1955,E1395)=1,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IF(COUNTIFS($E$3:E1955,E1396)=1,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IF(COUNTIFS($E$3:E1955,E1397)=1,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IF(COUNTIFS($E$3:E1955,E1398)=1,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IF(COUNTIFS($E$3:E1955,E1399)=1,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IF(COUNTIFS($E$3:E1955,E1400)=1,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IF(COUNTIFS($E$3:E1955,E1401)=1,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IF(COUNTIFS($E$3:E1955,E1402)=1,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IF(COUNTIFS($E$3:E1955,E1403)=1,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IF(COUNTIFS($E$3:E1955,E1404)=1,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IF(COUNTIFS($E$3:E1955,E1405)=1,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IF(COUNTIFS($E$3:E1955,E1406)=1,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IF(COUNTIFS($E$3:E1955,E1407)=1,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IF(COUNTIFS($E$3:E1955,E1408)=1,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IF(COUNTIFS($E$3:E1955,E1409)=1,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IF(COUNTIFS($E$3:E1955,E1410)=1,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IF(COUNTIFS($E$3:E1955,E1411)=1,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IF(COUNTIFS($E$3:E1955,E1415)=1,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IF(COUNTIFS($E$3:E1955,E1416)=1,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IF(COUNTIFS($E$3:E1955,E1417)=1,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IF(COUNTIFS($E$3:E1955,E1418)=1,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IF(COUNTIFS($E$3:E1955,E1419)=1,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IF(COUNTIFS($E$3:E1955,E1420)=1,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IF(COUNTIFS($E$3:E1955,E1421)=1,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IF(COUNTIFS($E$3:E1955,E1422)=1,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IF(COUNTIFS($E$3:E1955,E1423)=1,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IF(COUNTIFS($E$3:E1955,E1424)=1,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IF(COUNTIFS($E$3:E1955,E1425)=1,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IF(COUNTIFS($E$3:E1955,E1426)=1,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IF(COUNTIFS($E$3:E1955,E1427)=1,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IF(COUNTIFS($E$3:E1955,E1428)=1,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IF(COUNTIFS($E$3:E1955,E1429)=1,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IF(COUNTIFS($E$3:E1955,E1430)=1,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IF(COUNTIFS($E$3:E1955,E1431)=1,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IF(COUNTIFS($E$3:E1955,E1432)=1,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IF(COUNTIFS($E$3:E1955,E1433)=1,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IF(COUNTIFS($E$3:E1955,E1434)=1,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IF(COUNTIFS($E$3:E1955,E1435)=1,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IF(COUNTIFS($E$3:E1955,E1436)=1,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IF(COUNTIFS($E$3:E1955,E1437)=1,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IF(COUNTIFS($E$3:E1955,E1438)=1,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IF(COUNTIFS($E$3:E1955,E1439)=1,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IF(COUNTIFS($E$3:E1955,E1440)=1,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IF(COUNTIFS($E$3:E1955,E1441)=1,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IF(COUNTIFS($E$3:E1955,E1442)=1,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IF(COUNTIFS($E$3:E1955,E1443)=1,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IF(COUNTIFS($E$3:E1955,E1444)=1,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IF(COUNTIFS($E$3:E1955,E1445)=1,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IF(COUNTIFS($E$3:E1955,E1446)=1,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IF(COUNTIFS($E$3:E1955,E1447)=1,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IF(COUNTIFS($E$3:E1955,E1448)=1,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IF(COUNTIFS($E$3:E1955,E1449)=1,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IF(COUNTIFS($E$3:E1955,E1451)=1,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IF(COUNTIFS($E$3:E1955,E1452)=1,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IF(COUNTIFS($E$3:E1955,E1453)=1,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IF(COUNTIFS($E$3:E1955,E1454)=1,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IF(COUNTIFS($E$3:E1955,E1455)=1,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IF(COUNTIFS($E$3:E1955,E1456)=1,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IF(COUNTIFS($E$3:E1955,E1457)=1,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IF(COUNTIFS($E$3:E1955,E1458)=1,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IF(COUNTIFS($E$3:E1955,E1459)=1,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IF(COUNTIFS($E$3:E1955,E1460)=1,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IF(COUNTIFS($E$3:E1955,E1461)=1,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IF(COUNTIFS($E$3:E1955,E1462)=1,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IF(COUNTIFS($E$3:E1955,E1463)=1,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IF(COUNTIFS($E$3:E1955,E1464)=1,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IF(COUNTIFS($E$3:E1955,E1465)=1,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IF(COUNTIFS($E$3:E1955,E1466)=1,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IF(COUNTIFS($E$3:E1955,E1467)=1,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IF(COUNTIFS($E$3:E1955,E1468)=1,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IF(COUNTIFS($E$3:E1955,E1469)=1,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IF(COUNTIFS($E$3:E1955,E1470)=1,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IF(COUNTIFS($E$3:E1955,E1471)=1,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IF(COUNTIFS($E$3:E1955,E1472)=1,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IF(COUNTIFS($E$3:E1955,E1473)=1,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IF(COUNTIFS($E$3:E1955,E1474)=1,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IF(COUNTIFS($E$3:E1955,E1475)=1,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IF(COUNTIFS($E$3:E1955,E1476)=1,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IF(COUNTIFS($E$3:E1955,E1477)=1,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IF(COUNTIFS($E$3:E1955,E1478)=1,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IF(COUNTIFS($E$3:E1955,E1479)=1,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IF(COUNTIFS($E$3:E1955,E1480)=1,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IF(COUNTIFS($E$3:E1955,E1481)=1,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IF(COUNTIFS($E$3:E1955,E1482)=1,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IF(COUNTIFS($E$3:E1956,E1483)=1,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IF(COUNTIFS($E$3:E1957,E1484)=1,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IF(COUNTIFS($E$3:E1958,E1485)=1,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IF(COUNTIFS($E$3:E1959,E1486)=1,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IF(COUNTIFS($E$3:E1960,E1487)=1,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IF(COUNTIFS($E$3:E1961,E1488)=1,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IF(COUNTIFS($E$3:E1962,E1489)=1,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IF(COUNTIFS($E$3:E1963,E1490)=1,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IF(COUNTIFS($E$3:E1964,E1491)=1,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IF(COUNTIFS($E$3:E1965,E1492)=1,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IF(COUNTIFS($E$3:E1966,E1493)=1,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IF(COUNTIFS($E$3:E1967,E1494)=1,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IF(COUNTIFS($E$3:E1968,E1495)=1,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IF(COUNTIFS($E$3:E1969,E1496)=1,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IF(COUNTIFS($E$3:E1970,E1497)=1,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IF(COUNTIFS($E$3:E1971,E1498)=1,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IF(COUNTIFS($E$3:E1972,E1499)=1,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IF(COUNTIFS($E$3:E1973,E1500)=1,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IF(COUNTIFS($E$3:E1974,E1501)=1,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IF(COUNTIFS($E$3:E1975,E1502)=1,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IF(COUNTIFS($E$3:E1976,E1503)=1,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IF(COUNTIFS($E$3:E1977,E1504)=1,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IF(COUNTIFS($E$3:E1978,E1505)=1,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IF(COUNTIFS($E$3:E1979,E1506)=1,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IF(COUNTIFS($E$3:E1980,E1507)=1,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IF(COUNTIFS($E$3:E1981,E1508)=1,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IF(COUNTIFS($E$3:E1982,E1509)=1,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IF(COUNTIFS($E$3:E1983,E1510)=1,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IF(COUNTIFS($E$3:E1984,E1511)=1,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IF(COUNTIFS($E$3:E1985,E1512)=1,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IF(COUNTIFS($E$3:E1986,E1513)=1,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IF(COUNTIFS($E$3:E1987,E1514)=1,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IF(COUNTIFS($E$3:E1988,E1515)=1,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IF(COUNTIFS($E$3:E1989,E1516)=1,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IF(COUNTIFS($E$3:E1990,E1517)=1,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IF(COUNTIFS($E$3:E1991,E1518)=1,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IF(COUNTIFS($E$3:E1992,E1519)=1,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IF(COUNTIFS($E$3:E1993,E1520)=1,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IF(COUNTIFS($E$3:E1994,E1521)=1,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IF(COUNTIFS($E$3:E1995,E1522)=1,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IF(COUNTIFS($E$3:E1996,E1523)=1,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IF(COUNTIFS($E$3:E1997,E1524)=1,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IF(COUNTIFS($E$3:E1998,E1525)=1,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IF(COUNTIFS($E$3:E1999,E1526)=1,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IF(COUNTIFS($E$3:E2000,E1527)=1,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IF(COUNTIFS($E$3:E2001,E1528)=1,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IF(COUNTIFS($E$3:E2002,E1529)=1,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IF(COUNTIFS($E$3:E2003,E1530)=1,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IF(COUNTIFS($E$3:E2004,E1531)=1,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IF(COUNTIFS($E$3:E2005,E1532)=1,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IF(COUNTIFS($E$3:E2006,E1533)=1,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IF(COUNTIFS($E$3:E2007,E1534)=1,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IF(COUNTIFS($E$3:E2008,E1535)=1,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IF(COUNTIFS($E$3:E2009,E1536)=1,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IF(COUNTIFS($E$3:E2010,E1537)=1,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IF(COUNTIFS($E$3:E2011,E1538)=1,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IF(COUNTIFS($E$3:E2012,E1539)=1,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IF(COUNTIFS($E$3:E2013,E1540)=1,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IF(COUNTIFS($E$3:E2014,E1541)=1,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IF(COUNTIFS($E$3:E2015,E1542)=1,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IF(COUNTIFS($E$3:E2016,E1543)=1,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IF(COUNTIFS($E$3:E2017,E1544)=1,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IF(COUNTIFS($E$3:E2018,E1545)=1,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IF(COUNTIFS($E$3:E2019,E1546)=1,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IF(COUNTIFS($E$3:E2020,E1547)=1,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IF(COUNTIFS($E$3:E2021,E1548)=1,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IF(COUNTIFS($E$3:E2022,E1549)=1,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IF(COUNTIFS($E$3:E2023,E1550)=1,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IF(COUNTIFS($E$3:E2024,E1551)=1,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IF(COUNTIFS($E$3:E2025,E1552)=1,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IF(COUNTIFS($E$3:E2026,E1553)=1,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IF(COUNTIFS($E$3:E2027,E1554)=1,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IF(COUNTIFS($E$3:E2028,E1555)=1,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IF(COUNTIFS($E$3:E2029,E1556)=1,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IF(COUNTIFS($E$3:E2030,E1557)=1,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IF(COUNTIFS($E$3:E2031,E1558)=1,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IF(COUNTIFS($E$3:E2032,E1559)=1,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IF(COUNTIFS($E$3:E2056,E1583)=1,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IF(COUNTIFS($E$3:E2057,E1584)=1,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IF(COUNTIFS($E$3:E2058,E1585)=1,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IF(COUNTIFS($E$3:E2059,E1586)=1,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IF(COUNTIFS($E$3:E2060,E1587)=1,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IF(COUNTIFS($E$3:E2061,E1588)=1,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IF(COUNTIFS($E$3:E2062,E1589)=1,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IF(COUNTIFS($E$3:E2063,E1590)=1,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IF(COUNTIFS($E$3:E2064,E1591)=1,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IF(COUNTIFS($E$3:E2065,E1592)=1,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IF(COUNTIFS($E$3:E2066,E1593)=1,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IF(COUNTIFS($E$3:E2067,E1594)=1,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IF(COUNTIFS($E$3:E2095,E1622)=1,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IF(COUNTIFS($E$3:E2096,E1623)=1,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IF(COUNTIFS($E$3:E2097,E1624)=1,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IF(COUNTIFS($E$3:E2098,E1625)=1,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IF(COUNTIFS($E$3:E2099,E1626)=1,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IF(COUNTIFS($E$3:E2100,E1627)=1,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IF(COUNTIFS($E$3:E2101,E1628)=1,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IF(COUNTIFS($E$3:E2102,E1629)=1,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IF(COUNTIFS($E$3:E2103,E1630)=1,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IF(COUNTIFS($E$3:E2104,E1631)=1,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IF(COUNTIFS($E$3:E2105,E1632)=1,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IF(COUNTIFS($E$3:E2106,E1633)=1,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IF(COUNTIFS($E$3:E2107,E1634)=1,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IF(COUNTIFS($E$3:E2108,E1635)=1,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IF(COUNTIFS($E$3:E2109,E1636)=1,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IF(COUNTIFS($E$3:E2110,E1637)=1,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IF(COUNTIFS($E$3:E2111,E1638)=1,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IF(COUNTIFS($E$3:E2112,E1639)=1,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IF(COUNTIFS($E$3:E2113,E1640)=1,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IF(COUNTIFS($E$3:E2114,E1641)=1,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IF(COUNTIFS($E$3:E2115,E1642)=1,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IF(COUNTIFS($E$3:E2116,E1643)=1,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IF(COUNTIFS($E$3:E2117,E1644)=1,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IF(COUNTIFS($E$3:E2118,E1645)=1,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IF(COUNTIFS($E$3:E2119,E1646)=1,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IF(COUNTIFS($E$3:E2120,E1647)=1,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IF(COUNTIFS($E$3:E2121,E1648)=1,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IF(COUNTIFS($E$3:E2122,E1649)=1,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IF(COUNTIFS($E$3:E2123,E1650)=1,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IF(COUNTIFS($E$3:E2124,E1651)=1,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IF(COUNTIFS($E$3:E2125,E1652)=1,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IF(COUNTIFS($E$3:E2126,E1653)=1,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IF(COUNTIFS($E$3:E2127,E1654)=1,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IF(COUNTIFS($E$3:E2128,E1655)=1,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IF(COUNTIFS($E$3:E2129,E1656)=1,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IF(COUNTIFS($E$3:E2130,E1657)=1,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IF(COUNTIFS($E$3:E2131,E1658)=1,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IF(COUNTIFS($E$3:E2132,E1659)=1,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IF(COUNTIFS($E$3:E2133,E1660)=1,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IF(COUNTIFS($E$3:E2134,E1661)=1,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IF(COUNTIFS($E$3:E2135,E1662)=1,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IF(COUNTIFS($E$3:E2136,E1663)=1,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IF(COUNTIFS($E$3:E2137,E1664)=1,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IF(COUNTIFS($E$3:E2138,E1665)=1,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IF(COUNTIFS($E$3:E2139,E1666)=1,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IF(COUNTIFS($E$3:E2140,E1667)=1,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IF(COUNTIFS($E$3:E2141,E1668)=1,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IF(COUNTIFS($E$3:E2142,E1669)=1,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IF(COUNTIFS($E$3:E2143,E1670)=1,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IF(COUNTIFS($E$3:E2144,E1671)=1,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IF(COUNTIFS($E$3:E2145,E1672)=1,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IF(COUNTIFS($E$3:E2146,E1673)=1,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IF(COUNTIFS($E$3:E2147,E1674)=1,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IF(COUNTIFS($E$3:E2148,E1675)=1,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IF(COUNTIFS($E$3:E2149,E1676)=1,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IF(COUNTIFS($E$3:E2150,E1677)=1,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IF(COUNTIFS($E$3:E2151,E1678)=1,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IF(COUNTIFS($E$3:E2152,E1679)=1,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IF(COUNTIFS($E$3:E2153,E1680)=1,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IF(COUNTIFS($E$3:E2154,E1681)=1,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IF(COUNTIFS($E$3:E2155,E1682)=1,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IF(COUNTIFS($E$3:E2156,E1683)=1,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IF(COUNTIFS($E$3:E2157,E1684)=1,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IF(COUNTIFS($E$3:E2158,E1685)=1,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IF(COUNTIFS($E$3:E2159,E1686)=1,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IF(COUNTIFS($E$3:E2160,E1687)=1,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IF(COUNTIFS($E$3:E2161,E1688)=1,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IF(COUNTIFS($E$3:E2162,E1689)=1,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IF(COUNTIFS($E$3:E2163,E1690)=1,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IF(COUNTIFS($E$3:E2164,E1691)=1,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IF(COUNTIFS($E$3:E2165,E1692)=1,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IF(COUNTIFS($E$3:E2166,E1693)=1,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IF(COUNTIFS($E$3:E2167,E1694)=1,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IF(COUNTIFS($E$3:E2168,E1695)=1,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IF(COUNTIFS($E$3:E2169,E1696)=1,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IF(COUNTIFS($E$3:E2170,E1697)=1,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IF(COUNTIFS($E$3:E2171,E1698)=1,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IF(COUNTIFS($E$3:E2172,E1699)=1,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IF(COUNTIFS($E$3:E2173,E1700)=1,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IF(COUNTIFS($E$3:E2174,E1701)=1,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IF(COUNTIFS($E$3:E2175,E1702)=1,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IF(COUNTIFS($E$3:E2176,E1703)=1,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IF(COUNTIFS($E$3:E2177,E1704)=1,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IF(COUNTIFS($E$3:E2178,E1705)=1,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IF(COUNTIFS($E$3:E2179,E1706)=1,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IF(COUNTIFS($E$3:E2180,E1707)=1,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IF(COUNTIFS($E$3:E2181,E1708)=1,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IF(COUNTIFS($E$3:E2182,E1709)=1,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IF(COUNTIFS($E$3:E2183,E1710)=1,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IF(COUNTIFS($E$3:E2184,E1711)=1,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IF(COUNTIFS($E$3:E2185,E1712)=1,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hidden="1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hidden="1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hidden="1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hidden="1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hidden="1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hidden="1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hidden="1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hidden="1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hidden="1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hidden="1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hidden="1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hidden="1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hidden="1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hidden="1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hidden="1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hidden="1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hidden="1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hidden="1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hidden="1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hidden="1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hidden="1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hidden="1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hidden="1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hidden="1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hidden="1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hidden="1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hidden="1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hidden="1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hidden="1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hidden="1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hidden="1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hidden="1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hidden="1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hidden="1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hidden="1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hidden="1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hidden="1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hidden="1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hidden="1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hidden="1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hidden="1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hidden="1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hidden="1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hidden="1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hidden="1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hidden="1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hidden="1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hidden="1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hidden="1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hidden="1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hidden="1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hidden="1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hidden="1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hidden="1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hidden="1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hidden="1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hidden="1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hidden="1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hidden="1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hidden="1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hidden="1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hidden="1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hidden="1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hidden="1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hidden="1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hidden="1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hidden="1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hidden="1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hidden="1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hidden="1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hidden="1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hidden="1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hidden="1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hidden="1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hidden="1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hidden="1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hidden="1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hidden="1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hidden="1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hidden="1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hidden="1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hidden="1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hidden="1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hidden="1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hidden="1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hidden="1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hidden="1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hidden="1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hidden="1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hidden="1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hidden="1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hidden="1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hidden="1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hidden="1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hidden="1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hidden="1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hidden="1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hidden="1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hidden="1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hidden="1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hidden="1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hidden="1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hidden="1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hidden="1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hidden="1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hidden="1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hidden="1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hidden="1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hidden="1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hidden="1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hidden="1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hidden="1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hidden="1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hidden="1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hidden="1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hidden="1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hidden="1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hidden="1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hidden="1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hidden="1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hidden="1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hidden="1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hidden="1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hidden="1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hidden="1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hidden="1" customHeight="1">
      <c r="A1939" s="96" t="s">
        <v>2680</v>
      </c>
      <c r="B1939" s="19"/>
      <c r="C1939" s="19"/>
      <c r="D1939" s="60"/>
      <c r="E1939" s="19"/>
      <c r="F1939" s="21"/>
      <c r="G1939" s="19"/>
      <c r="H1939" s="25">
        <f>IF(RIGHT(G1939,1)="M", LEFT(G1939,LEN(G1939)-1), G1939)</f>
        <v>0</v>
      </c>
      <c r="I1939" s="25" t="str">
        <f>IF(RIGHT(G1939,1)="M","M","Non-M")</f>
        <v>Non-M</v>
      </c>
      <c r="J1939" s="34"/>
      <c r="K1939" s="79"/>
    </row>
    <row r="1940" spans="1:11" ht="41.25" hidden="1" customHeight="1">
      <c r="A1940" s="96" t="s">
        <v>2681</v>
      </c>
      <c r="B1940" s="19"/>
      <c r="C1940" s="19"/>
      <c r="D1940" s="60"/>
      <c r="E1940" s="19"/>
      <c r="F1940" s="21"/>
      <c r="G1940" s="19"/>
      <c r="H1940" s="25">
        <f t="shared" ref="H1940:H1955" si="203">IF(RIGHT(G1940,1)="M", LEFT(G1940,LEN(G1940)-1), G1940)</f>
        <v>0</v>
      </c>
      <c r="I1940" s="25" t="str">
        <f t="shared" ref="I1940:I1955" si="204">IF(RIGHT(G1940,1)="M","M","Non-M")</f>
        <v>Non-M</v>
      </c>
      <c r="J1940" s="34"/>
      <c r="K1940" s="79"/>
    </row>
    <row r="1941" spans="1:11" ht="41.25" hidden="1" customHeight="1">
      <c r="A1941" s="96" t="s">
        <v>2682</v>
      </c>
      <c r="B1941" s="19"/>
      <c r="C1941" s="19"/>
      <c r="D1941" s="60"/>
      <c r="E1941" s="19"/>
      <c r="F1941" s="21"/>
      <c r="G1941" s="19"/>
      <c r="H1941" s="25">
        <f t="shared" si="203"/>
        <v>0</v>
      </c>
      <c r="I1941" s="25" t="str">
        <f t="shared" si="204"/>
        <v>Non-M</v>
      </c>
      <c r="J1941" s="34"/>
      <c r="K1941" s="79"/>
    </row>
    <row r="1942" spans="1:11" ht="41.25" hidden="1" customHeight="1">
      <c r="A1942" s="96" t="s">
        <v>2683</v>
      </c>
      <c r="B1942" s="19"/>
      <c r="C1942" s="19"/>
      <c r="D1942" s="60"/>
      <c r="E1942" s="19"/>
      <c r="F1942" s="21"/>
      <c r="G1942" s="19"/>
      <c r="H1942" s="25">
        <f t="shared" si="203"/>
        <v>0</v>
      </c>
      <c r="I1942" s="25" t="str">
        <f t="shared" si="204"/>
        <v>Non-M</v>
      </c>
      <c r="J1942" s="34"/>
      <c r="K1942" s="79"/>
    </row>
    <row r="1943" spans="1:11" ht="41.25" hidden="1" customHeight="1">
      <c r="A1943" s="96" t="s">
        <v>2684</v>
      </c>
      <c r="B1943" s="19"/>
      <c r="C1943" s="19"/>
      <c r="D1943" s="60"/>
      <c r="E1943" s="19"/>
      <c r="F1943" s="21"/>
      <c r="G1943" s="19"/>
      <c r="H1943" s="25">
        <f t="shared" si="203"/>
        <v>0</v>
      </c>
      <c r="I1943" s="25" t="str">
        <f t="shared" si="204"/>
        <v>Non-M</v>
      </c>
      <c r="J1943" s="34"/>
      <c r="K1943" s="79"/>
    </row>
    <row r="1944" spans="1:11" ht="41.25" hidden="1" customHeight="1">
      <c r="A1944" s="96" t="s">
        <v>2685</v>
      </c>
      <c r="B1944" s="19"/>
      <c r="C1944" s="19"/>
      <c r="D1944" s="60"/>
      <c r="E1944" s="19"/>
      <c r="F1944" s="21"/>
      <c r="G1944" s="19"/>
      <c r="H1944" s="25">
        <f t="shared" si="203"/>
        <v>0</v>
      </c>
      <c r="I1944" s="25" t="str">
        <f t="shared" si="204"/>
        <v>Non-M</v>
      </c>
      <c r="J1944" s="34"/>
      <c r="K1944" s="79"/>
    </row>
    <row r="1945" spans="1:11" ht="41.25" hidden="1" customHeight="1">
      <c r="A1945" s="96" t="s">
        <v>2686</v>
      </c>
      <c r="B1945" s="19"/>
      <c r="C1945" s="19"/>
      <c r="D1945" s="60"/>
      <c r="E1945" s="19"/>
      <c r="F1945" s="21"/>
      <c r="G1945" s="19"/>
      <c r="H1945" s="25">
        <f t="shared" si="203"/>
        <v>0</v>
      </c>
      <c r="I1945" s="25" t="str">
        <f t="shared" si="204"/>
        <v>Non-M</v>
      </c>
      <c r="J1945" s="34"/>
      <c r="K1945" s="79"/>
    </row>
    <row r="1946" spans="1:11" ht="41.25" hidden="1" customHeight="1">
      <c r="A1946" s="96" t="s">
        <v>2687</v>
      </c>
      <c r="B1946" s="19"/>
      <c r="C1946" s="19"/>
      <c r="D1946" s="60"/>
      <c r="E1946" s="19"/>
      <c r="F1946" s="21"/>
      <c r="G1946" s="19"/>
      <c r="H1946" s="25">
        <f t="shared" si="203"/>
        <v>0</v>
      </c>
      <c r="I1946" s="25" t="str">
        <f t="shared" si="204"/>
        <v>Non-M</v>
      </c>
      <c r="J1946" s="34"/>
      <c r="K1946" s="79"/>
    </row>
    <row r="1947" spans="1:11" ht="41.25" hidden="1" customHeight="1">
      <c r="A1947" s="96" t="s">
        <v>2688</v>
      </c>
      <c r="B1947" s="19"/>
      <c r="C1947" s="19"/>
      <c r="D1947" s="60"/>
      <c r="E1947" s="19"/>
      <c r="F1947" s="21"/>
      <c r="G1947" s="19"/>
      <c r="H1947" s="25">
        <f t="shared" si="203"/>
        <v>0</v>
      </c>
      <c r="I1947" s="25" t="str">
        <f t="shared" si="204"/>
        <v>Non-M</v>
      </c>
      <c r="J1947" s="34"/>
      <c r="K1947" s="79"/>
    </row>
    <row r="1948" spans="1:11" ht="41.25" hidden="1" customHeight="1">
      <c r="A1948" s="96" t="s">
        <v>2689</v>
      </c>
      <c r="B1948" s="19"/>
      <c r="C1948" s="19"/>
      <c r="D1948" s="60"/>
      <c r="E1948" s="19"/>
      <c r="F1948" s="21"/>
      <c r="G1948" s="19"/>
      <c r="H1948" s="25">
        <f t="shared" si="203"/>
        <v>0</v>
      </c>
      <c r="I1948" s="25" t="str">
        <f t="shared" si="204"/>
        <v>Non-M</v>
      </c>
      <c r="J1948" s="34"/>
      <c r="K1948" s="79"/>
    </row>
    <row r="1949" spans="1:11" ht="41.25" hidden="1" customHeight="1">
      <c r="A1949" s="96" t="s">
        <v>2690</v>
      </c>
      <c r="B1949" s="19"/>
      <c r="C1949" s="19"/>
      <c r="D1949" s="60"/>
      <c r="E1949" s="19"/>
      <c r="F1949" s="21"/>
      <c r="G1949" s="19"/>
      <c r="H1949" s="25">
        <f t="shared" si="203"/>
        <v>0</v>
      </c>
      <c r="I1949" s="25" t="str">
        <f t="shared" si="204"/>
        <v>Non-M</v>
      </c>
      <c r="J1949" s="34"/>
      <c r="K1949" s="79"/>
    </row>
    <row r="1950" spans="1:11" ht="41.25" hidden="1" customHeight="1">
      <c r="A1950" s="96" t="s">
        <v>2691</v>
      </c>
      <c r="B1950" s="19"/>
      <c r="C1950" s="19"/>
      <c r="D1950" s="60"/>
      <c r="E1950" s="19"/>
      <c r="F1950" s="21"/>
      <c r="G1950" s="19"/>
      <c r="H1950" s="25">
        <f t="shared" si="203"/>
        <v>0</v>
      </c>
      <c r="I1950" s="25" t="str">
        <f t="shared" si="204"/>
        <v>Non-M</v>
      </c>
      <c r="J1950" s="34"/>
      <c r="K1950" s="79"/>
    </row>
    <row r="1951" spans="1:11" ht="41.25" hidden="1" customHeight="1">
      <c r="A1951" s="96" t="s">
        <v>2692</v>
      </c>
      <c r="B1951" s="19"/>
      <c r="C1951" s="19"/>
      <c r="D1951" s="60"/>
      <c r="E1951" s="19"/>
      <c r="F1951" s="21"/>
      <c r="G1951" s="19"/>
      <c r="H1951" s="25">
        <f t="shared" si="203"/>
        <v>0</v>
      </c>
      <c r="I1951" s="25" t="str">
        <f t="shared" si="204"/>
        <v>Non-M</v>
      </c>
      <c r="J1951" s="34"/>
      <c r="K1951" s="79"/>
    </row>
    <row r="1952" spans="1:11" ht="41.25" hidden="1" customHeight="1">
      <c r="A1952" s="96" t="s">
        <v>2693</v>
      </c>
      <c r="B1952" s="19"/>
      <c r="C1952" s="19"/>
      <c r="D1952" s="60"/>
      <c r="E1952" s="19"/>
      <c r="F1952" s="21"/>
      <c r="G1952" s="19"/>
      <c r="H1952" s="25">
        <f t="shared" si="203"/>
        <v>0</v>
      </c>
      <c r="I1952" s="25" t="str">
        <f t="shared" si="204"/>
        <v>Non-M</v>
      </c>
      <c r="J1952" s="34"/>
      <c r="K1952" s="79"/>
    </row>
    <row r="1953" spans="1:11" ht="41.25" hidden="1" customHeight="1">
      <c r="A1953" s="96" t="s">
        <v>2694</v>
      </c>
      <c r="B1953" s="19"/>
      <c r="C1953" s="19"/>
      <c r="D1953" s="60"/>
      <c r="E1953" s="19"/>
      <c r="F1953" s="21"/>
      <c r="G1953" s="19"/>
      <c r="H1953" s="25">
        <f t="shared" si="203"/>
        <v>0</v>
      </c>
      <c r="I1953" s="25" t="str">
        <f t="shared" si="204"/>
        <v>Non-M</v>
      </c>
      <c r="J1953" s="34"/>
      <c r="K1953" s="79"/>
    </row>
    <row r="1954" spans="1:11" ht="41.25" hidden="1" customHeight="1">
      <c r="A1954" s="96" t="s">
        <v>2695</v>
      </c>
      <c r="B1954" s="19"/>
      <c r="C1954" s="19"/>
      <c r="D1954" s="60"/>
      <c r="E1954" s="19"/>
      <c r="F1954" s="21"/>
      <c r="G1954" s="19"/>
      <c r="H1954" s="25">
        <f t="shared" si="203"/>
        <v>0</v>
      </c>
      <c r="I1954" s="25" t="str">
        <f t="shared" si="204"/>
        <v>Non-M</v>
      </c>
      <c r="J1954" s="34"/>
      <c r="K1954" s="79"/>
    </row>
    <row r="1955" spans="1:11" ht="41.25" hidden="1" customHeight="1">
      <c r="A1955" s="96" t="s">
        <v>2696</v>
      </c>
      <c r="B1955" s="19"/>
      <c r="C1955" s="19"/>
      <c r="D1955" s="60"/>
      <c r="E1955" s="19"/>
      <c r="F1955" s="21"/>
      <c r="G1955" s="19"/>
      <c r="H1955" s="25">
        <f t="shared" si="203"/>
        <v>0</v>
      </c>
      <c r="I1955" s="25" t="str">
        <f t="shared" si="204"/>
        <v>Non-M</v>
      </c>
      <c r="J1955" s="34"/>
      <c r="K1955" s="79"/>
    </row>
    <row r="1956" spans="1:11" ht="41.25" customHeight="1">
      <c r="H1956" s="18" t="s">
        <v>2697</v>
      </c>
    </row>
    <row r="1957" spans="1:11" ht="41.25" customHeight="1"/>
    <row r="1958" spans="1:11" ht="41.25" customHeight="1"/>
    <row r="1959" spans="1:11" ht="41.25" customHeight="1"/>
    <row r="1960" spans="1:11" ht="41.25" customHeight="1"/>
    <row r="1961" spans="1:11" ht="41.25" customHeight="1"/>
    <row r="1962" spans="1:11" ht="41.25" customHeight="1"/>
    <row r="1963" spans="1:11" ht="41.25" customHeight="1"/>
    <row r="1964" spans="1:11" ht="41.25" customHeight="1"/>
    <row r="1965" spans="1:11" ht="41.25" customHeight="1"/>
    <row r="1966" spans="1:11" ht="41.25" customHeight="1"/>
    <row r="1967" spans="1:11" ht="41.25" customHeight="1"/>
    <row r="1968" spans="1:11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2698</v>
      </c>
      <c r="B2" s="8" t="s">
        <v>2699</v>
      </c>
      <c r="C2" s="8" t="s">
        <v>2700</v>
      </c>
      <c r="D2" s="8" t="s">
        <v>2701</v>
      </c>
      <c r="E2" s="8" t="s">
        <v>2702</v>
      </c>
      <c r="F2" s="8" t="s">
        <v>2703</v>
      </c>
      <c r="G2" s="80" t="s">
        <v>2704</v>
      </c>
      <c r="H2" s="8" t="s">
        <v>2705</v>
      </c>
      <c r="I2" s="8" t="s">
        <v>2706</v>
      </c>
      <c r="J2" s="75" t="s">
        <v>2707</v>
      </c>
      <c r="R2" s="83" t="s">
        <v>2708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2709</v>
      </c>
      <c r="E3" s="10">
        <v>0.1234</v>
      </c>
      <c r="F3" s="10" t="s">
        <v>2710</v>
      </c>
      <c r="G3" s="81">
        <f>Table2[[#This Row],[Current Total FG QTY]]*Table2[[#This Row],[SAM Improvement]]*$S$7</f>
        <v>22089.830484330483</v>
      </c>
      <c r="H3" s="10" t="s">
        <v>2711</v>
      </c>
      <c r="I3" s="10" t="s">
        <v>2712</v>
      </c>
      <c r="J3" s="76">
        <v>46140.696493055599</v>
      </c>
      <c r="R3" s="85" t="s">
        <v>2713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2709</v>
      </c>
      <c r="E4" s="10"/>
      <c r="F4" s="10" t="s">
        <v>2714</v>
      </c>
      <c r="G4" s="81">
        <f>Table2[[#This Row],[Current Total FG QTY]]*Table2[[#This Row],[SAM Improvement]]*$S$7</f>
        <v>0</v>
      </c>
      <c r="H4" s="10"/>
      <c r="I4" s="10" t="s">
        <v>2712</v>
      </c>
      <c r="J4" s="76">
        <v>46149.4283796296</v>
      </c>
      <c r="R4" s="85" t="s">
        <v>2715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2709</v>
      </c>
      <c r="E5" s="10"/>
      <c r="F5" s="10" t="s">
        <v>2714</v>
      </c>
      <c r="G5" s="81">
        <f>Table2[[#This Row],[Current Total FG QTY]]*Table2[[#This Row],[SAM Improvement]]*$S$7</f>
        <v>0</v>
      </c>
      <c r="H5" s="10"/>
      <c r="I5" s="10" t="s">
        <v>2712</v>
      </c>
      <c r="J5" s="76">
        <v>46149.428298611099</v>
      </c>
      <c r="R5" s="85" t="s">
        <v>2716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2709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2709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2712</v>
      </c>
      <c r="J7" s="76">
        <v>46149.4286111111</v>
      </c>
      <c r="R7" s="87" t="s">
        <v>2717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2709</v>
      </c>
      <c r="E8" s="10">
        <v>0.1401</v>
      </c>
      <c r="F8" s="10" t="s">
        <v>2718</v>
      </c>
      <c r="G8" s="81">
        <f>Table2[[#This Row],[Current Total FG QTY]]*Table2[[#This Row],[SAM Improvement]]*$S$7</f>
        <v>11703.17965811966</v>
      </c>
      <c r="H8" s="10" t="s">
        <v>2711</v>
      </c>
      <c r="I8" s="10" t="s">
        <v>2712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2709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2709</v>
      </c>
      <c r="E10" s="10">
        <v>0.1177</v>
      </c>
      <c r="F10" s="10" t="s">
        <v>2718</v>
      </c>
      <c r="G10" s="81">
        <f>Table2[[#This Row],[Current Total FG QTY]]*Table2[[#This Row],[SAM Improvement]]*$S$7</f>
        <v>8856.7573361823361</v>
      </c>
      <c r="H10" s="10"/>
      <c r="I10" s="10" t="s">
        <v>2712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2709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2709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2709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2709</v>
      </c>
      <c r="E14" s="10">
        <v>0</v>
      </c>
      <c r="F14" s="10" t="s">
        <v>2719</v>
      </c>
      <c r="G14" s="81">
        <f>Table2[[#This Row],[Current Total FG QTY]]*Table2[[#This Row],[SAM Improvement]]*$S$7</f>
        <v>0</v>
      </c>
      <c r="H14" s="10" t="s">
        <v>2711</v>
      </c>
      <c r="I14" s="10" t="s">
        <v>2712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2709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2709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2712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2709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2709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2709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2709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2709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2709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2720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2721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2722</v>
      </c>
      <c r="D76">
        <v>163</v>
      </c>
    </row>
    <row r="77" spans="2:4">
      <c r="B77" t="s">
        <v>2723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2724</v>
      </c>
      <c r="D167">
        <v>499</v>
      </c>
    </row>
    <row r="168" spans="2:4">
      <c r="B168" t="s">
        <v>2725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2726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2727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2728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2729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2730</v>
      </c>
      <c r="D210">
        <v>10</v>
      </c>
    </row>
    <row r="211" spans="2:4">
      <c r="B211" t="s">
        <v>2731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2732</v>
      </c>
      <c r="D218">
        <v>69</v>
      </c>
    </row>
    <row r="219" spans="2:4">
      <c r="B219" t="s">
        <v>2733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2734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2733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2735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2736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2737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2738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2739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2740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2746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2747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2748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2749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2780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2781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2782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2783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2784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2785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2786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2026-05-16T02:15:05Z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