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73" documentId="13_ncr:1_{7EF57DF4-89AE-8C42-9C9C-3682908C3E34}" xr6:coauthVersionLast="47" xr6:coauthVersionMax="47" xr10:uidLastSave="{EBB54573-0257-4272-9EC5-876BC0AFA93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3" i="5" l="1"/>
  <c r="H2084" i="5"/>
  <c r="H2085" i="5"/>
  <c r="I2083" i="5"/>
  <c r="I2084" i="5"/>
  <c r="I208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<sst xmlns="http://schemas.openxmlformats.org/spreadsheetml/2006/main" count="12467" uniqueCount="2955">
  <si>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</si>
  <si>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</si>
  <si>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</si>
  <si>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</si>
  <si>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</si>
  <si>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</si>
  <si>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</si>
  <si>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</si>
  <si>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</si>
  <si>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</si>
  <si>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</si>
  <si>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</si>
  <si>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</si>
  <si>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</si>
  <si>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</si>
  <si>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</si>
  <si>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</si>
  <si>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</si>
  <si>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</si>
  <si>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</si>
  <si>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</si>
  <si>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</si>
  <si>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</si>
  <si>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</si>
  <si>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</si>
  <si>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</si>
  <si>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</si>
  <si>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</si>
  <si>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</si>
  <si>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</si>
  <si>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</si>
  <si>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</si>
  <si>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</si>
  <si>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</si>
  <si>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</si>
  <si>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</si>
  <si>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</si>
  <si>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</si>
  <si>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</si>
  <si>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</si>
  <si>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</si>
  <si>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</si>
  <si>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</si>
  <si>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</si>
  <si>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</si>
  <si>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</si>
  <si>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</si>
  <si>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</si>
  <si>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</si>
  <si>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</si>
  <si>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</si>
  <si>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</si>
  <si>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</si>
  <si>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</si>
  <si>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</si>
  <si>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</si>
  <si>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</si>
  <si>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</si>
  <si>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</si>
  <si>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</si>
  <si>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</si>
  <si>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</si>
  <si>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</si>
  <si>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</si>
  <si>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</si>
  <si>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</si>
  <si>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</si>
  <si>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</si>
  <si>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</si>
  <si>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</si>
  <si>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</si>
  <si>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</si>
  <si>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</si>
  <si>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</si>
  <si>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</si>
  <si>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</si>
  <si>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</si>
  <si>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</si>
  <si>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</si>
  <si>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</si>
  <si>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</si>
  <si>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</si>
  <si>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</si>
  <si>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</si>
  <si>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</si>
  <si>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</si>
  <si>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</si>
  <si>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</si>
  <si>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</si>
  <si>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</si>
  <si>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</si>
  <si>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</si>
  <si>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</si>
  <si>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</si>
  <si>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</si>
  <si>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</si>
  <si>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</si>
  <si>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</si>
  <si>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</si>
  <si>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</si>
  <si>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</si>
  <si>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</si>
  <si>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</si>
  <si>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</si>
  <si>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</si>
  <si>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</si>
  <si>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</si>
  <si>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</si>
  <si>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</si>
  <si>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</si>
  <si>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</si>
  <si>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</si>
  <si>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</si>
  <si>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</si>
  <si>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</si>
  <si>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</si>
  <si>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</si>
  <si>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</si>
  <si>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</si>
  <si>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</si>
  <si>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</si>
  <si>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</si>
  <si>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</si>
  <si>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</si>
  <si>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</si>
  <si>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</si>
  <si>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</si>
  <si>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</si>
  <si>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</si>
  <si>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</si>
  <si>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</si>
  <si>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</si>
  <si>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</si>
  <si>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</si>
  <si>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</si>
  <si>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</si>
  <si>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</si>
  <si>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</si>
  <si>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</si>
  <si>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</si>
  <si>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</si>
  <si>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</si>
  <si>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</si>
  <si>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</si>
  <si>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</si>
  <si>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</si>
  <si>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</si>
  <si>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</si>
  <si>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</si>
  <si>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</si>
  <si>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</si>
  <si>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</si>
  <si>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</si>
  <si>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</si>
  <si>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</si>
  <si>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</si>
  <si>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</si>
  <si>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</si>
  <si>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</si>
  <si>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</si>
  <si>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</si>
  <si>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</si>
  <si>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</si>
  <si>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</si>
  <si>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</si>
  <si>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</si>
  <si>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</si>
  <si>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</si>
  <si>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</si>
  <si>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</si>
  <si>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</si>
  <si>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</si>
  <si>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</si>
  <si>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</si>
  <si>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</si>
  <si>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</si>
  <si>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</si>
  <si>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</si>
  <si>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</si>
  <si>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</si>
  <si>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</si>
  <si>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</si>
  <si>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</si>
  <si>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</si>
  <si>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</si>
  <si>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</si>
  <si>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</si>
  <si>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</si>
  <si>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</si>
  <si>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</si>
  <si>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</si>
  <si>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</si>
  <si>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</si>
  <si>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</si>
  <si>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</si>
  <si>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</si>
  <si>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</si>
  <si>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</si>
  <si>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</si>
  <si>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</si>
  <si>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</si>
  <si>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</si>
  <si>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</si>
  <si>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</si>
  <si>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</si>
  <si>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</si>
  <si>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</si>
  <si>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</si>
  <si>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</si>
  <si>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</si>
  <si>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</si>
  <si>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</si>
  <si>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</si>
  <si>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</si>
  <si>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</si>
  <si>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</si>
  <si>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</si>
  <si>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</si>
  <si>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</si>
  <si>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</si>
  <si>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</si>
  <si>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</si>
  <si>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</si>
  <si>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</si>
  <si>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</si>
  <si>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</si>
  <si>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</si>
  <si>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</si>
  <si>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</si>
  <si>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</si>
  <si>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</si>
  <si>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</si>
  <si>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</si>
  <si>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</si>
  <si>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</si>
  <si>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</si>
  <si>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</si>
  <si>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</si>
  <si>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</si>
  <si>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</si>
  <si>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</si>
  <si>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</si>
  <si>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</si>
  <si>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</si>
  <si>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</si>
  <si>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</si>
  <si>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</si>
  <si>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</si>
  <si>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</si>
  <si>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</si>
  <si>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</si>
  <si>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</si>
  <si>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</si>
  <si>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</si>
  <si>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</si>
  <si>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</si>
  <si>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</si>
  <si>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</si>
  <si>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</si>
  <si>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</si>
  <si>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</si>
  <si>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</si>
  <si>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</si>
  <si>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</si>
  <si>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</si>
  <si>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</si>
  <si>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</si>
  <si>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</si>
  <si>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</si>
  <si>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</si>
  <si>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</si>
  <si>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</si>
  <si>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</si>
  <si>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</si>
  <si>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</si>
  <si>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</si>
  <si>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</si>
  <si>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</si>
  <si>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</si>
  <si>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</si>
  <si>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</si>
  <si>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</si>
  <si>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</si>
  <si>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</si>
  <si>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</si>
  <si>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</si>
  <si>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</si>
  <si>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</si>
  <si>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</si>
  <si>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</si>
  <si>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</si>
  <si>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</si>
  <si>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</si>
  <si>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</si>
  <si>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</si>
  <si>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</si>
  <si>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</si>
  <si>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</si>
  <si>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</si>
  <si>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</si>
  <si>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</si>
  <si>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</si>
  <si>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</si>
  <si>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</si>
  <si>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</si>
  <si>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</si>
  <si>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</si>
  <si>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</si>
  <si>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</si>
  <si>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</si>
  <si>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</si>
  <si>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</si>
  <si>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</si>
  <si>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</si>
  <si>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</si>
  <si>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</si>
  <si>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</si>
  <si>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</si>
  <si>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</si>
  <si>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</si>
  <si>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</si>
  <si>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</si>
  <si>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</si>
  <si>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</si>
  <si>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</si>
  <si>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</si>
  <si>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</si>
  <si>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</si>
  <si>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</si>
  <si>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</si>
  <si>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</si>
  <si>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</si>
  <si>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</si>
  <si>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</si>
  <si>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</si>
  <si>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</si>
  <si>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</si>
  <si>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</si>
  <si>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</si>
  <si>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</si>
  <si>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</si>
  <si>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</si>
  <si>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</si>
  <si>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</si>
  <si>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</si>
  <si>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</si>
  <si>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</si>
  <si>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</si>
  <si>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</si>
  <si>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</si>
  <si>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</si>
  <si>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</si>
  <si>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</si>
  <si>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</si>
  <si>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</si>
  <si>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</si>
  <si>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</si>
  <si>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</si>
  <si>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</si>
  <si>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</si>
  <si>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</si>
  <si>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</si>
  <si>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</si>
  <si>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</si>
  <si>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</si>
  <si>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</si>
  <si>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</si>
  <si>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</si>
  <si>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</si>
  <si>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</si>
  <si>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</si>
  <si>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</si>
  <si>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</si>
  <si>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</si>
  <si>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</si>
  <si>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</si>
  <si>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</si>
  <si>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</si>
  <si>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</si>
  <si>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</si>
  <si>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</si>
  <si>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</si>
  <si>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</si>
  <si>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</si>
  <si>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</si>
  <si>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</si>
  <si>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</si>
  <si>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</si>
  <si>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</si>
  <si>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</si>
  <si>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</si>
  <si>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</si>
  <si>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</si>
  <si>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</si>
  <si>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</si>
  <si>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</si>
  <si>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</si>
  <si>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</si>
  <si>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</si>
  <si>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</si>
  <si>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</si>
  <si>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</si>
  <si>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</si>
  <si>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</si>
  <si>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</si>
  <si>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</si>
  <si>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</si>
  <si>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</si>
  <si>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</si>
  <si>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</si>
  <si>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</si>
  <si>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</si>
  <si>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</si>
  <si>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</si>
  <si>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</si>
  <si>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</si>
  <si>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</si>
  <si>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</si>
  <si>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</si>
  <si>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</si>
  <si>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</si>
  <si>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</si>
  <si>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</si>
  <si>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</si>
  <si>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</si>
  <si>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</si>
  <si>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</si>
  <si>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</si>
  <si>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</si>
  <si>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</si>
  <si>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</si>
  <si>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</si>
  <si>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</si>
  <si>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</si>
  <si>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</si>
  <si>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</si>
  <si>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</si>
  <si>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</si>
  <si>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</si>
  <si>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</si>
  <si>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</si>
  <si>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</si>
  <si>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</si>
  <si>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</si>
  <si>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</si>
  <si>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</si>
  <si>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</si>
  <si>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</si>
  <si>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</si>
  <si>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</si>
  <si>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</si>
  <si>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</si>
  <si>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</si>
  <si>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</si>
  <si>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</si>
  <si>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</si>
  <si>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</si>
  <si>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</si>
  <si>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</si>
  <si>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</si>
  <si>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</si>
  <si>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</si>
  <si>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</si>
  <si>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</si>
  <si>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</si>
  <si>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</si>
  <si>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</si>
  <si>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</si>
  <si>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</si>
  <si>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</si>
  <si>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</si>
  <si>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</si>
  <si>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</si>
  <si>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</si>
  <si>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</si>
  <si>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</si>
  <si>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</si>
  <si>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</si>
  <si>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</si>
  <si>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</si>
  <si>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</si>
  <si>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</si>
  <si>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</si>
  <si>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</si>
  <si>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</si>
  <si>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</si>
  <si>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</si>
  <si>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</si>
  <si>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</si>
  <si>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</si>
  <si>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</si>
  <si>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</si>
  <si>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</si>
  <si>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</si>
  <si>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</si>
  <si>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</si>
  <si>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</si>
  <si>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</si>
  <si>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</si>
  <si>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</si>
  <si>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</si>
  <si>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</si>
  <si>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</si>
  <si>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</si>
  <si>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</si>
  <si>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</si>
  <si>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</si>
  <si>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</si>
  <si>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</si>
  <si>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</si>
  <si>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</si>
  <si>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</si>
  <si>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</si>
  <si>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</si>
  <si>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</si>
  <si>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</si>
  <si>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</si>
  <si>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</si>
  <si>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</si>
  <si>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</si>
  <si>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</si>
  <si>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</si>
  <si>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</si>
  <si>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</si>
  <si>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</si>
  <si>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</si>
  <si>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</si>
  <si>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</si>
  <si>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</si>
  <si>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</si>
  <si>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</si>
  <si>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</si>
  <si>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</si>
  <si>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</si>
  <si>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</si>
  <si>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</si>
  <si>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</si>
  <si>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</si>
  <si>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</si>
  <si>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</si>
  <si>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</si>
  <si>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</si>
  <si>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</si>
  <si>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</si>
  <si>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</si>
  <si>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</si>
  <si>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</si>
  <si>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</si>
  <si>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</si>
  <si>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</si>
  <si>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</si>
  <si>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</si>
  <si>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</si>
  <si>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</si>
  <si>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</si>
  <si>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</si>
  <si>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</si>
  <si>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</si>
  <si>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</si>
  <si>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</si>
  <si>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</si>
  <si>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</si>
  <si>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</si>
  <si>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</si>
  <si>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</si>
  <si>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</si>
  <si>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</si>
  <si>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</si>
  <si>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</si>
  <si>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</si>
  <si>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</si>
  <si>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</si>
  <si>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</si>
  <si>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</si>
  <si>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</si>
  <si>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</si>
  <si>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</si>
  <si>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</si>
  <si>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</si>
  <si>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</si>
  <si>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</si>
  <si>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</si>
  <si>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</si>
  <si>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</si>
  <si>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</si>
  <si>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</si>
  <si>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</si>
  <si>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</si>
  <si>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</si>
  <si>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</si>
  <si>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</si>
  <si>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</si>
  <si>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</si>
  <si>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</si>
  <si>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</si>
  <si>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</si>
  <si>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</si>
  <si>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</si>
  <si>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</si>
  <si>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</si>
  <si>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</si>
  <si>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</si>
  <si>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</si>
  <si>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</si>
  <si>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</si>
  <si>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</si>
  <si>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</si>
  <si>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</si>
  <si>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</si>
  <si>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</si>
  <si>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</si>
  <si>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</si>
  <si>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</si>
  <si>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</si>
  <si>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</si>
  <si>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</si>
  <si>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</si>
  <si>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</si>
  <si>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</si>
  <si>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</si>
  <si>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</si>
  <si>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</si>
  <si>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</si>
  <si>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</si>
  <si>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</si>
  <si>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</si>
  <si>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</si>
  <si>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</si>
  <si>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</si>
  <si>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</si>
  <si>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</si>
  <si>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</si>
  <si>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</si>
  <si>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</si>
  <si>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</si>
  <si>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</si>
  <si>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</si>
  <si>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</si>
  <si>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</si>
  <si>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</si>
  <si>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</si>
  <si>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</si>
  <si>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</si>
  <si>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</si>
  <si>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</si>
  <si>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</si>
  <si>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</si>
  <si>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</si>
  <si>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</si>
  <si>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</si>
  <si>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</si>
  <si>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</si>
  <si>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</si>
  <si>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</si>
  <si>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</si>
  <si>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</si>
  <si>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</si>
  <si>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</si>
  <si>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</si>
  <si>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</si>
  <si>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</si>
  <si>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</si>
  <si>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</si>
  <si>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</si>
  <si>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</si>
  <si>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</si>
  <si>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</si>
  <si>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</si>
  <si>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</si>
  <si>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</si>
  <si>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</si>
  <si>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</si>
  <si>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</si>
  <si>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</si>
  <si>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</si>
  <si>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</si>
  <si>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</si>
  <si>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</si>
  <si>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</si>
  <si>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</si>
  <si>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</si>
  <si>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</si>
  <si>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</si>
  <si>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</si>
  <si>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</si>
  <si>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</si>
  <si>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</si>
  <si>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</si>
  <si>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</si>
  <si>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</si>
  <si>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</si>
  <si>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</si>
  <si>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</si>
  <si>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</si>
  <si>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</si>
  <si>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</si>
  <si>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</si>
  <si>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</si>
  <si>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</si>
  <si>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</si>
  <si>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</si>
  <si>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</si>
  <si>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</si>
  <si>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</si>
  <si>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</si>
  <si>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</si>
  <si>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</si>
  <si>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</si>
  <si>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</si>
  <si>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</si>
  <si>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</si>
  <si>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</si>
  <si>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</si>
  <si>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</si>
  <si>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</si>
  <si>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</si>
  <si>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</si>
  <si>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</si>
  <si>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</si>
  <si>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</si>
  <si>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</si>
  <si>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</si>
  <si>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</si>
  <si>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</si>
  <si>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</si>
  <si>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</si>
  <si>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</si>
  <si>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</si>
  <si>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</si>
  <si>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</si>
  <si>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</si>
  <si>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</si>
  <si>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</si>
  <si>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</si>
  <si>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</si>
  <si>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</si>
  <si>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</si>
  <si>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</si>
  <si>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</si>
  <si>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</si>
  <si>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</si>
  <si>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</si>
  <si>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</si>
  <si>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</si>
  <si>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</si>
  <si>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</si>
  <si>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</si>
  <si>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</si>
  <si>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</si>
  <si>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</si>
  <si>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</si>
  <si>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</si>
  <si>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</si>
  <si>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</si>
  <si>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</si>
  <si>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</si>
  <si>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</si>
  <si>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</si>
  <si>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</si>
  <si>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</si>
  <si>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</si>
  <si>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</si>
  <si>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</si>
  <si>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</si>
  <si>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</si>
  <si>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</si>
  <si>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</si>
  <si>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</si>
  <si>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</si>
  <si>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</si>
  <si>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</si>
  <si>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</si>
  <si>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</si>
  <si>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</si>
  <si>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</si>
  <si>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</si>
  <si>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</si>
  <si>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</si>
  <si>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</si>
  <si>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</si>
  <si>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</si>
  <si>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</si>
  <si>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</si>
  <si>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</si>
  <si>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</si>
  <si>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</si>
  <si>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</si>
  <si>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</si>
  <si>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</si>
  <si>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</si>
  <si>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</si>
  <si>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</si>
  <si>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</si>
  <si>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</si>
  <si>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</si>
  <si>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</si>
  <si>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</si>
  <si>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</si>
  <si>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</si>
  <si>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</si>
  <si>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</si>
  <si>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</si>
  <si>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</si>
  <si>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</si>
  <si>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</si>
  <si>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</si>
  <si>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</si>
  <si>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</si>
  <si>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</si>
  <si>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</si>
  <si>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</si>
  <si>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</si>
  <si>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</si>
  <si>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</si>
  <si>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</si>
  <si>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</si>
  <si>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</si>
  <si>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</si>
  <si>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</si>
  <si>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</si>
  <si>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</si>
  <si>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</si>
  <si>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</si>
  <si>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</si>
  <si>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</si>
  <si>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</si>
  <si>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</si>
  <si>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</si>
  <si>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</si>
  <si>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</si>
  <si>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</si>
  <si>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</si>
  <si>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</si>
  <si>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</si>
  <si>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</si>
  <si>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</si>
  <si>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</si>
  <si>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</si>
  <si>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</si>
  <si>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</si>
  <si>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</si>
  <si>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</si>
  <si>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</si>
  <si>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</si>
  <si>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</si>
  <si>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</si>
  <si>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</si>
  <si>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</si>
  <si>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</si>
  <si>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</si>
  <si>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</si>
  <si>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</si>
  <si>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</si>
  <si>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</si>
  <si>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</si>
  <si>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</si>
  <si>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</si>
  <si>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</si>
  <si>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</si>
  <si>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</si>
  <si>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</si>
  <si>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</si>
  <si>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</si>
  <si>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</si>
  <si>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</si>
  <si>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</si>
  <si>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</si>
  <si>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</si>
  <si>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</si>
  <si>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</si>
  <si>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</si>
  <si>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</si>
  <si>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</si>
  <si>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</si>
  <si>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</si>
  <si>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</si>
  <si>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</si>
  <si>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</si>
  <si>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</si>
  <si>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</si>
  <si>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</si>
  <si>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</si>
  <si>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</si>
  <si>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</si>
  <si>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</si>
  <si>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</si>
  <si>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</si>
  <si>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</si>
  <si>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</si>
  <si>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</si>
  <si>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</si>
  <si>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</si>
  <si>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</si>
  <si>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</si>
  <si>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</si>
  <si>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</si>
  <si>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</si>
  <si>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</si>
  <si>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</si>
  <si>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</si>
  <si>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</si>
  <si>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</si>
  <si>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</si>
  <si>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</si>
  <si>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</si>
  <si>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</si>
  <si>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</si>
  <si>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</si>
  <si>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</si>
  <si>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</si>
  <si>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</si>
  <si>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</si>
  <si>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</si>
  <si>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</si>
  <si>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</si>
  <si>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</si>
  <si>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</si>
  <si>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</si>
  <si>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</si>
  <si>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</si>
  <si>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</si>
  <si>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</si>
  <si>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</si>
  <si>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</si>
  <si>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</si>
  <si>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</si>
  <si>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</si>
  <si>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</si>
  <si>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</si>
  <si>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</si>
  <si>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</si>
  <si>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</si>
  <si>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</si>
  <si>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</si>
  <si>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</si>
  <si>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</si>
  <si>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</si>
  <si>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</si>
  <si>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</si>
  <si>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</si>
  <si>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</si>
  <si>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</si>
  <si>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</si>
  <si>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</si>
  <si>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</si>
  <si>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</si>
  <si>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</si>
  <si>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</si>
  <si>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</si>
  <si>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</si>
  <si>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</si>
  <si>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</si>
  <si>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</si>
  <si>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</si>
  <si>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</si>
  <si>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</si>
  <si>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</si>
  <si>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</si>
  <si>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</si>
  <si>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</si>
  <si>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</si>
  <si>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</si>
  <si>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</si>
  <si>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</si>
  <si>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</si>
  <si>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</si>
  <si>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</si>
  <si>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</si>
  <si>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</si>
  <si>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</si>
  <si>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</si>
  <si>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</si>
  <si>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</si>
  <si>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</si>
  <si>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</si>
  <si>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</si>
  <si>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</si>
  <si>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</si>
  <si>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</si>
  <si>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</si>
  <si>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</si>
  <si>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</si>
  <si>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</si>
  <si>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</si>
  <si>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</si>
  <si>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</si>
  <si>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</si>
  <si>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</si>
  <si>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</si>
  <si>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</si>
  <si>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</si>
  <si>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</si>
  <si>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</si>
  <si>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</si>
  <si>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</si>
  <si>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</si>
  <si>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</si>
  <si>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</si>
  <si>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</si>
  <si>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</si>
  <si>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</si>
  <si>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</si>
  <si>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</si>
  <si>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</si>
  <si>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</si>
  <si>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</si>
  <si>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</si>
  <si>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</si>
  <si>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</si>
  <si>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</si>
  <si>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</si>
  <si>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</si>
  <si>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</si>
  <si>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</si>
  <si>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</si>
  <si>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</si>
  <si>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</si>
  <si>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</si>
  <si>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</si>
  <si>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</si>
  <si>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</si>
  <si>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</si>
  <si>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</si>
  <si>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</si>
  <si>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</si>
  <si>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</si>
  <si>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</si>
  <si>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</si>
  <si>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</si>
  <si>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</si>
  <si>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</si>
  <si>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</si>
  <si>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</si>
  <si>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</si>
  <si>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</si>
  <si>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</si>
  <si>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</si>
  <si>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</si>
  <si>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</si>
  <si>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</si>
  <si>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</si>
  <si>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</si>
  <si>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</si>
  <si>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</si>
  <si>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</si>
  <si>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</si>
  <si>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</si>
  <si>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</si>
  <si>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</si>
  <si>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</si>
  <si>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</si>
  <si>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</si>
  <si>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</si>
  <si>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</si>
  <si>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</si>
  <si>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</si>
  <si>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</si>
  <si>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</si>
  <si>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</si>
  <si>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</si>
  <si>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</si>
  <si>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</si>
  <si>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</si>
  <si>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</si>
  <si>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</si>
  <si>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</si>
  <si>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</si>
  <si>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</si>
  <si>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</si>
  <si>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</si>
  <si>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</si>
  <si>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</si>
  <si>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</si>
  <si>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</si>
  <si>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</si>
  <si>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</si>
  <si>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</si>
  <si>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</si>
  <si>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</si>
  <si>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</si>
  <si>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</si>
  <si>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</si>
  <si>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</si>
  <si>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</si>
  <si>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</si>
  <si>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</si>
  <si>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</si>
  <si>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</si>
  <si>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</si>
  <si>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</si>
  <si>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</si>
  <si>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</si>
  <si>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</si>
  <si>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</si>
  <si>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</si>
  <si>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</si>
  <si>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</si>
  <si>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</si>
  <si>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</si>
  <si>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</si>
  <si>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</si>
  <si>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</si>
  <si>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</si>
  <si>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</si>
  <si>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</si>
  <si>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</si>
  <si>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</si>
  <si>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</si>
  <si>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</si>
  <si>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</si>
  <si>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</si>
  <si>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</si>
  <si>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</si>
  <si>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</si>
  <si>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</si>
  <si>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</si>
  <si>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</si>
  <si>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</si>
  <si>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</si>
  <si>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</si>
  <si>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</si>
  <si>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</si>
  <si>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</si>
  <si>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</si>
  <si>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</si>
  <si>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</si>
  <si>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</si>
  <si>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</si>
  <si>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</si>
  <si>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</si>
  <si>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</si>
  <si>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</si>
  <si>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</si>
  <si>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</si>
  <si>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</si>
  <si>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</si>
  <si>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</si>
  <si>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</si>
  <si>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</si>
  <si>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</si>
  <si>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</si>
  <si>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</si>
  <si>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</si>
  <si>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</si>
  <si>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</si>
  <si>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</si>
  <si>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</si>
  <si>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</si>
  <si>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</si>
  <si>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</si>
  <si>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</si>
  <si>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</si>
  <si>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</si>
  <si>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</si>
  <si>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</si>
  <si>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</si>
  <si>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</si>
  <si>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</si>
  <si>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</si>
  <si>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</si>
  <si>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</si>
  <si>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</si>
  <si>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</si>
  <si>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</si>
  <si>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</si>
  <si>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</si>
  <si>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</si>
  <si>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</si>
  <si>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</si>
  <si>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</si>
  <si>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</si>
  <si>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</si>
  <si>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</si>
  <si>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</si>
  <si>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</si>
  <si>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</si>
  <si>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</si>
  <si>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</si>
  <si>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</si>
  <si>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</si>
  <si>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</si>
  <si>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</si>
  <si>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</si>
  <si>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</si>
  <si>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</si>
  <si>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</si>
  <si>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</si>
  <si>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</si>
  <si>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</si>
  <si>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</si>
  <si>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</si>
  <si>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</si>
  <si>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</si>
  <si>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</si>
  <si>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</si>
  <si>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</si>
  <si>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</si>
  <si>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</si>
  <si>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</si>
  <si>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</si>
  <si>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</si>
  <si>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</si>
  <si>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</si>
  <si>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</si>
  <si>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</si>
  <si>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</si>
  <si>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</si>
  <si>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</si>
  <si>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</si>
  <si>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</si>
  <si>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</si>
  <si>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</si>
  <si>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</si>
  <si>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</si>
  <si>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</si>
  <si>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</si>
  <si>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</si>
  <si>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</si>
  <si>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</si>
  <si>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</si>
  <si>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</si>
  <si>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</si>
  <si>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</si>
  <si>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</si>
  <si>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</si>
  <si>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</si>
  <si>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</si>
  <si>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</si>
  <si>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</si>
  <si>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</si>
  <si>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</si>
  <si>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</si>
  <si>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</si>
  <si>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</si>
  <si>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</si>
  <si>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</si>
  <si>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</si>
  <si>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</si>
  <si>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</si>
  <si>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</si>
  <si>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</si>
  <si>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</si>
  <si>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</si>
  <si>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</si>
  <si>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</si>
  <si>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</si>
  <si>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</si>
  <si>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</si>
  <si>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</si>
  <si>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</si>
  <si>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</si>
  <si>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</si>
  <si>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</si>
  <si>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</si>
  <si>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</si>
  <si>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</si>
  <si>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</si>
  <si>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</si>
  <si>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</si>
  <si>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</si>
  <si>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</si>
  <si>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</si>
  <si>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</si>
  <si>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</si>
  <si>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</si>
  <si>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</si>
  <si>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</si>
  <si>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</si>
  <si>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</si>
  <si>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</si>
  <si>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</si>
  <si>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</si>
  <si>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</si>
  <si>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</si>
  <si>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</si>
  <si>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</si>
  <si>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</si>
  <si>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</si>
  <si>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</si>
  <si>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</si>
  <si>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</si>
  <si>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</si>
  <si>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</si>
  <si>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</si>
  <si>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</si>
  <si>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</si>
  <si>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</si>
  <si>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</si>
  <si>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</si>
  <si>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</si>
  <si>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</si>
  <si>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</si>
  <si>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</si>
  <si>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</si>
  <si>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</si>
  <si>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</si>
  <si>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</si>
  <si>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</si>
  <si>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</si>
  <si>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</si>
  <si>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</si>
  <si>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</si>
  <si>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</si>
  <si>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</si>
  <si>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</si>
  <si>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</si>
  <si>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</si>
  <si>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</si>
  <si>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</si>
  <si>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</si>
  <si>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</si>
  <si>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</si>
  <si>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</si>
  <si>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</si>
  <si>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</si>
  <si>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</si>
  <si>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</si>
  <si>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</si>
  <si>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</si>
  <si>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</si>
  <si>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</si>
  <si>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</si>
  <si>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</si>
  <si>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</si>
  <si>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</si>
  <si>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</si>
  <si>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</si>
  <si>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</si>
  <si>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</si>
  <si>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</si>
  <si>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</si>
  <si>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</si>
  <si>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</si>
  <si>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</si>
  <si>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</si>
  <si>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</si>
  <si>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</si>
  <si>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</si>
  <si>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</si>
  <si>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</si>
  <si>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</si>
  <si>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</si>
  <si>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</si>
  <si>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</si>
  <si>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</si>
  <si>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</si>
  <si>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</si>
  <si>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</si>
  <si>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</si>
  <si>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</si>
  <si>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</si>
  <si>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</si>
  <si>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</si>
  <si>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</si>
  <si>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</si>
  <si>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</si>
  <si>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</si>
  <si>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</si>
  <si>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</si>
  <si>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</si>
  <si>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</si>
  <si>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</si>
  <si>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</si>
  <si>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</si>
  <si>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</si>
  <si>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</si>
  <si>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</si>
  <si>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</si>
  <si>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</si>
  <si>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</si>
  <si>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</si>
  <si>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</si>
  <si>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</si>
  <si>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</si>
  <si>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</si>
  <si>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</si>
  <si>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</si>
  <si>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</si>
  <si>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</si>
  <si>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</si>
  <si>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</si>
  <si>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</si>
  <si>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</si>
  <si>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</si>
  <si>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</si>
  <si>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</si>
  <si>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</si>
  <si>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</si>
  <si>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</si>
  <si>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</si>
  <si>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</si>
  <si>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</si>
  <si>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</si>
  <si>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</si>
  <si>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</si>
  <si>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</si>
  <si>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</si>
  <si>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</si>
  <si>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</si>
  <si>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</si>
  <si>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</si>
  <si>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</si>
  <si>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</si>
  <si>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</si>
  <si>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</si>
  <si>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</si>
  <si>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</si>
  <si>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</si>
  <si>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</si>
  <si>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</si>
  <si>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</si>
  <si>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</si>
  <si>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</si>
  <si>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</si>
  <si>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</si>
  <si>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</si>
  <si>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</si>
  <si>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</si>
  <si>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</si>
  <si>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</si>
  <si>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</si>
  <si>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</si>
  <si>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</si>
  <si>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</si>
  <si>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</si>
  <si>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</si>
  <si>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</si>
  <si>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</si>
  <si>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</si>
  <si>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</si>
  <si>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</si>
  <si>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</si>
  <si>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</si>
  <si>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</si>
  <si>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</si>
  <si>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</si>
  <si>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</si>
  <si>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</si>
  <si>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</si>
  <si>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</si>
  <si>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</si>
  <si>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</si>
  <si>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</si>
  <si>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</si>
  <si>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</si>
  <si>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</si>
  <si>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</si>
  <si>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</si>
  <si>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</si>
  <si>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</si>
  <si>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</si>
  <si>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</si>
  <si>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</si>
  <si>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</si>
  <si>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</si>
  <si>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</si>
  <si>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</si>
  <si>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</si>
  <si>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</si>
  <si>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</si>
  <si>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</si>
  <si>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</si>
  <si>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</si>
  <si>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</si>
  <si>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</si>
  <si>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</si>
  <si>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</si>
  <si>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</si>
  <si>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</si>
  <si>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</si>
  <si>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</si>
  <si>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</si>
  <si>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</si>
  <si>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</si>
  <si>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</si>
  <si>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</si>
  <si>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</si>
  <si>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</si>
  <si>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</si>
  <si>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</si>
  <si>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</si>
  <si>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</si>
  <si>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</si>
  <si>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</si>
  <si>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</si>
  <si>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</si>
  <si>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</si>
  <si>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</si>
  <si>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</si>
  <si>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</si>
  <si>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</si>
  <si>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</si>
  <si>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</si>
  <si>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</si>
  <si>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</si>
  <si>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</si>
  <si>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</si>
  <si>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</si>
  <si>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</si>
  <si>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</si>
  <si>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</si>
  <si>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</si>
  <si>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</si>
  <si>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</si>
  <si>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</si>
  <si>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</si>
  <si>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</si>
  <si>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</si>
  <si>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</si>
  <si>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</si>
  <si>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</si>
  <si>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</si>
  <si>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</si>
  <si>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</si>
  <si>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</si>
  <si>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</si>
  <si>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</si>
  <si>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</si>
  <si>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</si>
  <si>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</si>
  <si>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</si>
  <si>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</si>
  <si>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</si>
  <si>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</si>
  <si>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</si>
  <si>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</si>
  <si>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</si>
  <si>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</si>
  <si>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</si>
  <si>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</si>
  <si>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</si>
  <si>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</si>
  <si>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</si>
  <si>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</si>
  <si>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</si>
  <si>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</si>
  <si>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</si>
  <si>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</si>
  <si>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</si>
  <si>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</si>
  <si>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</si>
  <si>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</si>
  <si>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</si>
  <si>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</si>
  <si>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</si>
  <si>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</si>
  <si>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</si>
  <si>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</si>
  <si>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</si>
  <si>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</si>
  <si>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</si>
  <si>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</si>
  <si>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</si>
  <si>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</si>
  <si>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</si>
  <si>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</si>
  <si>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</si>
  <si>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</si>
  <si>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</si>
  <si>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</si>
  <si>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</si>
  <si>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</si>
  <si>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</si>
  <si>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</si>
  <si>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</si>
  <si>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</si>
  <si>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</si>
  <si>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</si>
  <si>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</si>
  <si>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</si>
  <si>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</si>
  <si>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</si>
  <si>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</si>
  <si>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</si>
  <si>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</si>
  <si>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</si>
  <si>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</si>
  <si>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</si>
  <si>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</si>
  <si>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</si>
  <si>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</si>
  <si>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</si>
  <si>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</si>
  <si>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</si>
  <si>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</si>
  <si>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</si>
  <si>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</si>
  <si>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</si>
  <si>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</si>
  <si>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</si>
  <si>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</si>
  <si>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</si>
  <si>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</si>
  <si>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</si>
  <si>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</si>
  <si>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</si>
  <si>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</si>
  <si>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</si>
  <si>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</si>
  <si>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</si>
  <si>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</si>
  <si>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</si>
  <si>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</si>
  <si>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</si>
  <si>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</si>
  <si>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</si>
  <si>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</si>
  <si>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</si>
  <si>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</si>
  <si>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</si>
  <si>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</si>
  <si>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</si>
  <si>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</si>
  <si>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</si>
  <si>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</si>
  <si>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</si>
  <si>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</si>
  <si>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</si>
  <si>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</si>
  <si>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</si>
  <si>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</si>
  <si>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</si>
  <si>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</si>
  <si>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</si>
  <si>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</si>
  <si>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</si>
  <si>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</si>
  <si>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</si>
  <si>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</si>
  <si>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</si>
  <si>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</si>
  <si>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</si>
  <si>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</si>
  <si>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</si>
  <si>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</si>
  <si>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</si>
  <si>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</si>
  <si>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</si>
  <si>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</si>
  <si>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</si>
  <si>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</si>
  <si>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</si>
  <si>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</si>
  <si>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</si>
  <si>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</si>
  <si>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</si>
  <si>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</si>
  <si>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</si>
  <si>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</si>
  <si>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</si>
  <si>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</si>
  <si>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</si>
  <si>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</si>
  <si>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</si>
  <si>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</si>
  <si>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</si>
  <si>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</si>
  <si>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</si>
  <si>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</si>
  <si>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</si>
  <si>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</si>
  <si>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</si>
  <si>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</si>
  <si>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</si>
  <si>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</si>
  <si>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</si>
  <si>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</si>
  <si>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</si>
  <si>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</si>
  <si>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</si>
  <si>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</si>
  <si>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</si>
  <si>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</si>
  <si>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</si>
  <si>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</si>
  <si>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</si>
  <si>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</si>
  <si>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</si>
  <si>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</si>
  <si>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</si>
  <si>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</si>
  <si>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</si>
  <si>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</si>
  <si>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</si>
  <si>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</si>
  <si>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</si>
  <si>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</si>
  <si>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</si>
  <si>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</si>
  <si>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</si>
  <si>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</si>
  <si>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</si>
  <si>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</si>
  <si>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</si>
  <si>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</si>
  <si>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</si>
  <si>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</si>
  <si>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</si>
  <si>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</si>
  <si>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</si>
  <si>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</si>
  <si>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</si>
  <si>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</si>
  <si>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</si>
  <si>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</si>
  <si>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</si>
  <si>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</si>
  <si>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</si>
  <si>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</si>
  <si>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</si>
  <si>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</si>
  <si>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</si>
  <si>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</si>
  <si>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</si>
  <si>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</si>
  <si>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</si>
  <si>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</si>
  <si>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</si>
  <si>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</si>
  <si>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</si>
  <si>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</si>
  <si>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</si>
  <si>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</si>
  <si>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</si>
  <si>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</si>
  <si>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</si>
  <si>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</si>
  <si>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</si>
  <si>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</si>
  <si>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</si>
  <si>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</si>
  <si>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</si>
  <si>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</si>
  <si>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</si>
  <si>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</si>
  <si>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</si>
  <si>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</si>
  <si>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</si>
  <si>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</si>
  <si>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</si>
  <si>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</si>
  <si>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</si>
  <si>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</si>
  <si>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</si>
  <si>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</si>
  <si>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</si>
  <si>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</si>
  <si>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</si>
  <si>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</si>
  <si>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</si>
  <si>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</si>
  <si>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</si>
  <si>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</si>
  <si>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</si>
  <si>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</si>
  <si>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</si>
  <si>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</si>
  <si>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</si>
  <si>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</si>
  <si>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</si>
  <si>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</si>
  <si>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</si>
  <si>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</si>
  <si>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</si>
  <si>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</si>
  <si>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</si>
  <si>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</si>
  <si>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</si>
  <si>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</si>
  <si>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</si>
  <si>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</si>
  <si>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</si>
  <si>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</si>
  <si>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</si>
  <si>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</si>
  <si>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</si>
  <si>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</si>
  <si>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</si>
  <si>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</si>
  <si>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</si>
  <si>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</si>
  <si>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</si>
  <si>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</si>
  <si>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</si>
  <si>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</si>
  <si>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</si>
  <si>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</si>
  <si>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</si>
  <si>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</si>
  <si>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</si>
  <si>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</si>
  <si>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</si>
  <si>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</si>
  <si>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</si>
  <si>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</si>
  <si>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</si>
  <si>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</si>
  <si>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</si>
  <si>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</si>
  <si>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</si>
  <si>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</si>
  <si>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</si>
  <si>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</si>
  <si>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</si>
  <si>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</si>
  <si>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</si>
  <si>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</si>
  <si>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</si>
  <si>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</si>
  <si>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</si>
  <si>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</si>
  <si>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</si>
  <si>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</si>
  <si>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</si>
  <si>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</si>
  <si>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</si>
  <si>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</si>
  <si>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</si>
  <si>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</si>
  <si>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</si>
  <si>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</si>
  <si>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</si>
  <si>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</si>
  <si>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</si>
  <si>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</si>
  <si>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</si>
  <si>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</si>
  <si>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</si>
  <si>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</si>
  <si>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</si>
  <si>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</si>
  <si>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</si>
  <si>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</si>
  <si>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</si>
  <si>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</si>
  <si>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</si>
  <si>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</si>
  <si>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</si>
  <si>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</si>
  <si>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</si>
  <si>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</si>
  <si>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</si>
  <si>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</si>
  <si>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</si>
  <si>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</si>
  <si>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</si>
  <si>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</si>
  <si>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</si>
  <si>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</si>
  <si>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</si>
  <si>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</si>
  <si>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</si>
  <si>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</si>
  <si>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</si>
  <si>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</si>
  <si>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</si>
  <si>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</si>
  <si>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</si>
  <si>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</si>
  <si>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</si>
  <si>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</si>
  <si>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</si>
  <si>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</si>
  <si>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</si>
  <si>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</si>
  <si>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</si>
  <si>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</si>
  <si>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</si>
  <si>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</si>
  <si>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</si>
  <si>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</si>
  <si>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</si>
  <si>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</si>
  <si>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</si>
  <si>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</si>
  <si>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</si>
  <si>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</si>
  <si>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</si>
  <si>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</si>
  <si>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</si>
  <si>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</si>
  <si>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</si>
  <si>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</si>
  <si>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</si>
  <si>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</si>
  <si>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</si>
  <si>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</si>
  <si>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</si>
  <si>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</si>
  <si>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</si>
  <si>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</si>
  <si>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</si>
  <si>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</si>
  <si>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</si>
  <si>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</si>
  <si>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</si>
  <si>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</si>
  <si>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</si>
  <si>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</si>
  <si>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</si>
  <si>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</si>
  <si>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</si>
  <si>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</si>
  <si>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</si>
  <si>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</si>
  <si>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</si>
  <si>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</si>
  <si>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</si>
  <si>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</si>
  <si>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</si>
  <si>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</si>
  <si>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</si>
  <si>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</si>
  <si>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</si>
  <si>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</si>
  <si>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</si>
  <si>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</si>
  <si>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</si>
  <si>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</si>
  <si>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</si>
  <si>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</si>
  <si>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</si>
  <si>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</si>
  <si>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</si>
  <si>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</si>
  <si>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</si>
  <si>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</si>
  <si>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</si>
  <si>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</si>
  <si>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</si>
  <si>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</si>
  <si>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</si>
  <si>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</si>
  <si>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</si>
  <si>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</si>
  <si>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</si>
  <si>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</si>
  <si>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</si>
  <si>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</si>
  <si>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</si>
  <si>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</si>
  <si>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</si>
  <si>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</si>
  <si>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</si>
  <si>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</si>
  <si>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</si>
  <si>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</si>
  <si>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</si>
  <si>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</si>
  <si>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</si>
  <si>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</si>
  <si>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</si>
  <si>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</si>
  <si>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</si>
  <si>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</si>
  <si>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</si>
  <si>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</si>
  <si>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</si>
  <si>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</si>
  <si>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</si>
  <si>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</si>
  <si>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</si>
  <si>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</si>
  <si>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</si>
  <si>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</si>
  <si>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</si>
  <si>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</si>
  <si>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</si>
  <si>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</si>
  <si>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</si>
  <si>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</si>
  <si>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</si>
  <si>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</si>
  <si>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</si>
  <si>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</si>
  <si>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</si>
  <si>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</si>
  <si>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</si>
  <si>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</si>
  <si>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</si>
  <si>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</si>
  <si>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</si>
  <si>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</si>
  <si>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</si>
  <si>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</si>
  <si>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</si>
  <si>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</si>
  <si>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</si>
  <si>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</si>
  <si>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</si>
  <si>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</si>
  <si>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</si>
  <si>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</si>
  <si>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</si>
  <si>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</si>
  <si>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</si>
  <si>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</si>
  <si>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</si>
  <si>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</si>
  <si>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</si>
  <si>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</si>
  <si>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</si>
  <si>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</si>
  <si>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</si>
  <si>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</si>
  <si>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</si>
  <si>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</si>
  <si>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</si>
  <si>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</si>
  <si>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</si>
  <si>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</si>
  <si>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</si>
  <si>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</si>
  <si>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</si>
  <si>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</si>
  <si>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</si>
  <si>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</si>
  <si>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</si>
  <si>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</si>
  <si>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</si>
  <si>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</si>
  <si>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</si>
  <si>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</si>
  <si>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</si>
  <si>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</si>
  <si>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</si>
  <si>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</si>
  <si>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</si>
  <si>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</si>
  <si>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</si>
  <si>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</si>
  <si>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</si>
  <si>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</si>
  <si>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</si>
  <si>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</si>
  <si>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</si>
  <si>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</si>
  <si>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</si>
  <si>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</si>
  <si>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</si>
  <si>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</si>
  <si>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</si>
  <si>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</si>
  <si>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</si>
  <si>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</si>
  <si>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</si>
  <si>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</si>
  <si>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</si>
  <si>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</si>
  <si>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</si>
  <si>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</si>
  <si>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</si>
  <si>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</si>
  <si>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</si>
  <si>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</si>
  <si>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</si>
  <si>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</si>
  <si>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</si>
  <si>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</si>
  <si>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</si>
  <si>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</si>
  <si>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</si>
  <si>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</si>
  <si>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</si>
  <si>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</si>
  <si>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</si>
  <si>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</si>
  <si>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</si>
  <si>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</si>
  <si>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</si>
  <si>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</si>
  <si>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</si>
  <si>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</si>
  <si>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</si>
  <si>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</si>
  <si>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</si>
  <si>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</si>
  <si>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</si>
  <si>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</si>
  <si>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</si>
  <si>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</si>
  <si>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</si>
  <si>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</si>
  <si>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</si>
  <si>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</si>
  <si>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</si>
  <si>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</si>
  <si>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</si>
  <si>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</si>
  <si>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</si>
  <si>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</si>
  <si>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</si>
  <si>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</si>
  <si>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</si>
  <si>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</si>
  <si>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</si>
  <si>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</si>
  <si>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</si>
  <si>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</si>
  <si>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</si>
  <si>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</si>
  <si>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</si>
  <si>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</si>
  <si>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</si>
  <si>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</si>
  <si>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</si>
  <si>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</si>
  <si>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</si>
  <si>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</si>
  <si>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</si>
  <si>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</si>
  <si>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</si>
  <si>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</si>
  <si>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</si>
  <si>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</si>
  <si>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</si>
  <si>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</si>
  <si>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</si>
  <si>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</si>
  <si>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</si>
  <si>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</si>
  <si>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</si>
  <si>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</si>
  <si>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</si>
  <si>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</si>
  <si>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</si>
  <si>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</si>
  <si>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</si>
  <si>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</si>
  <si>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</si>
  <si>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</si>
  <si>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</si>
  <si>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</si>
  <si>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</si>
  <si>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</si>
  <si>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</si>
  <si>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</si>
  <si>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</si>
  <si>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</si>
  <si>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</si>
  <si>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</si>
  <si>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</si>
  <si>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</si>
  <si>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</si>
  <si>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</si>
  <si>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</si>
  <si>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</si>
  <si>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</si>
  <si>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</si>
  <si>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</si>
  <si>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</si>
  <si>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</si>
  <si>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</si>
  <si>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</si>
  <si>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</si>
  <si>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</si>
  <si>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</si>
  <si>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</si>
  <si>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</si>
  <si>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</si>
  <si>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</si>
  <si>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</si>
  <si>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</si>
  <si>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</si>
  <si>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</si>
  <si>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</si>
  <si>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</si>
  <si>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</si>
  <si>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</si>
  <si>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</si>
  <si>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</si>
  <si>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</si>
  <si>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</si>
  <si>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</si>
  <si>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</si>
  <si>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</si>
  <si>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</si>
  <si>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</si>
  <si>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</si>
  <si>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</si>
  <si>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</si>
  <si>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</si>
  <si>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</si>
  <si>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</si>
  <si>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</si>
  <si>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</si>
  <si>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</si>
  <si>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</si>
  <si>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</si>
  <si>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</si>
  <si>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</si>
  <si>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</si>
  <si>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</si>
  <si>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</si>
  <si>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</si>
  <si>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</si>
  <si>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</si>
  <si>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</si>
  <si>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</si>
  <si>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</si>
  <si>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</si>
  <si>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</si>
  <si>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</si>
  <si>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</si>
  <si>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</si>
  <si>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</si>
  <si>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</si>
  <si>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</si>
  <si>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</si>
  <si>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</si>
  <si>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</si>
  <si>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</si>
  <si>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</si>
  <si>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</si>
  <si>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</si>
  <si>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</si>
  <si>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</si>
  <si>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</si>
  <si>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</si>
  <si>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</si>
  <si>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</si>
  <si>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</si>
  <si>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</si>
  <si>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</si>
  <si>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</si>
  <si>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</si>
  <si>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</si>
  <si>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</si>
  <si>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</si>
  <si>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</si>
  <si>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</si>
  <si>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</si>
  <si>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</si>
  <si>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</si>
  <si>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</si>
  <si>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</si>
  <si>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</si>
  <si>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</si>
  <si>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</si>
  <si>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</si>
  <si>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</si>
  <si>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</si>
  <si>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</si>
  <si>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</si>
  <si>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</si>
  <si>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</si>
  <si>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</si>
  <si>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</si>
  <si>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</si>
  <si>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</si>
  <si>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</si>
  <si>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</si>
  <si>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</si>
  <si>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</si>
  <si>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</si>
  <si>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</si>
  <si>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</si>
  <si>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</si>
  <si>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</si>
  <si>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</si>
  <si>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</si>
  <si>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</si>
  <si>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</si>
  <si>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</si>
  <si>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</si>
  <si>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</si>
  <si>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</si>
  <si>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</si>
  <si>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</si>
  <si>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</si>
  <si>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</si>
  <si>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</si>
  <si>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</si>
  <si>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</si>
  <si>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</si>
  <si>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</si>
  <si>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</si>
  <si>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</si>
  <si>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</si>
  <si>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</si>
  <si>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</si>
  <si>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</si>
  <si>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</si>
  <si>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</si>
  <si>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</si>
  <si>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</si>
  <si>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</si>
  <si>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</si>
  <si>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</si>
  <si>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</si>
  <si>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</si>
  <si>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</si>
  <si>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</si>
  <si>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</si>
  <si>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</si>
  <si>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</si>
  <si>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</si>
  <si>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</si>
  <si>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</si>
  <si>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</si>
  <si>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</si>
  <si>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</si>
  <si>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</si>
  <si>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</si>
  <si>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</si>
  <si>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</si>
  <si>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</si>
  <si>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</si>
  <si>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</si>
  <si>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</si>
  <si>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</si>
  <si>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</si>
  <si>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</si>
  <si>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</si>
  <si>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</si>
  <si>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</si>
  <si>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</si>
  <si>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</si>
  <si>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</si>
  <si>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</si>
  <si>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</si>
  <si>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</si>
  <si>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</si>
  <si>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</si>
  <si>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</si>
  <si>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</si>
  <si>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</si>
  <si>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</si>
  <si>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</si>
  <si>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</si>
  <si>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</si>
  <si>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</si>
  <si>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</si>
  <si>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</si>
  <si>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</si>
  <si>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</si>
  <si>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</si>
  <si>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</si>
  <si>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</si>
  <si>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</si>
  <si>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</si>
  <si>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</si>
  <si>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</si>
  <si>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</si>
  <si>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</si>
  <si>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</si>
  <si>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</si>
  <si>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</si>
  <si>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</si>
  <si>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</si>
  <si>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</si>
  <si>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</si>
  <si>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</si>
  <si>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</si>
  <si>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</si>
  <si>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</si>
  <si>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</si>
  <si>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</si>
  <si>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</si>
  <si>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</si>
  <si>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</si>
  <si>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</si>
  <si>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</si>
  <si>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</si>
  <si>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</si>
  <si>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</si>
  <si>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</si>
  <si>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</si>
  <si>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</si>
  <si>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</si>
  <si>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</si>
  <si>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</si>
  <si>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</si>
  <si>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</si>
  <si>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</si>
  <si>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</si>
  <si>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</si>
  <si>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</si>
  <si>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</si>
  <si>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</si>
  <si>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</si>
  <si>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</si>
  <si>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</si>
  <si>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</si>
  <si>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</si>
  <si>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</si>
  <si>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</si>
  <si>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</si>
  <si>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</si>
  <si>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</si>
  <si>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</si>
  <si>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</si>
  <si>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</si>
  <si>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</si>
  <si>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</si>
  <si>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</si>
  <si>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</si>
  <si>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</si>
  <si>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</si>
  <si>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</si>
  <si>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</si>
  <si>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</si>
  <si>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</si>
  <si>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</si>
  <si>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</si>
  <si>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</si>
  <si>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</si>
  <si>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</si>
  <si>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</si>
  <si>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</si>
  <si>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</si>
  <si>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</si>
  <si>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</si>
  <si>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</si>
  <si>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</si>
  <si>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</si>
  <si>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</si>
  <si>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</si>
  <si>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</si>
  <si>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</si>
  <si>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</si>
  <si>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</si>
  <si>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</si>
  <si>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</si>
  <si>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</si>
  <si>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</si>
  <si>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</si>
  <si>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</si>
  <si>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</si>
  <si>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</si>
  <si>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</si>
  <si>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</si>
  <si>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</si>
  <si>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</si>
  <si>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</si>
  <si>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</si>
  <si>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</si>
  <si>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</si>
  <si>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</si>
  <si>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</si>
  <si>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</si>
  <si>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</si>
  <si>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</si>
  <si>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</si>
  <si>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</si>
  <si>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</si>
  <si>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</si>
  <si>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</si>
  <si>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</si>
  <si>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</si>
  <si>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</si>
  <si>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</si>
  <si>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</si>
  <si>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</si>
  <si>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</si>
  <si>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</si>
  <si>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</si>
  <si>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</si>
  <si>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</si>
  <si>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</si>
  <si>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</si>
  <si>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</si>
  <si>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</si>
  <si>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</si>
  <si>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</si>
  <si>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</si>
  <si>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</si>
  <si>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</si>
  <si>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</si>
  <si>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</si>
  <si>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</si>
  <si>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</si>
  <si>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</si>
  <si>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</si>
  <si>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</si>
  <si>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</si>
  <si>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</si>
  <si>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</si>
  <si>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</si>
  <si>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</si>
  <si>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</si>
  <si>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</si>
  <si>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</si>
  <si>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</si>
  <si>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</si>
  <si>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</si>
  <si>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</si>
  <si>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</si>
  <si>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</si>
  <si>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</si>
  <si>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</si>
  <si>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</si>
  <si>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</si>
  <si>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</si>
  <si>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</si>
  <si>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</si>
  <si>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</si>
  <si>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</si>
  <si>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</si>
  <si>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</si>
  <si>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</si>
  <si>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</si>
  <si>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</si>
  <si>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</si>
  <si>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</si>
  <si>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</si>
  <si>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</si>
  <si>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</si>
  <si>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</si>
  <si>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</si>
  <si>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</si>
  <si>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</si>
  <si>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</si>
  <si>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</si>
  <si>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</si>
  <si>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</si>
  <si>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</si>
  <si>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</si>
  <si>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</si>
  <si>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</si>
  <si>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</si>
  <si>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</si>
  <si>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</si>
  <si>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</si>
  <si>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</si>
  <si>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</si>
  <si>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</si>
  <si>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</si>
  <si>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</si>
  <si>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</si>
  <si>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</si>
  <si>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</si>
  <si>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</si>
  <si>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</si>
  <si>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</si>
  <si>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</si>
  <si>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</si>
  <si>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</si>
  <si>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</si>
  <si>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</si>
  <si>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</si>
  <si>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</si>
  <si>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</si>
  <si>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</si>
  <si>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</si>
  <si>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</si>
  <si>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</si>
  <si>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</si>
  <si>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</si>
  <si>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</si>
  <si>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</si>
  <si>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</si>
  <si>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</si>
  <si>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</si>
  <si>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</si>
  <si>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</si>
  <si>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</si>
  <si>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</si>
  <si>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</si>
  <si>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</si>
  <si>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</si>
  <si>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</si>
  <si>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</si>
  <si>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</si>
  <si>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</si>
  <si>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</si>
  <si>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</si>
  <si>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</si>
  <si>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</si>
  <si>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</si>
  <si>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</si>
  <si>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</si>
  <si>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</si>
  <si>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</si>
  <si>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</si>
  <si>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</si>
  <si>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</si>
  <si>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</si>
  <si>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</si>
  <si>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</si>
  <si>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</si>
  <si>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</si>
  <si>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</si>
  <si>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</si>
  <si>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</si>
  <si>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</si>
  <si>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</si>
  <si>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</si>
  <si>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</si>
  <si>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</si>
  <si>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</si>
  <si>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</si>
  <si>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</si>
  <si>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</si>
  <si>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</si>
  <si>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</si>
  <si>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</si>
  <si>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</si>
  <si>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</si>
  <si>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</si>
  <si>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</si>
  <si>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</si>
  <si>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</si>
  <si>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</si>
  <si>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</si>
  <si>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</si>
  <si>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</si>
  <si>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</si>
  <si>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</si>
  <si>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</si>
  <si>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</si>
  <si>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</si>
  <si>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</si>
  <si>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</si>
  <si>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</si>
  <si>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</si>
  <si>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</si>
  <si>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</si>
  <si>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</si>
  <si>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</si>
  <si>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</si>
  <si>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</si>
  <si>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</si>
  <si>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</si>
  <si>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</si>
  <si>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</si>
  <si>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</si>
  <si>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</si>
  <si>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</si>
  <si>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</si>
  <si>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</si>
  <si>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</si>
  <si>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</si>
  <si>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</si>
  <si>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</si>
  <si>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</si>
  <si>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</si>
  <si>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</si>
  <si>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</si>
  <si>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</si>
  <si>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</si>
  <si>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</si>
  <si>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</si>
  <si>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</si>
  <si>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</si>
  <si>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</si>
  <si>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</si>
  <si>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</si>
  <si>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</si>
  <si>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</si>
  <si>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</si>
  <si>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</si>
  <si>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</si>
  <si>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</si>
  <si>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</si>
  <si>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</si>
  <si>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</si>
  <si>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</si>
  <si>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</si>
  <si>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</si>
  <si>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</si>
  <si>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</si>
  <si>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</si>
  <si>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</si>
  <si>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</si>
  <si>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</si>
  <si>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</si>
  <si>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</si>
  <si>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</si>
  <si>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</si>
  <si>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</si>
  <si>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</si>
  <si>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</si>
  <si>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</si>
  <si>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</si>
  <si>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</si>
  <si>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</si>
  <si>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</si>
  <si>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</si>
  <si>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</si>
  <si>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</si>
  <si>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</si>
  <si>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</si>
  <si>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</si>
  <si>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</si>
  <si>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</si>
  <si>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</si>
  <si>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</si>
  <si>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</si>
  <si>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</si>
  <si>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</si>
  <si>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</si>
  <si>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</si>
  <si>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</si>
  <si>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</si>
  <si>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</si>
  <si>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</si>
  <si>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</si>
  <si>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</si>
  <si>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</si>
  <si>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</si>
  <si>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</si>
  <si>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</si>
  <si>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</si>
  <si>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</si>
  <si>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</si>
  <si>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</si>
  <si>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</si>
  <si>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</si>
  <si>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</si>
  <si>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</si>
  <si>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</si>
  <si>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</si>
  <si>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</si>
  <si>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</si>
  <si>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</si>
  <si>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</si>
  <si>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</si>
  <si>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</si>
  <si>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</si>
  <si>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</si>
  <si>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</si>
  <si>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</si>
  <si>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</si>
  <si>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</si>
  <si>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</si>
  <si>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</si>
  <si>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</si>
  <si>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</si>
  <si>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</si>
  <si>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</si>
  <si>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</si>
  <si>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</si>
  <si>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</si>
  <si>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</si>
  <si>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</si>
  <si>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</si>
  <si>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</si>
  <si>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</si>
  <si>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</si>
  <si>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</si>
  <si>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</si>
  <si>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</si>
  <si>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</si>
  <si>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</si>
  <si>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</si>
  <si>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</si>
  <si>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</si>
  <si>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</si>
  <si>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</si>
  <si>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</si>
  <si>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</si>
  <si>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</si>
  <si>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</si>
  <si>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</si>
  <si>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</si>
  <si>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</si>
  <si>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</si>
  <si>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</si>
  <si>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</si>
  <si>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</si>
  <si>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</si>
  <si>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</si>
  <si>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</si>
  <si>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</si>
  <si>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</si>
  <si>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</si>
  <si>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</si>
  <si>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</si>
  <si>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</si>
  <si>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</si>
  <si>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</si>
  <si>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</si>
  <si>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</si>
  <si>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</si>
  <si>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</si>
  <si>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</si>
  <si>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</si>
  <si>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</si>
  <si>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</si>
  <si>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</si>
  <si>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</si>
  <si>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</si>
  <si>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</si>
  <si>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</si>
  <si>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</si>
  <si>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</si>
  <si>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</si>
  <si>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</si>
  <si>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</si>
  <si>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</si>
  <si>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</si>
  <si>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</si>
  <si>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</si>
  <si>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</si>
  <si>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</si>
  <si>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</si>
  <si>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</si>
  <si>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</si>
  <si>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</si>
  <si>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</si>
  <si>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</si>
  <si>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</si>
  <si>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</si>
  <si>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</si>
  <si>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</si>
  <si>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</si>
  <si>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</si>
  <si>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</si>
  <si>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</si>
  <si>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</si>
  <si>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</si>
  <si>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</si>
  <si>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</si>
  <si>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</si>
  <si>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</si>
  <si>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</si>
  <si>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</si>
  <si>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</si>
  <si>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</si>
  <si>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</si>
  <si>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</si>
  <si>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</si>
  <si>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</si>
  <si>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</si>
  <si>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</si>
  <si>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</si>
  <si>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</si>
  <si>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</si>
  <si>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</si>
  <si>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</si>
  <si>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</si>
  <si>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</si>
  <si>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</si>
  <si>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</si>
  <si>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</si>
  <si>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</si>
  <si>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</si>
  <si>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</si>
  <si>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</si>
  <si>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</si>
  <si>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</si>
  <si>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</si>
  <si>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</si>
  <si>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</si>
  <si>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</si>
  <si>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</si>
  <si>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</si>
  <si>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</si>
  <si>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</si>
  <si>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</si>
  <si>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</si>
  <si>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</si>
  <si>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</si>
  <si>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</si>
  <si>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</si>
  <si>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</si>
  <si>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</si>
  <si>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</si>
  <si>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</si>
  <si>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</si>
  <si>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</si>
  <si>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</si>
  <si>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</si>
  <si>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</si>
  <si>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GT200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</si>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</sst>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5" totalsRowShown="0" headerRowDxfId="26" dataDxfId="25" tableBorderDxfId="24">
  <autoFilter ref="A2:K2085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8" activePane="bottomLeft" state="frozen"/>
      <selection pane="bottomLeft" activeCell="G2084" sqref="G20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IF(COUNTIFS($E$3:E2085,E1240)=1,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IF(COUNTIFS($E$3:E2085,E1241)=1,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IF(COUNTIFS($E$3:E2085,E1242)=1,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IF(COUNTIFS($E$3:E2085,E1243)=1,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IF(COUNTIFS($E$3:E2085,E1244)=1,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IF(COUNTIFS($E$3:E2085,E1245)=1,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IF(COUNTIFS($E$3:E2085,E1246)=1,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IF(COUNTIFS($E$3:E2310,E1707)=1,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IF(COUNTIFS($E$3:E2311,E1708)=1,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IF(COUNTIFS($E$3:E2312,E1709)=1,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IF(COUNTIFS($E$3:E2313,E1710)=1,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IF(COUNTIFS($E$3:E2314,E1711)=1,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IF(COUNTIFS($E$3:E2315,E1712)=1,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04" t="s">
        <v>2862</v>
      </c>
      <c r="B2083" s="19"/>
      <c r="C2083" s="19"/>
      <c r="D2083" s="60"/>
      <c r="E2083" s="19"/>
      <c r="F2083" s="21"/>
      <c r="G2083" s="19" t="s">
        <v>2865</v>
      </c>
      <c r="H2083" s="25" t="str">
        <f t="shared" ref="H2083:H2085" si="249">IF(RIGHT(G2083,1)="M", LEFT(G2083,LEN(G2083)-1), G2083)</f>
        <v>GT200</v>
      </c>
      <c r="I2083" s="25" t="str">
        <f t="shared" ref="I2083:I2085" si="250">IF(RIGHT(G2083,1)="M","M","Non-M")</f>
        <v>Non-M</v>
      </c>
      <c r="J2083" s="90"/>
      <c r="K2083" s="79"/>
    </row>
    <row r="2084" spans="1:11" ht="41.25" customHeight="1">
      <c r="A2084" s="104" t="s">
        <v>2862</v>
      </c>
      <c r="B2084" s="19"/>
      <c r="C2084" s="19"/>
      <c r="D2084" s="60"/>
      <c r="E2084" s="19"/>
      <c r="F2084" s="21"/>
      <c r="G2084" s="19"/>
      <c r="H2084" s="25">
        <f t="shared" si="249"/>
        <v>0</v>
      </c>
      <c r="I2084" s="25" t="str">
        <f t="shared" si="250"/>
        <v>Non-M</v>
      </c>
      <c r="J2084" s="90"/>
      <c r="K2084" s="79"/>
    </row>
    <row r="2085" spans="1:11" ht="41.25" customHeight="1">
      <c r="A2085" s="104" t="s">
        <v>2862</v>
      </c>
      <c r="B2085" s="19"/>
      <c r="C2085" s="19"/>
      <c r="D2085" s="60"/>
      <c r="E2085" s="19"/>
      <c r="F2085" s="21"/>
      <c r="G2085" s="19"/>
      <c r="H2085" s="25">
        <f t="shared" si="249"/>
        <v>0</v>
      </c>
      <c r="I2085" s="25" t="str">
        <f t="shared" si="250"/>
        <v>Non-M</v>
      </c>
      <c r="J2085" s="90"/>
      <c r="K2085" s="79"/>
    </row>
    <row r="2086" spans="1:11" ht="41.25" customHeight="1">
      <c r="H2086" s="18" t="s">
        <v>2866</v>
      </c>
    </row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2867</v>
      </c>
      <c r="B2" s="8" t="s">
        <v>2868</v>
      </c>
      <c r="C2" s="8" t="s">
        <v>2869</v>
      </c>
      <c r="D2" s="8" t="s">
        <v>2870</v>
      </c>
      <c r="E2" s="8" t="s">
        <v>2871</v>
      </c>
      <c r="F2" s="8" t="s">
        <v>2872</v>
      </c>
      <c r="G2" s="80" t="s">
        <v>2873</v>
      </c>
      <c r="H2" s="8" t="s">
        <v>2874</v>
      </c>
      <c r="I2" s="8" t="s">
        <v>2875</v>
      </c>
      <c r="J2" s="75" t="s">
        <v>2876</v>
      </c>
      <c r="R2" s="83" t="s">
        <v>2877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2878</v>
      </c>
      <c r="E3" s="10">
        <v>0.1234</v>
      </c>
      <c r="F3" s="10" t="s">
        <v>2879</v>
      </c>
      <c r="G3" s="81">
        <f>Table2[[#This Row],[Current Total FG QTY]]*Table2[[#This Row],[SAM Improvement]]*$S$7</f>
        <v>22089.830484330483</v>
      </c>
      <c r="H3" s="10" t="s">
        <v>2880</v>
      </c>
      <c r="I3" s="10" t="s">
        <v>2881</v>
      </c>
      <c r="J3" s="76">
        <v>46140.696493055599</v>
      </c>
      <c r="R3" s="85" t="s">
        <v>2882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2878</v>
      </c>
      <c r="E4" s="10"/>
      <c r="F4" s="10" t="s">
        <v>2883</v>
      </c>
      <c r="G4" s="81">
        <f>Table2[[#This Row],[Current Total FG QTY]]*Table2[[#This Row],[SAM Improvement]]*$S$7</f>
        <v>0</v>
      </c>
      <c r="H4" s="10"/>
      <c r="I4" s="10" t="s">
        <v>2881</v>
      </c>
      <c r="J4" s="76">
        <v>46149.4283796296</v>
      </c>
      <c r="R4" s="85" t="s">
        <v>2884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2878</v>
      </c>
      <c r="E5" s="10"/>
      <c r="F5" s="10" t="s">
        <v>2883</v>
      </c>
      <c r="G5" s="81">
        <f>Table2[[#This Row],[Current Total FG QTY]]*Table2[[#This Row],[SAM Improvement]]*$S$7</f>
        <v>0</v>
      </c>
      <c r="H5" s="10"/>
      <c r="I5" s="10" t="s">
        <v>2881</v>
      </c>
      <c r="J5" s="76">
        <v>46149.428298611099</v>
      </c>
      <c r="R5" s="85" t="s">
        <v>2885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2881</v>
      </c>
      <c r="J7" s="76">
        <v>46149.4286111111</v>
      </c>
      <c r="R7" s="87" t="s">
        <v>2886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2878</v>
      </c>
      <c r="E8" s="10">
        <v>0.1401</v>
      </c>
      <c r="F8" s="10" t="s">
        <v>2887</v>
      </c>
      <c r="G8" s="81">
        <f>Table2[[#This Row],[Current Total FG QTY]]*Table2[[#This Row],[SAM Improvement]]*$S$7</f>
        <v>11703.17965811966</v>
      </c>
      <c r="H8" s="10" t="s">
        <v>2880</v>
      </c>
      <c r="I8" s="10" t="s">
        <v>2881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2878</v>
      </c>
      <c r="E10" s="10">
        <v>0.1177</v>
      </c>
      <c r="F10" s="10" t="s">
        <v>2887</v>
      </c>
      <c r="G10" s="81">
        <f>Table2[[#This Row],[Current Total FG QTY]]*Table2[[#This Row],[SAM Improvement]]*$S$7</f>
        <v>8856.7573361823361</v>
      </c>
      <c r="H10" s="10"/>
      <c r="I10" s="10" t="s">
        <v>2881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2878</v>
      </c>
      <c r="E14" s="10">
        <v>0</v>
      </c>
      <c r="F14" s="10" t="s">
        <v>2888</v>
      </c>
      <c r="G14" s="81">
        <f>Table2[[#This Row],[Current Total FG QTY]]*Table2[[#This Row],[SAM Improvement]]*$S$7</f>
        <v>0</v>
      </c>
      <c r="H14" s="10" t="s">
        <v>2880</v>
      </c>
      <c r="I14" s="10" t="s">
        <v>2881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2891</v>
      </c>
      <c r="D76">
        <v>163</v>
      </c>
    </row>
    <row r="77" spans="2:4">
      <c r="B77" t="s">
        <v>2892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2893</v>
      </c>
      <c r="D167">
        <v>499</v>
      </c>
    </row>
    <row r="168" spans="2:4">
      <c r="B168" t="s">
        <v>2894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2899</v>
      </c>
      <c r="D210">
        <v>10</v>
      </c>
    </row>
    <row r="211" spans="2:4">
      <c r="B211" t="s">
        <v>2900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2901</v>
      </c>
      <c r="D218">
        <v>69</v>
      </c>
    </row>
    <row r="219" spans="2:4">
      <c r="B219" t="s">
        <v>2902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2941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