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75" documentId="13_ncr:1_{7EF57DF4-89AE-8C42-9C9C-3682908C3E34}" xr6:coauthVersionLast="47" xr6:coauthVersionMax="47" xr10:uidLastSave="{ECAEE242-B60C-40C3-B9BD-6672F120192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86" i="5" l="1"/>
  <c r="H2087" i="5"/>
  <c r="H2088" i="5"/>
  <c r="H2089" i="5"/>
  <c r="I2086" i="5"/>
  <c r="I2087" i="5"/>
  <c r="I2088" i="5"/>
  <c r="I208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83" i="5"/>
  <c r="H2084" i="5"/>
  <c r="H2085" i="5"/>
  <c r="I2083" i="5"/>
  <c r="I2084" i="5"/>
  <c r="I2085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<sst xmlns="http://schemas.openxmlformats.org/spreadsheetml/2006/main" count="12472" uniqueCount="2956">
  <si>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</si>
  <si>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</si>
  <si>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</si>
  <si>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</si>
  <si>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</si>
  <si>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</si>
  <si>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</si>
  <si>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</si>
  <si>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</si>
  <si>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</si>
  <si>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</si>
  <si>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</si>
  <si>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</si>
  <si>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</si>
  <si>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</si>
  <si>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</si>
  <si>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</si>
  <si>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</si>
  <si>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</si>
  <si>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</si>
  <si>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</si>
  <si>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</si>
  <si>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</si>
  <si>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</si>
  <si>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</si>
  <si>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</si>
  <si>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</si>
  <si>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</si>
  <si>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</si>
  <si>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</si>
  <si>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</si>
  <si>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</si>
  <si>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</si>
  <si>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</si>
  <si>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</si>
  <si>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</si>
  <si>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</si>
  <si>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</si>
  <si>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</si>
  <si>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</si>
  <si>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</si>
  <si>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</si>
  <si>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</si>
  <si>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</si>
  <si>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</si>
  <si>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</si>
  <si>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</si>
  <si>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</si>
  <si>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</si>
  <si>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</si>
  <si>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</si>
  <si>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</si>
  <si>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</si>
  <si>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</si>
  <si>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</si>
  <si>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</si>
  <si>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</si>
  <si>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</si>
  <si>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</si>
  <si>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</si>
  <si>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</si>
  <si>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</si>
  <si>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</si>
  <si>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</si>
  <si>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</si>
  <si>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</si>
  <si>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</si>
  <si>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</si>
  <si>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</si>
  <si>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</si>
  <si>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</si>
  <si>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</si>
  <si>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</si>
  <si>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</si>
  <si>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</si>
  <si>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</si>
  <si>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</si>
  <si>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</si>
  <si>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</si>
  <si>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</si>
  <si>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</si>
  <si>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</si>
  <si>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</si>
  <si>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</si>
  <si>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</si>
  <si>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</si>
  <si>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</si>
  <si>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</si>
  <si>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</si>
  <si>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</si>
  <si>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</si>
  <si>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</si>
  <si>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</si>
  <si>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</si>
  <si>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</si>
  <si>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</si>
  <si>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</si>
  <si>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</si>
  <si>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</si>
  <si>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</si>
  <si>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</si>
  <si>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</si>
  <si>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</si>
  <si>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</si>
  <si>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</si>
  <si>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</si>
  <si>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</si>
  <si>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</si>
  <si>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</si>
  <si>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</si>
  <si>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</si>
  <si>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</si>
  <si>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</si>
  <si>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</si>
  <si>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</si>
  <si>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</si>
  <si>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</si>
  <si>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</si>
  <si>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</si>
  <si>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</si>
  <si>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</si>
  <si>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</si>
  <si>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</si>
  <si>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</si>
  <si>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</si>
  <si>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</si>
  <si>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</si>
  <si>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</si>
  <si>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</si>
  <si>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</si>
  <si>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</si>
  <si>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</si>
  <si>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</si>
  <si>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</si>
  <si>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</si>
  <si>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</si>
  <si>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</si>
  <si>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</si>
  <si>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</si>
  <si>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</si>
  <si>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</si>
  <si>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</si>
  <si>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</si>
  <si>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</si>
  <si>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</si>
  <si>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</si>
  <si>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</si>
  <si>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</si>
  <si>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</si>
  <si>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</si>
  <si>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</si>
  <si>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</si>
  <si>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</si>
  <si>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</si>
  <si>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</si>
  <si>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</si>
  <si>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</si>
  <si>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</si>
  <si>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</si>
  <si>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</si>
  <si>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</si>
  <si>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</si>
  <si>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</si>
  <si>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</si>
  <si>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</si>
  <si>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</si>
  <si>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</si>
  <si>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</si>
  <si>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</si>
  <si>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</si>
  <si>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</si>
  <si>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</si>
  <si>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</si>
  <si>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</si>
  <si>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</si>
  <si>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</si>
  <si>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</si>
  <si>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</si>
  <si>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</si>
  <si>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</si>
  <si>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</si>
  <si>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</si>
  <si>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</si>
  <si>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</si>
  <si>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</si>
  <si>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</si>
  <si>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</si>
  <si>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</si>
  <si>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</si>
  <si>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</si>
  <si>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</si>
  <si>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</si>
  <si>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</si>
  <si>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</si>
  <si>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</si>
  <si>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</si>
  <si>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</si>
  <si>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</si>
  <si>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</si>
  <si>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</si>
  <si>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</si>
  <si>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</si>
  <si>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</si>
  <si>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</si>
  <si>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</si>
  <si>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</si>
  <si>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</si>
  <si>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</si>
  <si>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</si>
  <si>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</si>
  <si>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</si>
  <si>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</si>
  <si>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</si>
  <si>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</si>
  <si>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</si>
  <si>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</si>
  <si>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</si>
  <si>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</si>
  <si>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</si>
  <si>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</si>
  <si>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</si>
  <si>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</si>
  <si>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</si>
  <si>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</si>
  <si>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</si>
  <si>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</si>
  <si>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</si>
  <si>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</si>
  <si>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</si>
  <si>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</si>
  <si>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</si>
  <si>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</si>
  <si>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</si>
  <si>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</si>
  <si>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</si>
  <si>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</si>
  <si>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</si>
  <si>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</si>
  <si>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</si>
  <si>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</si>
  <si>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</si>
  <si>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</si>
  <si>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</si>
  <si>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</si>
  <si>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</si>
  <si>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</si>
  <si>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</si>
  <si>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</si>
  <si>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</si>
  <si>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</si>
  <si>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</si>
  <si>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</si>
  <si>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</si>
  <si>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</si>
  <si>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</si>
  <si>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</si>
  <si>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</si>
  <si>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</si>
  <si>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</si>
  <si>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</si>
  <si>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</si>
  <si>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</si>
  <si>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</si>
  <si>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</si>
  <si>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</si>
  <si>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</si>
  <si>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</si>
  <si>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</si>
  <si>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</si>
  <si>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</si>
  <si>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</si>
  <si>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</si>
  <si>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</si>
  <si>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</si>
  <si>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</si>
  <si>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</si>
  <si>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</si>
  <si>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</si>
  <si>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</si>
  <si>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</si>
  <si>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</si>
  <si>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</si>
  <si>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</si>
  <si>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</si>
  <si>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</si>
  <si>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</si>
  <si>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</si>
  <si>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</si>
  <si>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</si>
  <si>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</si>
  <si>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</si>
  <si>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</si>
  <si>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</si>
  <si>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</si>
  <si>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</si>
  <si>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</si>
  <si>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</si>
  <si>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</si>
  <si>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</si>
  <si>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</si>
  <si>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</si>
  <si>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</si>
  <si>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</si>
  <si>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</si>
  <si>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</si>
  <si>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</si>
  <si>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</si>
  <si>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</si>
  <si>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</si>
  <si>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</si>
  <si>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</si>
  <si>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</si>
  <si>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</si>
  <si>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</si>
  <si>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</si>
  <si>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</si>
  <si>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</si>
  <si>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</si>
  <si>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</si>
  <si>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</si>
  <si>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</si>
  <si>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</si>
  <si>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</si>
  <si>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</si>
  <si>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</si>
  <si>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</si>
  <si>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</si>
  <si>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</si>
  <si>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</si>
  <si>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</si>
  <si>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</si>
  <si>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</si>
  <si>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</si>
  <si>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</si>
  <si>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</si>
  <si>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</si>
  <si>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</si>
  <si>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</si>
  <si>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</si>
  <si>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</si>
  <si>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</si>
  <si>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</si>
  <si>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</si>
  <si>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</si>
  <si>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</si>
  <si>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</si>
  <si>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</si>
  <si>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</si>
  <si>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</si>
  <si>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</si>
  <si>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</si>
  <si>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</si>
  <si>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</si>
  <si>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</si>
  <si>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</si>
  <si>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</si>
  <si>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</si>
  <si>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</si>
  <si>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</si>
  <si>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</si>
  <si>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</si>
  <si>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</si>
  <si>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</si>
  <si>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</si>
  <si>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</si>
  <si>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</si>
  <si>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</si>
  <si>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</si>
  <si>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</si>
  <si>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</si>
  <si>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</si>
  <si>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</si>
  <si>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</si>
  <si>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</si>
  <si>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</si>
  <si>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</si>
  <si>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</si>
  <si>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</si>
  <si>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</si>
  <si>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</si>
  <si>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</si>
  <si>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</si>
  <si>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</si>
  <si>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</si>
  <si>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</si>
  <si>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</si>
  <si>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</si>
  <si>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</si>
  <si>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</si>
  <si>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</si>
  <si>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</si>
  <si>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</si>
  <si>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</si>
  <si>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</si>
  <si>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</si>
  <si>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</si>
  <si>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</si>
  <si>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</si>
  <si>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</si>
  <si>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</si>
  <si>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</si>
  <si>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</si>
  <si>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</si>
  <si>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</si>
  <si>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</si>
  <si>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</si>
  <si>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</si>
  <si>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</si>
  <si>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</si>
  <si>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</si>
  <si>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</si>
  <si>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</si>
  <si>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</si>
  <si>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</si>
  <si>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</si>
  <si>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</si>
  <si>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</si>
  <si>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</si>
  <si>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</si>
  <si>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</si>
  <si>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</si>
  <si>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</si>
  <si>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</si>
  <si>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</si>
  <si>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</si>
  <si>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</si>
  <si>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</si>
  <si>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</si>
  <si>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</si>
  <si>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</si>
  <si>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</si>
  <si>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</si>
  <si>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</si>
  <si>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</si>
  <si>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</si>
  <si>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</si>
  <si>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</si>
  <si>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</si>
  <si>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</si>
  <si>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</si>
  <si>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</si>
  <si>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</si>
  <si>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</si>
  <si>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</si>
  <si>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</si>
  <si>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</si>
  <si>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</si>
  <si>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</si>
  <si>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</si>
  <si>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</si>
  <si>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</si>
  <si>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</si>
  <si>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</si>
  <si>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</si>
  <si>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</si>
  <si>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</si>
  <si>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</si>
  <si>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</si>
  <si>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</si>
  <si>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</si>
  <si>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</si>
  <si>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</si>
  <si>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</si>
  <si>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</si>
  <si>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</si>
  <si>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</si>
  <si>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</si>
  <si>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</si>
  <si>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</si>
  <si>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</si>
  <si>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</si>
  <si>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</si>
  <si>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</si>
  <si>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</si>
  <si>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</si>
  <si>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</si>
  <si>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</si>
  <si>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</si>
  <si>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</si>
  <si>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</si>
  <si>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</si>
  <si>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</si>
  <si>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</si>
  <si>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</si>
  <si>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</si>
  <si>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</si>
  <si>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</si>
  <si>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</si>
  <si>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</si>
  <si>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</si>
  <si>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</si>
  <si>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</si>
  <si>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</si>
  <si>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</si>
  <si>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</si>
  <si>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</si>
  <si>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</si>
  <si>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</si>
  <si>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</si>
  <si>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</si>
  <si>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</si>
  <si>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</si>
  <si>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</si>
  <si>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</si>
  <si>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</si>
  <si>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</si>
  <si>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</si>
  <si>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</si>
  <si>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</si>
  <si>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</si>
  <si>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</si>
  <si>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</si>
  <si>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</si>
  <si>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</si>
  <si>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</si>
  <si>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</si>
  <si>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</si>
  <si>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</si>
  <si>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</si>
  <si>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</si>
  <si>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</si>
  <si>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</si>
  <si>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</si>
  <si>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</si>
  <si>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</si>
  <si>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</si>
  <si>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</si>
  <si>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</si>
  <si>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</si>
  <si>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</si>
  <si>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</si>
  <si>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</si>
  <si>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</si>
  <si>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</si>
  <si>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</si>
  <si>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</si>
  <si>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</si>
  <si>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</si>
  <si>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</si>
  <si>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</si>
  <si>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</si>
  <si>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</si>
  <si>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</si>
  <si>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</si>
  <si>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</si>
  <si>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</si>
  <si>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</si>
  <si>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</si>
  <si>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</si>
  <si>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</si>
  <si>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</si>
  <si>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</si>
  <si>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</si>
  <si>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</si>
  <si>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</si>
  <si>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</si>
  <si>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</si>
  <si>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</si>
  <si>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</si>
  <si>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</si>
  <si>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</si>
  <si>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</si>
  <si>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</si>
  <si>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</si>
  <si>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</si>
  <si>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</si>
  <si>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</si>
  <si>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</si>
  <si>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</si>
  <si>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</si>
  <si>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</si>
  <si>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</si>
  <si>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</si>
  <si>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</si>
  <si>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</si>
  <si>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</si>
  <si>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</si>
  <si>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</si>
  <si>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</si>
  <si>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</si>
  <si>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</si>
  <si>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</si>
  <si>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</si>
  <si>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</si>
  <si>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</si>
  <si>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</si>
  <si>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</si>
  <si>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</si>
  <si>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</si>
  <si>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</si>
  <si>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</si>
  <si>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</si>
  <si>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</si>
  <si>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</si>
  <si>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</si>
  <si>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</si>
  <si>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</si>
  <si>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</si>
  <si>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</si>
  <si>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</si>
  <si>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</si>
  <si>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</si>
  <si>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</si>
  <si>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</si>
  <si>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</si>
  <si>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</si>
  <si>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</si>
  <si>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</si>
  <si>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</si>
  <si>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</si>
  <si>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</si>
  <si>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</si>
  <si>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</si>
  <si>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</si>
  <si>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</si>
  <si>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</si>
  <si>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</si>
  <si>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</si>
  <si>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</si>
  <si>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</si>
  <si>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</si>
  <si>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</si>
  <si>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</si>
  <si>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</si>
  <si>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</si>
  <si>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</si>
  <si>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</si>
  <si>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</si>
  <si>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</si>
  <si>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</si>
  <si>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</si>
  <si>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</si>
  <si>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</si>
  <si>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</si>
  <si>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</si>
  <si>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</si>
  <si>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</si>
  <si>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</si>
  <si>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</si>
  <si>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</si>
  <si>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</si>
  <si>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</si>
  <si>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</si>
  <si>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</si>
  <si>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</si>
  <si>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</si>
  <si>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</si>
  <si>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</si>
  <si>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</si>
  <si>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</si>
  <si>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</si>
  <si>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</si>
  <si>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</si>
  <si>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</si>
  <si>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</si>
  <si>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</si>
  <si>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</si>
  <si>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</si>
  <si>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</si>
  <si>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</si>
  <si>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</si>
  <si>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</si>
  <si>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</si>
  <si>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</si>
  <si>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</si>
  <si>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</si>
  <si>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</si>
  <si>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</si>
  <si>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</si>
  <si>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</si>
  <si>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</si>
  <si>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</si>
  <si>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</si>
  <si>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</si>
  <si>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</si>
  <si>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</si>
  <si>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</si>
  <si>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</si>
  <si>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</si>
  <si>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</si>
  <si>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</si>
  <si>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</si>
  <si>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</si>
  <si>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</si>
  <si>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</si>
  <si>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</si>
  <si>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</si>
  <si>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</si>
  <si>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</si>
  <si>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</si>
  <si>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</si>
  <si>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</si>
  <si>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</si>
  <si>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</si>
  <si>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</si>
  <si>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</si>
  <si>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</si>
  <si>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</si>
  <si>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</si>
  <si>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</si>
  <si>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</si>
  <si>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</si>
  <si>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</si>
  <si>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</si>
  <si>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</si>
  <si>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</si>
  <si>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</si>
  <si>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</si>
  <si>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</si>
  <si>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</si>
  <si>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</si>
  <si>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</si>
  <si>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</si>
  <si>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</si>
  <si>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</si>
  <si>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</si>
  <si>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</si>
  <si>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</si>
  <si>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</si>
  <si>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</si>
  <si>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</si>
  <si>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</si>
  <si>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</si>
  <si>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</si>
  <si>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</si>
  <si>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</si>
  <si>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</si>
  <si>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</si>
  <si>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</si>
  <si>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</si>
  <si>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</si>
  <si>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</si>
  <si>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</si>
  <si>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</si>
  <si>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</si>
  <si>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</si>
  <si>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</si>
  <si>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</si>
  <si>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</si>
  <si>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</si>
  <si>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</si>
  <si>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</si>
  <si>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</si>
  <si>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</si>
  <si>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</si>
  <si>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</si>
  <si>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</si>
  <si>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</si>
  <si>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</si>
  <si>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</si>
  <si>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</si>
  <si>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</si>
  <si>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</si>
  <si>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</si>
  <si>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</si>
  <si>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</si>
  <si>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</si>
  <si>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</si>
  <si>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</si>
  <si>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</si>
  <si>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</si>
  <si>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</si>
  <si>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</si>
  <si>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</si>
  <si>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</si>
  <si>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</si>
  <si>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</si>
  <si>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</si>
  <si>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</si>
  <si>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</si>
  <si>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</si>
  <si>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</si>
  <si>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</si>
  <si>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</si>
  <si>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</si>
  <si>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</si>
  <si>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</si>
  <si>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</si>
  <si>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</si>
  <si>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</si>
  <si>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</si>
  <si>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</si>
  <si>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</si>
  <si>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</si>
  <si>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</si>
  <si>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</si>
  <si>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</si>
  <si>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</si>
  <si>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</si>
  <si>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</si>
  <si>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</si>
  <si>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</si>
  <si>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</si>
  <si>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</si>
  <si>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</si>
  <si>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</si>
  <si>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</si>
  <si>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</si>
  <si>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</si>
  <si>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</si>
  <si>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</si>
  <si>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</si>
  <si>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</si>
  <si>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</si>
  <si>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</si>
  <si>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</si>
  <si>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</si>
  <si>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</si>
  <si>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</si>
  <si>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</si>
  <si>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</si>
  <si>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</si>
  <si>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</si>
  <si>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</si>
  <si>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</si>
  <si>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</si>
  <si>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</si>
  <si>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</si>
  <si>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</si>
  <si>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</si>
  <si>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</si>
  <si>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</si>
  <si>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</si>
  <si>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</si>
  <si>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</si>
  <si>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</si>
  <si>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</si>
  <si>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</si>
  <si>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</si>
  <si>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</si>
  <si>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</si>
  <si>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</si>
  <si>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</si>
  <si>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</si>
  <si>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</si>
  <si>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</si>
  <si>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</si>
  <si>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</si>
  <si>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</si>
  <si>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</si>
  <si>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</si>
  <si>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</si>
  <si>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</si>
  <si>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</si>
  <si>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</si>
  <si>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</si>
  <si>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</si>
  <si>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</si>
  <si>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</si>
  <si>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</si>
  <si>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</si>
  <si>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</si>
  <si>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</si>
  <si>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</si>
  <si>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</si>
  <si>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</si>
  <si>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</si>
  <si>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</si>
  <si>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</si>
  <si>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</si>
  <si>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</si>
  <si>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</si>
  <si>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</si>
  <si>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</si>
  <si>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</si>
  <si>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</si>
  <si>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</si>
  <si>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</si>
  <si>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</si>
  <si>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</si>
  <si>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</si>
  <si>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</si>
  <si>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</si>
  <si>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</si>
  <si>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</si>
  <si>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</si>
  <si>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</si>
  <si>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</si>
  <si>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</si>
  <si>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</si>
  <si>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</si>
  <si>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</si>
  <si>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</si>
  <si>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</si>
  <si>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</si>
  <si>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</si>
  <si>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</si>
  <si>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</si>
  <si>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</si>
  <si>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</si>
  <si>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</si>
  <si>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</si>
  <si>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</si>
  <si>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</si>
  <si>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</si>
  <si>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</si>
  <si>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</si>
  <si>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</si>
  <si>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</si>
  <si>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</si>
  <si>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</si>
  <si>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</si>
  <si>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</si>
  <si>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</si>
  <si>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</si>
  <si>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</si>
  <si>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</si>
  <si>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</si>
  <si>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</si>
  <si>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</si>
  <si>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</si>
  <si>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</si>
  <si>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</si>
  <si>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</si>
  <si>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</si>
  <si>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</si>
  <si>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</si>
  <si>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</si>
  <si>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</si>
  <si>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</si>
  <si>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</si>
  <si>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</si>
  <si>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</si>
  <si>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</si>
  <si>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</si>
  <si>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</si>
  <si>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</si>
  <si>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</si>
  <si>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</si>
  <si>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</si>
  <si>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</si>
  <si>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</si>
  <si>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</si>
  <si>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</si>
  <si>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</si>
  <si>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</si>
  <si>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</si>
  <si>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</si>
  <si>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</si>
  <si>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</si>
  <si>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</si>
  <si>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</si>
  <si>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</si>
  <si>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</si>
  <si>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</si>
  <si>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</si>
  <si>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</si>
  <si>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</si>
  <si>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</si>
  <si>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</si>
  <si>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</si>
  <si>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</si>
  <si>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</si>
  <si>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</si>
  <si>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</si>
  <si>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</si>
  <si>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</si>
  <si>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</si>
  <si>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</si>
  <si>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</si>
  <si>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</si>
  <si>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</si>
  <si>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</si>
  <si>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</si>
  <si>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</si>
  <si>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</si>
  <si>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</si>
  <si>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</si>
  <si>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</si>
  <si>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</si>
  <si>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</si>
  <si>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</si>
  <si>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</si>
  <si>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</si>
  <si>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</si>
  <si>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</si>
  <si>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</si>
  <si>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</si>
  <si>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</si>
  <si>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</si>
  <si>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</si>
  <si>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</si>
  <si>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</si>
  <si>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</si>
  <si>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</si>
  <si>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</si>
  <si>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</si>
  <si>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</si>
  <si>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</si>
  <si>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</si>
  <si>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</si>
  <si>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</si>
  <si>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</si>
  <si>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</si>
  <si>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</si>
  <si>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</si>
  <si>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</si>
  <si>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</si>
  <si>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</si>
  <si>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</si>
  <si>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</si>
  <si>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</si>
  <si>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</si>
  <si>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</si>
  <si>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</si>
  <si>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</si>
  <si>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</si>
  <si>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</si>
  <si>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</si>
  <si>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</si>
  <si>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</si>
  <si>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</si>
  <si>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</si>
  <si>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</si>
  <si>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</si>
  <si>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</si>
  <si>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</si>
  <si>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</si>
  <si>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</si>
  <si>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</si>
  <si>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</si>
  <si>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</si>
  <si>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</si>
  <si>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</si>
  <si>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</si>
  <si>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</si>
  <si>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</si>
  <si>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</si>
  <si>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</si>
  <si>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</si>
  <si>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</si>
  <si>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</si>
  <si>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</si>
  <si>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</si>
  <si>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</si>
  <si>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</si>
  <si>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</si>
  <si>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</si>
  <si>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</si>
  <si>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</si>
  <si>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</si>
  <si>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</si>
  <si>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</si>
  <si>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</si>
  <si>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</si>
  <si>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</si>
  <si>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</si>
  <si>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</si>
  <si>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</si>
  <si>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</si>
  <si>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</si>
  <si>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</si>
  <si>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</si>
  <si>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</si>
  <si>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</si>
  <si>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</si>
  <si>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</si>
  <si>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</si>
  <si>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</si>
  <si>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</si>
  <si>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</si>
  <si>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</si>
  <si>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</si>
  <si>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</si>
  <si>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</si>
  <si>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</si>
  <si>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</si>
  <si>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</si>
  <si>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</si>
  <si>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</si>
  <si>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</si>
  <si>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</si>
  <si>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</si>
  <si>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</si>
  <si>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</si>
  <si>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</si>
  <si>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</si>
  <si>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</si>
  <si>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</si>
  <si>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</si>
  <si>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</si>
  <si>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</si>
  <si>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</si>
  <si>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</si>
  <si>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</si>
  <si>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</si>
  <si>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</si>
  <si>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</si>
  <si>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</si>
  <si>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</si>
  <si>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</si>
  <si>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</si>
  <si>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</si>
  <si>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</si>
  <si>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</si>
  <si>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</si>
  <si>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</si>
  <si>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</si>
  <si>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</si>
  <si>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</si>
  <si>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</si>
  <si>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</si>
  <si>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</si>
  <si>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</si>
  <si>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</si>
  <si>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</si>
  <si>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</si>
  <si>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</si>
  <si>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</si>
  <si>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</si>
  <si>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</si>
  <si>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</si>
  <si>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</si>
  <si>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</si>
  <si>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</si>
  <si>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</si>
  <si>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</si>
  <si>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</si>
  <si>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</si>
  <si>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</si>
  <si>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</si>
  <si>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</si>
  <si>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</si>
  <si>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</si>
  <si>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</si>
  <si>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</si>
  <si>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</si>
  <si>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</si>
  <si>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</si>
  <si>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</si>
  <si>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</si>
  <si>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</si>
  <si>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</si>
  <si>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</si>
  <si>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</si>
  <si>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</si>
  <si>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</si>
  <si>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</si>
  <si>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</si>
  <si>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</si>
  <si>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</si>
  <si>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</si>
  <si>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</si>
  <si>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</si>
  <si>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</si>
  <si>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</si>
  <si>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</si>
  <si>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</si>
  <si>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</si>
  <si>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</si>
  <si>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</si>
  <si>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</si>
  <si>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</si>
  <si>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</si>
  <si>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</si>
  <si>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</si>
  <si>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</si>
  <si>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</si>
  <si>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</si>
  <si>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</si>
  <si>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</si>
  <si>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</si>
  <si>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</si>
  <si>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</si>
  <si>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</si>
  <si>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</si>
  <si>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</si>
  <si>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</si>
  <si>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</si>
  <si>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</si>
  <si>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</si>
  <si>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</si>
  <si>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</si>
  <si>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</si>
  <si>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</si>
  <si>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</si>
  <si>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</si>
  <si>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</si>
  <si>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</si>
  <si>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</si>
  <si>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</si>
  <si>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</si>
  <si>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</si>
  <si>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</si>
  <si>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</si>
  <si>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</si>
  <si>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</si>
  <si>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</si>
  <si>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</si>
  <si>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</si>
  <si>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</si>
  <si>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</si>
  <si>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</si>
  <si>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</si>
  <si>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</si>
  <si>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</si>
  <si>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</si>
  <si>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</si>
  <si>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</si>
  <si>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</si>
  <si>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</si>
  <si>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</si>
  <si>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</si>
  <si>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</si>
  <si>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</si>
  <si>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</si>
  <si>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</si>
  <si>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</si>
  <si>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</si>
  <si>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</si>
  <si>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</si>
  <si>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</si>
  <si>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</si>
  <si>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</si>
  <si>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</si>
  <si>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</si>
  <si>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</si>
  <si>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</si>
  <si>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</si>
  <si>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</si>
  <si>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</si>
  <si>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</si>
  <si>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</si>
  <si>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</si>
  <si>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</si>
  <si>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</si>
  <si>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</si>
  <si>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</si>
  <si>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</si>
  <si>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</si>
  <si>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</si>
  <si>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</si>
  <si>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</si>
  <si>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</si>
  <si>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</si>
  <si>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</si>
  <si>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</si>
  <si>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</si>
  <si>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</si>
  <si>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</si>
  <si>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</si>
  <si>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</si>
  <si>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</si>
  <si>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</si>
  <si>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</si>
  <si>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</si>
  <si>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</si>
  <si>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</si>
  <si>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</si>
  <si>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</si>
  <si>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</si>
  <si>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</si>
  <si>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</si>
  <si>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</si>
  <si>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</si>
  <si>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</si>
  <si>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</si>
  <si>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</si>
  <si>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</si>
  <si>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</si>
  <si>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</si>
  <si>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</si>
  <si>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</si>
  <si>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</si>
  <si>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</si>
  <si>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</si>
  <si>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</si>
  <si>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</si>
  <si>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</si>
  <si>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</si>
  <si>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</si>
  <si>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</si>
  <si>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</si>
  <si>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</si>
  <si>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</si>
  <si>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</si>
  <si>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</si>
  <si>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</si>
  <si>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</si>
  <si>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</si>
  <si>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</si>
  <si>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</si>
  <si>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</si>
  <si>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</si>
  <si>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</si>
  <si>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</si>
  <si>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</si>
  <si>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</si>
  <si>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</si>
  <si>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</si>
  <si>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</si>
  <si>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</si>
  <si>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</si>
  <si>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</si>
  <si>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</si>
  <si>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</si>
  <si>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</si>
  <si>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</si>
  <si>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</si>
  <si>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</si>
  <si>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</si>
  <si>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</si>
  <si>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</si>
  <si>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</si>
  <si>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</si>
  <si>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</si>
  <si>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</si>
  <si>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</si>
  <si>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</si>
  <si>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</si>
  <si>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</si>
  <si>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</si>
  <si>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</si>
  <si>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</si>
  <si>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</si>
  <si>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</si>
  <si>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</si>
  <si>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</si>
  <si>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</si>
  <si>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</si>
  <si>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</si>
  <si>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</si>
  <si>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</si>
  <si>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</si>
  <si>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</si>
  <si>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</si>
  <si>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</si>
  <si>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</si>
  <si>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</si>
  <si>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</si>
  <si>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</si>
  <si>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</si>
  <si>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</si>
  <si>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</si>
  <si>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</si>
  <si>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</si>
  <si>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</si>
  <si>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</si>
  <si>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</si>
  <si>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</si>
  <si>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</si>
  <si>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</si>
  <si>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</si>
  <si>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</si>
  <si>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</si>
  <si>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</si>
  <si>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</si>
  <si>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</si>
  <si>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</si>
  <si>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</si>
  <si>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</si>
  <si>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</si>
  <si>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</si>
  <si>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</si>
  <si>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</si>
  <si>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</si>
  <si>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</si>
  <si>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</si>
  <si>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</si>
  <si>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</si>
  <si>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</si>
  <si>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</si>
  <si>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</si>
  <si>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</si>
  <si>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</si>
  <si>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</si>
  <si>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</si>
  <si>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</si>
  <si>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</si>
  <si>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</si>
  <si>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</si>
  <si>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</si>
  <si>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</si>
  <si>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</si>
  <si>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</si>
  <si>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</si>
  <si>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</si>
  <si>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</si>
  <si>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</si>
  <si>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</si>
  <si>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</si>
  <si>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</si>
  <si>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</si>
  <si>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</si>
  <si>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</si>
  <si>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</si>
  <si>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</si>
  <si>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</si>
  <si>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</si>
  <si>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</si>
  <si>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</si>
  <si>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</si>
  <si>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</si>
  <si>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</si>
  <si>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</si>
  <si>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</si>
  <si>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</si>
  <si>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</si>
  <si>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</si>
  <si>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</si>
  <si>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</si>
  <si>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</si>
  <si>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</si>
  <si>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</si>
  <si>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</si>
  <si>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</si>
  <si>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</si>
  <si>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</si>
  <si>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</si>
  <si>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</si>
  <si>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</si>
  <si>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</si>
  <si>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</si>
  <si>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</si>
  <si>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</si>
  <si>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</si>
  <si>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</si>
  <si>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</si>
  <si>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</si>
  <si>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</si>
  <si>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</si>
  <si>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</si>
  <si>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</si>
  <si>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</si>
  <si>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</si>
  <si>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</si>
  <si>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</si>
  <si>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</si>
  <si>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</si>
  <si>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</si>
  <si>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</si>
  <si>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</si>
  <si>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</si>
  <si>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</si>
  <si>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</si>
  <si>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</si>
  <si>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</si>
  <si>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</si>
  <si>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</si>
  <si>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</si>
  <si>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</si>
  <si>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</si>
  <si>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</si>
  <si>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</si>
  <si>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</si>
  <si>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</si>
  <si>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</si>
  <si>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</si>
  <si>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</si>
  <si>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</si>
  <si>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</si>
  <si>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</si>
  <si>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</si>
  <si>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</si>
  <si>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</si>
  <si>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</si>
  <si>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</si>
  <si>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</si>
  <si>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</si>
  <si>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</si>
  <si>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</si>
  <si>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</si>
  <si>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</si>
  <si>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</si>
  <si>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</si>
  <si>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</si>
  <si>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</si>
  <si>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</si>
  <si>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</si>
  <si>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</si>
  <si>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</si>
  <si>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</si>
  <si>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</si>
  <si>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</si>
  <si>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</si>
  <si>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</si>
  <si>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</si>
  <si>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</si>
  <si>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</si>
  <si>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</si>
  <si>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</si>
  <si>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</si>
  <si>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</si>
  <si>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</si>
  <si>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</si>
  <si>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</si>
  <si>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</si>
  <si>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</si>
  <si>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</si>
  <si>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</si>
  <si>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</si>
  <si>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</si>
  <si>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</si>
  <si>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</si>
  <si>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</si>
  <si>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</si>
  <si>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</si>
  <si>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</si>
  <si>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</si>
  <si>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</si>
  <si>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</si>
  <si>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</si>
  <si>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</si>
  <si>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</si>
  <si>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</si>
  <si>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</si>
  <si>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</si>
  <si>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</si>
  <si>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</si>
  <si>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</si>
  <si>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</si>
  <si>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</si>
  <si>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</si>
  <si>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</si>
  <si>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</si>
  <si>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</si>
  <si>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</si>
  <si>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</si>
  <si>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</si>
  <si>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</si>
  <si>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</si>
  <si>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</si>
  <si>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</si>
  <si>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</si>
  <si>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</si>
  <si>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</si>
  <si>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</si>
  <si>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</si>
  <si>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</si>
  <si>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</si>
  <si>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</si>
  <si>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</si>
  <si>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</si>
  <si>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</si>
  <si>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</si>
  <si>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</si>
  <si>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</si>
  <si>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</si>
  <si>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</si>
  <si>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</si>
  <si>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</si>
  <si>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</si>
  <si>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</si>
  <si>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</si>
  <si>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</si>
  <si>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</si>
  <si>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</si>
  <si>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</si>
  <si>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</si>
  <si>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</si>
  <si>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</si>
  <si>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</si>
  <si>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</si>
  <si>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</si>
  <si>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</si>
  <si>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</si>
  <si>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</si>
  <si>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</si>
  <si>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</si>
  <si>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</si>
  <si>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</si>
  <si>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</si>
  <si>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</si>
  <si>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</si>
  <si>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</si>
  <si>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</si>
  <si>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</si>
  <si>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</si>
  <si>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</si>
  <si>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</si>
  <si>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</si>
  <si>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</si>
  <si>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</si>
  <si>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</si>
  <si>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</si>
  <si>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</si>
  <si>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</si>
  <si>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</si>
  <si>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</si>
  <si>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</si>
  <si>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</si>
  <si>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</si>
  <si>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</si>
  <si>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</si>
  <si>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</si>
  <si>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</si>
  <si>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</si>
  <si>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</si>
  <si>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</si>
  <si>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</si>
  <si>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</si>
  <si>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</si>
  <si>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</si>
  <si>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</si>
  <si>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</si>
  <si>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</si>
  <si>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</si>
  <si>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</si>
  <si>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</si>
  <si>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</si>
  <si>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</si>
  <si>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</si>
  <si>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</si>
  <si>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</si>
  <si>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</si>
  <si>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</si>
  <si>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</si>
  <si>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</si>
  <si>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</si>
  <si>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</si>
  <si>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</si>
  <si>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</si>
  <si>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</si>
  <si>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</si>
  <si>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</si>
  <si>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</si>
  <si>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</si>
  <si>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</si>
  <si>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</si>
  <si>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</si>
  <si>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</si>
  <si>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</si>
  <si>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</si>
  <si>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</si>
  <si>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</si>
  <si>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</si>
  <si>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</si>
  <si>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</si>
  <si>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</si>
  <si>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</si>
  <si>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</si>
  <si>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</si>
  <si>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</si>
  <si>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</si>
  <si>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</si>
  <si>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</si>
  <si>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</si>
  <si>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</si>
  <si>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</si>
  <si>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</si>
  <si>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</si>
  <si>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</si>
  <si>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</si>
  <si>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</si>
  <si>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</si>
  <si>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</si>
  <si>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</si>
  <si>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</si>
  <si>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</si>
  <si>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</si>
  <si>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</si>
  <si>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</si>
  <si>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</si>
  <si>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</si>
  <si>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</si>
  <si>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</si>
  <si>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</si>
  <si>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</si>
  <si>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</si>
  <si>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</si>
  <si>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</si>
  <si>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</si>
  <si>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</si>
  <si>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</si>
  <si>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</si>
  <si>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</si>
  <si>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</si>
  <si>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</si>
  <si>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</si>
  <si>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</si>
  <si>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</si>
  <si>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</si>
  <si>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</si>
  <si>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</si>
  <si>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</si>
  <si>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</si>
  <si>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</si>
  <si>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</si>
  <si>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</si>
  <si>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</si>
  <si>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</si>
  <si>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</si>
  <si>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</si>
  <si>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</si>
  <si>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</si>
  <si>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</si>
  <si>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</si>
  <si>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</si>
  <si>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</si>
  <si>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</si>
  <si>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</si>
  <si>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</si>
  <si>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</si>
  <si>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</si>
  <si>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</si>
  <si>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</si>
  <si>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</si>
  <si>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</si>
  <si>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</si>
  <si>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</si>
  <si>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</si>
  <si>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</si>
  <si>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</si>
  <si>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</si>
  <si>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</si>
  <si>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</si>
  <si>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</si>
  <si>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</si>
  <si>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</si>
  <si>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</si>
  <si>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</si>
  <si>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</si>
  <si>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</si>
  <si>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</si>
  <si>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</si>
  <si>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</si>
  <si>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</si>
  <si>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</si>
  <si>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</si>
  <si>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</si>
  <si>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</si>
  <si>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</si>
  <si>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</si>
  <si>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</si>
  <si>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</si>
  <si>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</si>
  <si>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</si>
  <si>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</si>
  <si>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</si>
  <si>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</si>
  <si>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</si>
  <si>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</si>
  <si>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</si>
  <si>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</si>
  <si>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</si>
  <si>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</si>
  <si>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</si>
  <si>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</si>
  <si>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</si>
  <si>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</si>
  <si>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</si>
  <si>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</si>
  <si>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</si>
  <si>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</si>
  <si>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</si>
  <si>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</si>
  <si>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</si>
  <si>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</si>
  <si>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</si>
  <si>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</si>
  <si>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</si>
  <si>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</si>
  <si>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</si>
  <si>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</si>
  <si>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</si>
  <si>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</si>
  <si>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</si>
  <si>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</si>
  <si>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</si>
  <si>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</si>
  <si>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</si>
  <si>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</si>
  <si>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</si>
  <si>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</si>
  <si>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</si>
  <si>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</si>
  <si>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</si>
  <si>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</si>
  <si>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</si>
  <si>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</si>
  <si>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</si>
  <si>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</si>
  <si>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</si>
  <si>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</si>
  <si>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</si>
  <si>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</si>
  <si>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</si>
  <si>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</si>
  <si>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</si>
  <si>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</si>
  <si>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</si>
  <si>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</si>
  <si>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</si>
  <si>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</si>
  <si>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</si>
  <si>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</si>
  <si>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</si>
  <si>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</si>
  <si>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</si>
  <si>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</si>
  <si>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</si>
  <si>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</si>
  <si>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</si>
  <si>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</si>
  <si>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</si>
  <si>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</si>
  <si>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</si>
  <si>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</si>
  <si>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</si>
  <si>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</si>
  <si>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</si>
  <si>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</si>
  <si>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</si>
  <si>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</si>
  <si>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</si>
  <si>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</si>
  <si>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</si>
  <si>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</si>
  <si>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</si>
  <si>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</si>
  <si>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</si>
  <si>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</si>
  <si>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</si>
  <si>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</si>
  <si>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</si>
  <si>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</si>
  <si>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</si>
  <si>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</si>
  <si>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</si>
  <si>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</si>
  <si>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</si>
  <si>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</si>
  <si>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</si>
  <si>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</si>
  <si>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</si>
  <si>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</si>
  <si>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</si>
  <si>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</si>
  <si>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</si>
  <si>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</si>
  <si>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</si>
  <si>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</si>
  <si>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</si>
  <si>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</si>
  <si>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</si>
  <si>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</si>
  <si>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</si>
  <si>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</si>
  <si>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</si>
  <si>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</si>
  <si>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</si>
  <si>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</si>
  <si>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</si>
  <si>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</si>
  <si>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</si>
  <si>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</si>
  <si>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</si>
  <si>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</si>
  <si>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</si>
  <si>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</si>
  <si>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</si>
  <si>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</si>
  <si>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</si>
  <si>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</si>
  <si>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</si>
  <si>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</si>
  <si>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</si>
  <si>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</si>
  <si>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</si>
  <si>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</si>
  <si>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</si>
  <si>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</si>
  <si>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</si>
  <si>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</si>
  <si>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</si>
  <si>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</si>
  <si>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</si>
  <si>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</si>
  <si>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</si>
  <si>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</si>
  <si>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</si>
  <si>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</si>
  <si>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</si>
  <si>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</si>
  <si>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</si>
  <si>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</si>
  <si>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</si>
  <si>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</si>
  <si>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</si>
  <si>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</si>
  <si>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</si>
  <si>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</si>
  <si>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</si>
  <si>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</si>
  <si>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</si>
  <si>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</si>
  <si>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</si>
  <si>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</si>
  <si>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</si>
  <si>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</si>
  <si>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</si>
  <si>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</si>
  <si>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</si>
  <si>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</si>
  <si>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</si>
  <si>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</si>
  <si>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</si>
  <si>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</si>
  <si>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</si>
  <si>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</si>
  <si>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</si>
  <si>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</si>
  <si>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</si>
  <si>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</si>
  <si>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</si>
  <si>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</si>
  <si>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</si>
  <si>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</si>
  <si>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</si>
  <si>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</si>
  <si>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</si>
  <si>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</si>
  <si>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</si>
  <si>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</si>
  <si>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</si>
  <si>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</si>
  <si>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</si>
  <si>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</si>
  <si>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</si>
  <si>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</si>
  <si>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</si>
  <si>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</si>
  <si>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</si>
  <si>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</si>
  <si>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</si>
  <si>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</si>
  <si>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</si>
  <si>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</si>
  <si>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</si>
  <si>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</si>
  <si>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</si>
  <si>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</si>
  <si>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</si>
  <si>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</si>
  <si>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</si>
  <si>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</si>
  <si>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</si>
  <si>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</si>
  <si>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</si>
  <si>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</si>
  <si>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</si>
  <si>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</si>
  <si>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</si>
  <si>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</si>
  <si>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</si>
  <si>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</si>
  <si>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</si>
  <si>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</si>
  <si>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</si>
  <si>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</si>
  <si>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</si>
  <si>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</si>
  <si>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</si>
  <si>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</si>
  <si>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</si>
  <si>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</si>
  <si>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</si>
  <si>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</si>
  <si>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</si>
  <si>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</si>
  <si>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</si>
  <si>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</si>
  <si>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</si>
  <si>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</si>
  <si>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</si>
  <si>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</si>
  <si>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</si>
  <si>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</si>
  <si>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</si>
  <si>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</si>
  <si>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</si>
  <si>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</si>
  <si>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</si>
  <si>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</si>
  <si>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</si>
  <si>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</si>
  <si>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</si>
  <si>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</si>
  <si>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</si>
  <si>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</si>
  <si>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</si>
  <si>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</si>
  <si>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</si>
  <si>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</si>
  <si>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</si>
  <si>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</si>
  <si>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</si>
  <si>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</si>
  <si>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</si>
  <si>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</si>
  <si>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</si>
  <si>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</si>
  <si>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</si>
  <si>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</si>
  <si>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</si>
  <si>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</si>
  <si>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</si>
  <si>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</si>
  <si>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</si>
  <si>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</si>
  <si>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</si>
  <si>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</si>
  <si>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</si>
  <si>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</si>
  <si>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</si>
  <si>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</si>
  <si>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</si>
  <si>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</si>
  <si>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</si>
  <si>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</si>
  <si>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</si>
  <si>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</si>
  <si>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</si>
  <si>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</si>
  <si>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</si>
  <si>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</si>
  <si>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</si>
  <si>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</si>
  <si>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</si>
  <si>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</si>
  <si>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</si>
  <si>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</si>
  <si>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</si>
  <si>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</si>
  <si>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</si>
  <si>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</si>
  <si>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</si>
  <si>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</si>
  <si>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</si>
  <si>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</si>
  <si>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</si>
  <si>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</si>
  <si>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</si>
  <si>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</si>
  <si>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</si>
  <si>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</si>
  <si>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</si>
  <si>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</si>
  <si>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</si>
  <si>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</si>
  <si>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</si>
  <si>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</si>
  <si>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</si>
  <si>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</si>
  <si>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</si>
  <si>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</si>
  <si>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</si>
  <si>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</si>
  <si>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</si>
  <si>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</si>
  <si>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</si>
  <si>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</si>
  <si>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</si>
  <si>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</si>
  <si>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</si>
  <si>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</si>
  <si>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</si>
  <si>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</si>
  <si>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</si>
  <si>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</si>
  <si>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</si>
  <si>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</si>
  <si>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</si>
  <si>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</si>
  <si>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</si>
  <si>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</si>
  <si>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</si>
  <si>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</si>
  <si>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</si>
  <si>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</si>
  <si>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</si>
  <si>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</si>
  <si>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</si>
  <si>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</si>
  <si>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</si>
  <si>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</si>
  <si>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</si>
  <si>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</si>
  <si>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</si>
  <si>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</si>
  <si>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</si>
  <si>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</si>
  <si>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</si>
  <si>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</si>
  <si>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</si>
  <si>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</si>
  <si>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</si>
  <si>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</si>
  <si>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</si>
  <si>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</si>
  <si>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</si>
  <si>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</si>
  <si>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</si>
  <si>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</si>
  <si>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</si>
  <si>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</si>
  <si>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</si>
  <si>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</si>
  <si>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</si>
  <si>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</si>
  <si>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</si>
  <si>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</si>
  <si>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</si>
  <si>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</si>
  <si>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</si>
  <si>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</si>
  <si>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</si>
  <si>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</si>
  <si>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</si>
  <si>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</si>
  <si>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</si>
  <si>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</si>
  <si>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</si>
  <si>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</si>
  <si>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</si>
  <si>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</si>
  <si>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</si>
  <si>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</si>
  <si>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</si>
  <si>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</si>
  <si>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</si>
  <si>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</si>
  <si>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</si>
  <si>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</si>
  <si>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</si>
  <si>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</si>
  <si>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</si>
  <si>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</si>
  <si>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</si>
  <si>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</si>
  <si>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</si>
  <si>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</si>
  <si>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</si>
  <si>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</si>
  <si>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</si>
  <si>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</si>
  <si>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</si>
  <si>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</si>
  <si>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</si>
  <si>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</si>
  <si>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</si>
  <si>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</si>
  <si>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</si>
  <si>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</si>
  <si>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</si>
  <si>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</si>
  <si>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</si>
  <si>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</si>
  <si>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</si>
  <si>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</si>
  <si>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</si>
  <si>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</si>
  <si>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</si>
  <si>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</si>
  <si>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</si>
  <si>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</si>
  <si>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</si>
  <si>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</si>
  <si>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</si>
  <si>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</si>
  <si>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</si>
  <si>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</si>
  <si>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</si>
  <si>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</si>
  <si>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</si>
  <si>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</si>
  <si>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</si>
  <si>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</si>
  <si>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</si>
  <si>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</si>
  <si>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</si>
  <si>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</si>
  <si>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</si>
  <si>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</si>
  <si>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</si>
  <si>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</si>
  <si>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</si>
  <si>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</si>
  <si>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</si>
  <si>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</si>
  <si>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</si>
  <si>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</si>
  <si>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</si>
  <si>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</si>
  <si>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</si>
  <si>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</si>
  <si>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</si>
  <si>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</si>
  <si>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</si>
  <si>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</si>
  <si>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</si>
  <si>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</si>
  <si>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</si>
  <si>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</si>
  <si>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</si>
  <si>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</si>
  <si>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</si>
  <si>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</si>
  <si>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</si>
  <si>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</si>
  <si>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</si>
  <si>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</si>
  <si>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</si>
  <si>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</si>
  <si>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</si>
  <si>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</si>
  <si>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</si>
  <si>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</si>
  <si>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</si>
  <si>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</si>
  <si>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</si>
  <si>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</si>
  <si>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</si>
  <si>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</si>
  <si>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</si>
  <si>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</si>
  <si>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</si>
  <si>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</si>
  <si>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</si>
  <si>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</si>
  <si>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</si>
  <si>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</si>
  <si>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</si>
  <si>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</si>
  <si>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</si>
  <si>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</si>
  <si>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</si>
  <si>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</si>
  <si>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</si>
  <si>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</si>
  <si>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</si>
  <si>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</si>
  <si>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</si>
  <si>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</si>
  <si>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</si>
  <si>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</si>
  <si>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</si>
  <si>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</si>
  <si>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</si>
  <si>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</si>
  <si>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</si>
  <si>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</si>
  <si>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</si>
  <si>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</si>
  <si>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</si>
  <si>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</si>
  <si>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</si>
  <si>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</si>
  <si>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</si>
  <si>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</si>
  <si>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</si>
  <si>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</si>
  <si>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</si>
  <si>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</si>
  <si>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</si>
  <si>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</si>
  <si>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</si>
  <si>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</si>
  <si>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</si>
  <si>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</si>
  <si>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</si>
  <si>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</si>
  <si>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</si>
  <si>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</si>
  <si>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</si>
  <si>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</si>
  <si>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</si>
  <si>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</si>
  <si>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</si>
  <si>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</si>
  <si>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</si>
  <si>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</si>
  <si>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</si>
  <si>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</si>
  <si>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</si>
  <si>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</si>
  <si>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</si>
  <si>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</si>
  <si>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</si>
  <si>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</si>
  <si>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</si>
  <si>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</si>
  <si>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</si>
  <si>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</si>
  <si>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</si>
  <si>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</si>
  <si>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</si>
  <si>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</si>
  <si>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</si>
  <si>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</si>
  <si>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</si>
  <si>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</si>
  <si>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</si>
  <si>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</si>
  <si>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</si>
  <si>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</si>
  <si>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</si>
  <si>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</si>
  <si>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</si>
  <si>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</si>
  <si>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</si>
  <si>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</si>
  <si>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</si>
  <si>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</si>
  <si>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</si>
  <si>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</si>
  <si>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</si>
  <si>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</si>
  <si>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</si>
  <si>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</si>
  <si>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</si>
  <si>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</si>
  <si>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</si>
  <si>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</si>
  <si>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</si>
  <si>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</si>
  <si>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</si>
  <si>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</si>
  <si>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</si>
  <si>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</si>
  <si>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</si>
  <si>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</si>
  <si>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</si>
  <si>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</si>
  <si>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</si>
  <si>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</si>
  <si>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</si>
  <si>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</si>
  <si>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</si>
  <si>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</si>
  <si>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</si>
  <si>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</si>
  <si>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</si>
  <si>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</si>
  <si>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</si>
  <si>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</si>
  <si>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</si>
  <si>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</si>
  <si>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</si>
  <si>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</si>
  <si>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</si>
  <si>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</si>
  <si>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</si>
  <si>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</si>
  <si>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</si>
  <si>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</si>
  <si>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</si>
  <si>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</si>
  <si>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</si>
  <si>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</si>
  <si>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</si>
  <si>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</si>
  <si>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</si>
  <si>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</si>
  <si>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</si>
  <si>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</si>
  <si>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</si>
  <si>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</si>
  <si>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</si>
  <si>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</si>
  <si>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</si>
  <si>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</si>
  <si>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</si>
  <si>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</si>
  <si>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</si>
  <si>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</si>
  <si>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</si>
  <si>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</si>
  <si>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</si>
  <si>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</si>
  <si>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</si>
  <si>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</si>
  <si>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</si>
  <si>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</si>
  <si>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</si>
  <si>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</si>
  <si>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</si>
  <si>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</si>
  <si>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</si>
  <si>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</si>
  <si>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</si>
  <si>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</si>
  <si>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</si>
  <si>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</si>
  <si>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</si>
  <si>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</si>
  <si>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</si>
  <si>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</si>
  <si>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</si>
  <si>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</si>
  <si>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</si>
  <si>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</si>
  <si>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</si>
  <si>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</si>
  <si>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</si>
  <si>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</si>
  <si>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</si>
  <si>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</si>
  <si>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</si>
  <si>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</si>
  <si>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</si>
  <si>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</si>
  <si>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</si>
  <si>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</si>
  <si>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</si>
  <si>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</si>
  <si>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</si>
  <si>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</si>
  <si>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</si>
  <si>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</si>
  <si>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</si>
  <si>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</si>
  <si>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</si>
  <si>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</si>
  <si>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</si>
  <si>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</si>
  <si>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</si>
  <si>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</si>
  <si>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</si>
  <si>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</si>
  <si>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</si>
  <si>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</si>
  <si>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</si>
  <si>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</si>
  <si>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</si>
  <si>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</si>
  <si>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</si>
  <si>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</si>
  <si>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</si>
  <si>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</si>
  <si>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</si>
  <si>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</si>
  <si>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</si>
  <si>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</si>
  <si>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</si>
  <si>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</si>
  <si>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</si>
  <si>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</si>
  <si>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</si>
  <si>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</si>
  <si>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</si>
  <si>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</si>
  <si>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</si>
  <si>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</si>
  <si>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</si>
  <si>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</si>
  <si>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</si>
  <si>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</si>
  <si>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</si>
  <si>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</si>
  <si>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</si>
  <si>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</si>
  <si>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</si>
  <si>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</si>
  <si>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</si>
  <si>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</si>
  <si>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</si>
  <si>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</si>
  <si>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</si>
  <si>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</si>
  <si>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</si>
  <si>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</si>
  <si>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</si>
  <si>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</si>
  <si>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</si>
  <si>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</si>
  <si>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</si>
  <si>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</si>
  <si>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</si>
  <si>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</si>
  <si>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</si>
  <si>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</si>
  <si>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</si>
  <si>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</si>
  <si>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</si>
  <si>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</si>
  <si>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</si>
  <si>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</si>
  <si>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</si>
  <si>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</si>
  <si>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</si>
  <si>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</si>
  <si>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</si>
  <si>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</si>
  <si>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</si>
  <si>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</si>
  <si>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</si>
  <si>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</si>
  <si>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</si>
  <si>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</si>
  <si>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</si>
  <si>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</si>
  <si>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</si>
  <si>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</si>
  <si>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</si>
  <si>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</si>
  <si>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</si>
  <si>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</si>
  <si>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</si>
  <si>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</si>
  <si>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</si>
  <si>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</si>
  <si>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</si>
  <si>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</si>
  <si>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</si>
  <si>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</si>
  <si>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</si>
  <si>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</si>
  <si>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</si>
  <si>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</si>
  <si>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</si>
  <si>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</si>
  <si>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</si>
  <si>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</si>
  <si>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</si>
  <si>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</si>
  <si>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</si>
  <si>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</si>
  <si>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</si>
  <si>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</si>
  <si>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</si>
  <si>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</si>
  <si>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</si>
  <si>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</si>
  <si>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</si>
  <si>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</si>
  <si>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</si>
  <si>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</si>
  <si>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</si>
  <si>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</si>
  <si>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</si>
  <si>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</si>
  <si>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</si>
  <si>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</si>
  <si>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</si>
  <si>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</si>
  <si>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</si>
  <si>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</si>
  <si>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</si>
  <si>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</si>
  <si>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</si>
  <si>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</si>
  <si>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</si>
  <si>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</si>
  <si>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</si>
  <si>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</si>
  <si>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</si>
  <si>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</si>
  <si>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</si>
  <si>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</si>
  <si>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</si>
  <si>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</si>
  <si>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</si>
  <si>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</si>
  <si>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</si>
  <si>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</si>
  <si>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</si>
  <si>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</si>
  <si>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</si>
  <si>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</si>
  <si>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</si>
  <si>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</si>
  <si>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</si>
  <si>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</si>
  <si>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</si>
  <si>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</si>
  <si>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</si>
  <si>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</si>
  <si>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</si>
  <si>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</si>
  <si>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</si>
  <si>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</si>
  <si>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</si>
  <si>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</si>
  <si>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</si>
  <si>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</si>
  <si>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</si>
  <si>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</si>
  <si>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</si>
  <si>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</si>
  <si>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</si>
  <si>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</si>
  <si>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</si>
  <si>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</si>
  <si>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</si>
  <si>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</si>
  <si>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</si>
  <si>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</si>
  <si>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</si>
  <si>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</si>
  <si>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</si>
  <si>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</si>
  <si>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</si>
  <si>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</si>
  <si>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</si>
  <si>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</si>
  <si>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</si>
  <si>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</si>
  <si>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</si>
  <si>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</si>
  <si>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</si>
  <si>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</si>
  <si>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</si>
  <si>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</si>
  <si>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</si>
  <si>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</si>
  <si>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</si>
  <si>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</si>
  <si>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</si>
  <si>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</si>
  <si>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</si>
  <si>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</si>
  <si>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</si>
  <si>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</si>
  <si>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</si>
  <si>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</si>
  <si>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</si>
  <si>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</si>
  <si>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</si>
  <si>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</si>
  <si>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</si>
  <si>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</si>
  <si>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</si>
  <si>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</si>
  <si>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</si>
  <si>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</si>
  <si>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</si>
  <si>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</si>
  <si>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</si>
  <si>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</si>
  <si>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</si>
  <si>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</si>
  <si>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</si>
  <si>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</si>
  <si>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</si>
  <si>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</si>
  <si>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</si>
  <si>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</si>
  <si>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</si>
  <si>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</si>
  <si>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</si>
  <si>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</si>
  <si>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</si>
  <si>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</si>
  <si>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</si>
  <si>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</si>
  <si>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</si>
  <si>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</si>
  <si>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</si>
  <si>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</si>
  <si>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</si>
  <si>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</si>
  <si>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</si>
  <si>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</si>
  <si>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</si>
  <si>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</si>
  <si>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</si>
  <si>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</si>
  <si>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</si>
  <si>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</si>
  <si>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</si>
  <si>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</si>
  <si>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</si>
  <si>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</si>
  <si>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</si>
  <si>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</si>
  <si>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</si>
  <si>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</si>
  <si>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</si>
  <si>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</si>
  <si>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</si>
  <si>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</si>
  <si>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</si>
  <si>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</si>
  <si>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</si>
  <si>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</si>
  <si>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</si>
  <si>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</si>
  <si>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</si>
  <si>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</si>
  <si>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</si>
  <si>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</si>
  <si>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</si>
  <si>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</si>
  <si>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</si>
  <si>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</si>
  <si>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</si>
  <si>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</si>
  <si>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</si>
  <si>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</si>
  <si>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</si>
  <si>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</si>
  <si>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</si>
  <si>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</si>
  <si>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</si>
  <si>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</si>
  <si>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</si>
  <si>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</si>
  <si>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</si>
  <si>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</si>
  <si>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</si>
  <si>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</si>
  <si>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</si>
  <si>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</si>
  <si>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</si>
  <si>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</si>
  <si>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</si>
  <si>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</si>
  <si>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</si>
  <si>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</si>
  <si>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</si>
  <si>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</si>
  <si>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</si>
  <si>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</si>
  <si>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</si>
  <si>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</si>
  <si>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</si>
  <si>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</si>
  <si>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</si>
  <si>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</si>
  <si>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</si>
  <si>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</si>
  <si>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</si>
  <si>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</si>
  <si>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</si>
  <si>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</si>
  <si>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</si>
  <si>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</si>
  <si>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</si>
  <si>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</si>
  <si>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</si>
  <si>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</si>
  <si>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</si>
  <si>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</si>
  <si>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</si>
  <si>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</si>
  <si>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</si>
  <si>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</si>
  <si>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</si>
  <si>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</si>
  <si>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</si>
  <si>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</si>
  <si>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</si>
  <si>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</si>
  <si>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</si>
  <si>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</si>
  <si>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</si>
  <si>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</si>
  <si>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</si>
  <si>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</si>
  <si>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</si>
  <si>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</si>
  <si>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</si>
  <si>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</si>
  <si>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</si>
  <si>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</si>
  <si>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</si>
  <si>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</si>
  <si>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</si>
  <si>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</si>
  <si>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</si>
  <si>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</si>
  <si>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</si>
  <si>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</si>
  <si>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</si>
  <si>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</si>
  <si>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</si>
  <si>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</si>
  <si>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</si>
  <si>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</si>
  <si>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</si>
  <si>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</si>
  <si>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</si>
  <si>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</si>
  <si>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</si>
  <si>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</si>
  <si>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</si>
  <si>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</si>
  <si>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</si>
  <si>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</si>
  <si>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</si>
  <si>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</si>
  <si>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</si>
  <si>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</si>
  <si>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</si>
  <si>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</si>
  <si>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</si>
  <si>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</si>
  <si>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</si>
  <si>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</si>
  <si>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</si>
  <si>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</si>
  <si>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</si>
  <si>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</si>
  <si>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</si>
  <si>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</si>
  <si>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</si>
  <si>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</si>
  <si>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</si>
  <si>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</si>
  <si>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</si>
  <si>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</si>
  <si>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</si>
  <si>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</si>
  <si>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</si>
  <si>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</si>
  <si>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</si>
  <si>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</si>
  <si>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</si>
  <si>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</si>
  <si>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</si>
  <si>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</si>
  <si>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</si>
  <si>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</si>
  <si>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</si>
  <si>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</si>
  <si>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</si>
  <si>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</si>
  <si>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</si>
  <si>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</si>
  <si>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</si>
  <si>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</si>
  <si>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</si>
  <si>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</si>
  <si>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</si>
  <si>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</si>
  <si>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</si>
  <si>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</si>
  <si>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</si>
  <si>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</si>
  <si>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</si>
  <si>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</si>
  <si>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</si>
  <si>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</si>
  <si>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</si>
  <si>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</si>
  <si>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</si>
  <si>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</si>
  <si>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</si>
  <si>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</si>
  <si>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</si>
  <si>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</si>
  <si>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</si>
  <si>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</si>
  <si>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</si>
  <si>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</si>
  <si>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</si>
  <si>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</si>
  <si>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</si>
  <si>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</si>
  <si>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</si>
  <si>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</si>
  <si>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</si>
  <si>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</si>
  <si>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</si>
  <si>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</si>
  <si>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</si>
  <si>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</si>
  <si>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</si>
  <si>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</si>
  <si>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</si>
  <si>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</si>
  <si>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</si>
  <si>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</si>
  <si>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</si>
  <si>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GT200</t>
  </si>
  <si>
    <t>GT400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</si>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</sst>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89" totalsRowShown="0" headerRowDxfId="26" dataDxfId="25" tableBorderDxfId="24">
  <autoFilter ref="A2:K2089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81" activePane="bottomLeft" state="frozen"/>
      <selection pane="bottomLeft" activeCell="A2085" sqref="A2085:A208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IF(COUNTIFS($E$3:E2089,E910)=1,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IF(COUNTIFS($E$3:E2089,E911)=1,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IF(COUNTIFS($E$3:E2089,E912)=1,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IF(COUNTIFS($E$3:E2089,E913)=1,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IF(COUNTIFS($E$3:E2089,E914)=1,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IF(COUNTIFS($E$3:E2089,E915)=1,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IF(COUNTIFS($E$3:E2089,E916)=1,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IF(COUNTIFS($E$3:E2089,E917)=1,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IF(COUNTIFS($E$3:E2089,E918)=1,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IF(COUNTIFS($E$3:E2089,E919)=1,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IF(COUNTIFS($E$3:E2089,E920)=1,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IF(COUNTIFS($E$3:E2089,E925)=1,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IF(COUNTIFS($E$3:E2089,E926)=1,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IF(COUNTIFS($E$3:E2089,E927)=1,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IF(COUNTIFS($E$3:E2089,E928)=1,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IF(COUNTIFS($E$3:E2089,E929)=1,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IF(COUNTIFS($E$3:E2089,E939)=1,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IF(COUNTIFS($E$3:E2089,E944)=1,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IF(COUNTIFS($E$3:E2089,E945)=1,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IF(COUNTIFS($E$3:E2089,E946)=1,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IF(COUNTIFS($E$3:E2089,E947)=1,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IF(COUNTIFS($E$3:E2089,E948)=1,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IF(COUNTIFS($E$3:E2089,E955)=1,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IF(COUNTIFS($E$3:E2089,E956)=1,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IF(COUNTIFS($E$3:E2089,E957)=1,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IF(COUNTIFS($E$3:E2089,E959)=1,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IF(COUNTIFS($E$3:E2089,E972)=1,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IF(COUNTIFS($E$3:E2089,E973)=1,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IF(COUNTIFS($E$3:E2089,E974)=1,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IF(COUNTIFS($E$3:E2089,E975)=1,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IF(COUNTIFS($E$3:E2089,E976)=1,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IF(COUNTIFS($E$3:E2089,E977)=1,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IF(COUNTIFS($E$3:E2089,E992)=1,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IF(COUNTIFS($E$3:E2089,E999)=1,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IF(COUNTIFS($E$3:E2089,E1004)=1,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IF(COUNTIFS($E$3:E2089,E1005)=1,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IF(COUNTIFS($E$3:E2089,E1010)=1,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IF(COUNTIFS($E$3:E2089,E1015)=1,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IF(COUNTIFS($E$3:E2089,E1016)=1,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IF(COUNTIFS($E$3:E2089,E1026)=1,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IF(COUNTIFS($E$3:E2089,E1027)=1,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IF(COUNTIFS($E$3:E2089,E1028)=1,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IF(COUNTIFS($E$3:E2089,E1029)=1,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IF(COUNTIFS($E$3:E2089,E1030)=1,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IF(COUNTIFS($E$3:E2089,E1031)=1,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IF(COUNTIFS($E$3:E2089,E1032)=1,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IF(COUNTIFS($E$3:E2089,E1033)=1,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IF(COUNTIFS($E$3:E2089,E1034)=1,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IF(COUNTIFS($E$3:E2089,E1035)=1,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IF(COUNTIFS($E$3:E2089,E1036)=1,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IF(COUNTIFS($E$3:E2089,E1038)=1,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IF(COUNTIFS($E$3:E2089,E1039)=1,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IF(COUNTIFS($E$3:E2089,E1040)=1,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IF(COUNTIFS($E$3:E2089,E1041)=1,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IF(COUNTIFS($E$3:E2089,E1042)=1,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IF(COUNTIFS($E$3:E2089,E1043)=1,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IF(COUNTIFS($E$3:E2089,E1044)=1,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IF(COUNTIFS($E$3:E2089,E1045)=1,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IF(COUNTIFS($E$3:E2089,E1046)=1,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IF(COUNTIFS($E$3:E2089,E1047)=1,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IF(COUNTIFS($E$3:E2089,E1048)=1,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IF(COUNTIFS($E$3:E2089,E1049)=1,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IF(COUNTIFS($E$3:E2089,E1050)=1,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IF(COUNTIFS($E$3:E2089,E1051)=1,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IF(COUNTIFS($E$3:E2089,E1054)=1,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IF(COUNTIFS($E$3:E2089,E1055)=1,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IF(COUNTIFS($E$3:E2089,E1056)=1,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IF(COUNTIFS($E$3:E2089,E1061)=1,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IF(COUNTIFS($E$3:E2089,E1062)=1,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IF(COUNTIFS($E$3:E2089,E1063)=1,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IF(COUNTIFS($E$3:E2089,E1066)=1,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IF(COUNTIFS($E$3:E2089,E1067)=1,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IF(COUNTIFS($E$3:E2089,E1071)=1,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IF(COUNTIFS($E$3:E2089,E1072)=1,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IF(COUNTIFS($E$3:E2089,E1073)=1,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IF(COUNTIFS($E$3:E2089,E1074)=1,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IF(COUNTIFS($E$3:E2089,E1075)=1,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IF(COUNTIFS($E$3:E2089,E1076)=1,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IF(COUNTIFS($E$3:E2089,E1077)=1,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IF(COUNTIFS($E$3:E2089,E1078)=1,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IF(COUNTIFS($E$3:E2089,E1084)=1,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IF(COUNTIFS($E$3:E2089,E1085)=1,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IF(COUNTIFS($E$3:E2089,E1086)=1,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IF(COUNTIFS($E$3:E2089,E1088)=1,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IF(COUNTIFS($E$3:E2089,E1089)=1,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IF(COUNTIFS($E$3:E2089,E1098)=1,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IF(COUNTIFS($E$3:E2089,E1099)=1,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IF(COUNTIFS($E$3:E2089,E1100)=1,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IF(COUNTIFS($E$3:E2089,E1101)=1,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IF(COUNTIFS($E$3:E2089,E1102)=1,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IF(COUNTIFS($E$3:E2089,E1103)=1,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IF(COUNTIFS($E$3:E2089,E1104)=1,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IF(COUNTIFS($E$3:E2089,E1105)=1,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IF(COUNTIFS($E$3:E2089,E1106)=1,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IF(COUNTIFS($E$3:E2089,E1107)=1,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IF(COUNTIFS($E$3:E2089,E1108)=1,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IF(COUNTIFS($E$3:E2089,E1109)=1,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IF(COUNTIFS($E$3:E2089,E1110)=1,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IF(COUNTIFS($E$3:E2089,E1111)=1,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IF(COUNTIFS($E$3:E2089,E1118)=1,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IF(COUNTIFS($E$3:E2089,E1119)=1,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IF(COUNTIFS($E$3:E2089,E1120)=1,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IF(COUNTIFS($E$3:E2089,E1121)=1,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IF(COUNTIFS($E$3:E2089,E1122)=1,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IF(COUNTIFS($E$3:E2089,E1123)=1,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IF(COUNTIFS($E$3:E2089,E1124)=1,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IF(COUNTIFS($E$3:E2089,E1125)=1,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IF(COUNTIFS($E$3:E2089,E1126)=1,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IF(COUNTIFS($E$3:E2089,E1127)=1,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IF(COUNTIFS($E$3:E2089,E1128)=1,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IF(COUNTIFS($E$3:E2089,E1129)=1,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IF(COUNTIFS($E$3:E2089,E1130)=1,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IF(COUNTIFS($E$3:E2089,E1131)=1,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IF(COUNTIFS($E$3:E2089,E1132)=1,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IF(COUNTIFS($E$3:E2089,E1133)=1,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IF(COUNTIFS($E$3:E2089,E1134)=1,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IF(COUNTIFS($E$3:E2089,E1135)=1,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IF(COUNTIFS($E$3:E2089,E1136)=1,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IF(COUNTIFS($E$3:E2089,E1137)=1,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IF(COUNTIFS($E$3:E2089,E1138)=1,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IF(COUNTIFS($E$3:E2089,E1139)=1,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IF(COUNTIFS($E$3:E2089,E1140)=1,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IF(COUNTIFS($E$3:E2089,E1141)=1,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IF(COUNTIFS($E$3:E2089,E1142)=1,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IF(COUNTIFS($E$3:E2089,E1143)=1,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IF(COUNTIFS($E$3:E2089,E1144)=1,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IF(COUNTIFS($E$3:E2089,E1145)=1,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IF(COUNTIFS($E$3:E2089,E1146)=1,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IF(COUNTIFS($E$3:E2089,E1147)=1,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IF(COUNTIFS($E$3:E2089,E1148)=1,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IF(COUNTIFS($E$3:E2089,E1149)=1,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IF(COUNTIFS($E$3:E2089,E1150)=1,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IF(COUNTIFS($E$3:E2089,E1151)=1,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IF(COUNTIFS($E$3:E2089,E1152)=1,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IF(COUNTIFS($E$3:E2089,E1153)=1,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IF(COUNTIFS($E$3:E2089,E1154)=1,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IF(COUNTIFS($E$3:E2089,E1155)=1,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IF(COUNTIFS($E$3:E2089,E1156)=1,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IF(COUNTIFS($E$3:E2089,E1157)=1,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IF(COUNTIFS($E$3:E2089,E1158)=1,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IF(COUNTIFS($E$3:E2089,E1159)=1,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IF(COUNTIFS($E$3:E2089,E1160)=1,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IF(COUNTIFS($E$3:E2089,E1161)=1,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IF(COUNTIFS($E$3:E2089,E1162)=1,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IF(COUNTIFS($E$3:E2089,E1163)=1,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IF(COUNTIFS($E$3:E2089,E1164)=1,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IF(COUNTIFS($E$3:E2089,E1165)=1,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IF(COUNTIFS($E$3:E2089,E1166)=1,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IF(COUNTIFS($E$3:E2089,E1167)=1,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IF(COUNTIFS($E$3:E2089,E1168)=1,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IF(COUNTIFS($E$3:E2089,E1169)=1,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IF(COUNTIFS($E$3:E2089,E1170)=1,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IF(COUNTIFS($E$3:E2089,E1171)=1,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IF(COUNTIFS($E$3:E2089,E1172)=1,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IF(COUNTIFS($E$3:E2089,E1173)=1,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IF(COUNTIFS($E$3:E2089,E1174)=1,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IF(COUNTIFS($E$3:E2089,E1175)=1,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IF(COUNTIFS($E$3:E2089,E1176)=1,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IF(COUNTIFS($E$3:E2089,E1177)=1,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IF(COUNTIFS($E$3:E2089,E1178)=1,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IF(COUNTIFS($E$3:E2089,E1179)=1,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IF(COUNTIFS($E$3:E2089,E1180)=1,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IF(COUNTIFS($E$3:E2089,E1181)=1,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IF(COUNTIFS($E$3:E2089,E1182)=1,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IF(COUNTIFS($E$3:E2089,E1183)=1,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IF(COUNTIFS($E$3:E2089,E1184)=1,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IF(COUNTIFS($E$3:E2089,E1185)=1,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IF(COUNTIFS($E$3:E2089,E1186)=1,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IF(COUNTIFS($E$3:E2089,E1187)=1,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IF(COUNTIFS($E$3:E2089,E1188)=1,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IF(COUNTIFS($E$3:E2089,E1189)=1,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IF(COUNTIFS($E$3:E2089,E1190)=1,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IF(COUNTIFS($E$3:E2089,E1191)=1,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IF(COUNTIFS($E$3:E2089,E1192)=1,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IF(COUNTIFS($E$3:E2089,E1193)=1,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IF(COUNTIFS($E$3:E2089,E1194)=1,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IF(COUNTIFS($E$3:E2089,E1195)=1,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IF(COUNTIFS($E$3:E2089,E1196)=1,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IF(COUNTIFS($E$3:E2089,E1197)=1,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IF(COUNTIFS($E$3:E2089,E1198)=1,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IF(COUNTIFS($E$3:E2089,E1199)=1,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IF(COUNTIFS($E$3:E2089,E1200)=1,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IF(COUNTIFS($E$3:E2089,E1201)=1,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IF(COUNTIFS($E$3:E2089,E1202)=1,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IF(COUNTIFS($E$3:E2089,E1203)=1,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IF(COUNTIFS($E$3:E2089,E1204)=1,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IF(COUNTIFS($E$3:E2089,E1205)=1,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IF(COUNTIFS($E$3:E2089,E1206)=1,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IF(COUNTIFS($E$3:E2089,E1207)=1,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IF(COUNTIFS($E$3:E2089,E1208)=1,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IF(COUNTIFS($E$3:E2089,E1209)=1,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IF(COUNTIFS($E$3:E2089,E1210)=1,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IF(COUNTIFS($E$3:E2089,E1211)=1,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IF(COUNTIFS($E$3:E2089,E1212)=1,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IF(COUNTIFS($E$3:E2089,E1213)=1,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IF(COUNTIFS($E$3:E2089,E1214)=1,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IF(COUNTIFS($E$3:E2089,E1215)=1,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IF(COUNTIFS($E$3:E2089,E1216)=1,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IF(COUNTIFS($E$3:E2089,E1217)=1,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IF(COUNTIFS($E$3:E2089,E1218)=1,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IF(COUNTIFS($E$3:E2089,E1219)=1,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IF(COUNTIFS($E$3:E2089,E1220)=1,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IF(COUNTIFS($E$3:E2089,E1221)=1,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IF(COUNTIFS($E$3:E2089,E1222)=1,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IF(COUNTIFS($E$3:E2089,E1223)=1,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IF(COUNTIFS($E$3:E2089,E1224)=1,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IF(COUNTIFS($E$3:E2089,E1225)=1,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IF(COUNTIFS($E$3:E2089,E1226)=1,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IF(COUNTIFS($E$3:E2089,E1227)=1,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IF(COUNTIFS($E$3:E2089,E1228)=1,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IF(COUNTIFS($E$3:E2089,E1229)=1,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IF(COUNTIFS($E$3:E2089,E1230)=1,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IF(COUNTIFS($E$3:E2089,E1231)=1,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IF(COUNTIFS($E$3:E2089,E1232)=1,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IF(COUNTIFS($E$3:E2089,E1233)=1,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IF(COUNTIFS($E$3:E2089,E1234)=1,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IF(COUNTIFS($E$3:E2089,E1235)=1,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IF(COUNTIFS($E$3:E2089,E1236)=1,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IF(COUNTIFS($E$3:E2089,E1237)=1,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IF(COUNTIFS($E$3:E2089,E1238)=1,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IF(COUNTIFS($E$3:E2089,E1239)=1,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IF(COUNTIFS($E$3:E2089,E1240)=1,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IF(COUNTIFS($E$3:E2089,E1241)=1,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IF(COUNTIFS($E$3:E2089,E1242)=1,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IF(COUNTIFS($E$3:E2089,E1243)=1,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IF(COUNTIFS($E$3:E2089,E1244)=1,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IF(COUNTIFS($E$3:E2089,E1245)=1,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IF(COUNTIFS($E$3:E2089,E1246)=1,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IF(COUNTIFS($E$3:E2089,E1247)=1,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IF(COUNTIFS($E$3:E2089,E1248)=1,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IF(COUNTIFS($E$3:E2089,E1249)=1,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IF(COUNTIFS($E$3:E2089,E1250)=1,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IF(COUNTIFS($E$3:E2089,E1251)=1,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IF(COUNTIFS($E$3:E2089,E1252)=1,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IF(COUNTIFS($E$3:E2089,E1253)=1,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IF(COUNTIFS($E$3:E2089,E1254)=1,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IF(COUNTIFS($E$3:E2089,E1255)=1,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IF(COUNTIFS($E$3:E2089,E1256)=1,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IF(COUNTIFS($E$3:E2089,E1257)=1,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IF(COUNTIFS($E$3:E2089,E1258)=1,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IF(COUNTIFS($E$3:E2089,E1259)=1,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IF(COUNTIFS($E$3:E2089,E1260)=1,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IF(COUNTIFS($E$3:E2089,E1261)=1,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IF(COUNTIFS($E$3:E2089,E1262)=1,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IF(COUNTIFS($E$3:E2089,E1263)=1,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IF(COUNTIFS($E$3:E2089,E1264)=1,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IF(COUNTIFS($E$3:E2089,E1265)=1,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IF(COUNTIFS($E$3:E2089,E1266)=1,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IF(COUNTIFS($E$3:E2089,E1267)=1,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IF(COUNTIFS($E$3:E2089,E1268)=1,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IF(COUNTIFS($E$3:E2089,E1269)=1,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IF(COUNTIFS($E$3:E2089,E1270)=1,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IF(COUNTIFS($E$3:E2089,E1271)=1,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IF(COUNTIFS($E$3:E2089,E1272)=1,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IF(COUNTIFS($E$3:E2089,E1273)=1,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IF(COUNTIFS($E$3:E2089,E1274)=1,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IF(COUNTIFS($E$3:E2089,E1275)=1,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IF(COUNTIFS($E$3:E2089,E1276)=1,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IF(COUNTIFS($E$3:E2089,E1277)=1,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IF(COUNTIFS($E$3:E2089,E1278)=1,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IF(COUNTIFS($E$3:E2089,E1279)=1,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IF(COUNTIFS($E$3:E2089,E1280)=1,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IF(COUNTIFS($E$3:E2089,E1281)=1,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IF(COUNTIFS($E$3:E2089,E1282)=1,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IF(COUNTIFS($E$3:E2089,E1283)=1,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IF(COUNTIFS($E$3:E2089,E1284)=1,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IF(COUNTIFS($E$3:E2089,E1285)=1,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IF(COUNTIFS($E$3:E2089,E1286)=1,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IF(COUNTIFS($E$3:E2089,E1287)=1,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IF(COUNTIFS($E$3:E2089,E1288)=1,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IF(COUNTIFS($E$3:E2089,E1289)=1,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IF(COUNTIFS($E$3:E2089,E1290)=1,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IF(COUNTIFS($E$3:E2089,E1291)=1,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IF(COUNTIFS($E$3:E2089,E1292)=1,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IF(COUNTIFS($E$3:E2089,E1293)=1,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IF(COUNTIFS($E$3:E2089,E1294)=1,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IF(COUNTIFS($E$3:E2089,E1295)=1,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IF(COUNTIFS($E$3:E2089,E1296)=1,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IF(COUNTIFS($E$3:E2089,E1297)=1,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IF(COUNTIFS($E$3:E2089,E1298)=1,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IF(COUNTIFS($E$3:E2089,E1299)=1,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IF(COUNTIFS($E$3:E2089,E1300)=1,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IF(COUNTIFS($E$3:E2089,E1301)=1,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IF(COUNTIFS($E$3:E2089,E1302)=1,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IF(COUNTIFS($E$3:E2089,E1303)=1,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IF(COUNTIFS($E$3:E2089,E1304)=1,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IF(COUNTIFS($E$3:E2089,E1306)=1,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IF(COUNTIFS($E$3:E2089,E1307)=1,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IF(COUNTIFS($E$3:E2089,E1308)=1,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IF(COUNTIFS($E$3:E2089,E1309)=1,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IF(COUNTIFS($E$3:E2089,E1311)=1,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IF(COUNTIFS($E$3:E2089,E1323)=1,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IF(COUNTIFS($E$3:E2089,E1324)=1,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IF(COUNTIFS($E$3:E2089,E1325)=1,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IF(COUNTIFS($E$3:E2089,E1326)=1,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IF(COUNTIFS($E$3:E2089,E1329)=1,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IF(COUNTIFS($E$3:E2089,E1330)=1,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IF(COUNTIFS($E$3:E2089,E1331)=1,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IF(COUNTIFS($E$3:E2089,E1332)=1,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IF(COUNTIFS($E$3:E2089,E1333)=1,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IF(COUNTIFS($E$3:E2089,E1334)=1,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IF(COUNTIFS($E$3:E2089,E1335)=1,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IF(COUNTIFS($E$3:E2089,E1336)=1,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IF(COUNTIFS($E$3:E2089,E1338)=1,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IF(COUNTIFS($E$3:E2089,E1339)=1,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IF(COUNTIFS($E$3:E2089,E1341)=1,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IF(COUNTIFS($E$3:E2089,E1344)=1,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IF(COUNTIFS($E$3:E2089,E1345)=1,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IF(COUNTIFS($E$3:E2089,E1347)=1,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IF(COUNTIFS($E$3:E2089,E1349)=1,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IF(COUNTIFS($E$3:E2089,E1350)=1,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IF(COUNTIFS($E$3:E2089,E1351)=1,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IF(COUNTIFS($E$3:E2089,E1353)=1,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IF(COUNTIFS($E$3:E2089,E1354)=1,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IF(COUNTIFS($E$3:E2089,E1355)=1,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IF(COUNTIFS($E$3:E2089,E1356)=1,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IF(COUNTIFS($E$3:E2089,E1357)=1,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IF(COUNTIFS($E$3:E2089,E1358)=1,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IF(COUNTIFS($E$3:E2089,E1359)=1,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IF(COUNTIFS($E$3:E2089,E1360)=1,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IF(COUNTIFS($E$3:E2089,E1361)=1,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IF(COUNTIFS($E$3:E2089,E1362)=1,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IF(COUNTIFS($E$3:E2089,E1363)=1,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IF(COUNTIFS($E$3:E2089,E1364)=1,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IF(COUNTIFS($E$3:E2089,E1365)=1,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IF(COUNTIFS($E$3:E2089,E1366)=1,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IF(COUNTIFS($E$3:E2089,E1367)=1,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IF(COUNTIFS($E$3:E2089,E1368)=1,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IF(COUNTIFS($E$3:E2089,E1369)=1,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IF(COUNTIFS($E$3:E2089,E1370)=1,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IF(COUNTIFS($E$3:E2089,E1371)=1,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IF(COUNTIFS($E$3:E2089,E1372)=1,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IF(COUNTIFS($E$3:E2089,E1373)=1,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IF(COUNTIFS($E$3:E2089,E1374)=1,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IF(COUNTIFS($E$3:E2089,E1375)=1,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IF(COUNTIFS($E$3:E2089,E1376)=1,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IF(COUNTIFS($E$3:E2089,E1377)=1,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IF(COUNTIFS($E$3:E2089,E1378)=1,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IF(COUNTIFS($E$3:E2089,E1379)=1,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IF(COUNTIFS($E$3:E2089,E1380)=1,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IF(COUNTIFS($E$3:E2089,E1381)=1,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IF(COUNTIFS($E$3:E2089,E1382)=1,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IF(COUNTIFS($E$3:E2089,E1383)=1,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IF(COUNTIFS($E$3:E2089,E1384)=1,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IF(COUNTIFS($E$3:E2089,E1385)=1,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IF(COUNTIFS($E$3:E2089,E1386)=1,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IF(COUNTIFS($E$3:E2089,E1387)=1,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IF(COUNTIFS($E$3:E2089,E1388)=1,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IF(COUNTIFS($E$3:E2089,E1389)=1,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IF(COUNTIFS($E$3:E2089,E1390)=1,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IF(COUNTIFS($E$3:E2089,E1391)=1,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IF(COUNTIFS($E$3:E2089,E1392)=1,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IF(COUNTIFS($E$3:E2089,E1393)=1,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IF(COUNTIFS($E$3:E2089,E1394)=1,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IF(COUNTIFS($E$3:E2089,E1395)=1,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IF(COUNTIFS($E$3:E2089,E1396)=1,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IF(COUNTIFS($E$3:E2089,E1397)=1,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IF(COUNTIFS($E$3:E2089,E1398)=1,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IF(COUNTIFS($E$3:E2089,E1399)=1,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IF(COUNTIFS($E$3:E2089,E1400)=1,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IF(COUNTIFS($E$3:E2089,E1401)=1,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IF(COUNTIFS($E$3:E2089,E1402)=1,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IF(COUNTIFS($E$3:E2089,E1403)=1,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IF(COUNTIFS($E$3:E2089,E1404)=1,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IF(COUNTIFS($E$3:E2089,E1405)=1,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IF(COUNTIFS($E$3:E2089,E1406)=1,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IF(COUNTIFS($E$3:E2089,E1407)=1,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IF(COUNTIFS($E$3:E2089,E1408)=1,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IF(COUNTIFS($E$3:E2089,E1409)=1,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IF(COUNTIFS($E$3:E2089,E1410)=1,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IF(COUNTIFS($E$3:E2089,E1411)=1,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IF(COUNTIFS($E$3:E2089,E1415)=1,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IF(COUNTIFS($E$3:E2089,E1416)=1,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IF(COUNTIFS($E$3:E2089,E1417)=1,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IF(COUNTIFS($E$3:E2089,E1418)=1,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IF(COUNTIFS($E$3:E2089,E1419)=1,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IF(COUNTIFS($E$3:E2089,E1420)=1,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IF(COUNTIFS($E$3:E2089,E1421)=1,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IF(COUNTIFS($E$3:E2089,E1422)=1,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IF(COUNTIFS($E$3:E2089,E1423)=1,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IF(COUNTIFS($E$3:E2089,E1424)=1,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IF(COUNTIFS($E$3:E2089,E1425)=1,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IF(COUNTIFS($E$3:E2089,E1426)=1,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IF(COUNTIFS($E$3:E2089,E1427)=1,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IF(COUNTIFS($E$3:E2089,E1428)=1,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IF(COUNTIFS($E$3:E2089,E1429)=1,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IF(COUNTIFS($E$3:E2089,E1430)=1,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IF(COUNTIFS($E$3:E2089,E1431)=1,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IF(COUNTIFS($E$3:E2089,E1432)=1,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IF(COUNTIFS($E$3:E2089,E1433)=1,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IF(COUNTIFS($E$3:E2089,E1434)=1,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IF(COUNTIFS($E$3:E2089,E1435)=1,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IF(COUNTIFS($E$3:E2089,E1436)=1,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IF(COUNTIFS($E$3:E2089,E1437)=1,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IF(COUNTIFS($E$3:E2089,E1438)=1,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IF(COUNTIFS($E$3:E2089,E1439)=1,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IF(COUNTIFS($E$3:E2089,E1440)=1,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IF(COUNTIFS($E$3:E2089,E1441)=1,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IF(COUNTIFS($E$3:E2089,E1442)=1,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IF(COUNTIFS($E$3:E2089,E1443)=1,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IF(COUNTIFS($E$3:E2089,E1444)=1,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IF(COUNTIFS($E$3:E2089,E1445)=1,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IF(COUNTIFS($E$3:E2089,E1446)=1,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IF(COUNTIFS($E$3:E2089,E1447)=1,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IF(COUNTIFS($E$3:E2089,E1448)=1,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IF(COUNTIFS($E$3:E2089,E1449)=1,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IF(COUNTIFS($E$3:E2089,E1450)=1,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IF(COUNTIFS($E$3:E2089,E1451)=1,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IF(COUNTIFS($E$3:E2089,E1452)=1,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IF(COUNTIFS($E$3:E2089,E1453)=1,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IF(COUNTIFS($E$3:E2089,E1454)=1,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IF(COUNTIFS($E$3:E2089,E1455)=1,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IF(COUNTIFS($E$3:E2089,E1456)=1,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IF(COUNTIFS($E$3:E2089,E1457)=1,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IF(COUNTIFS($E$3:E2089,E1458)=1,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IF(COUNTIFS($E$3:E2089,E1459)=1,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IF(COUNTIFS($E$3:E2089,E1460)=1,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IF(COUNTIFS($E$3:E2089,E1461)=1,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IF(COUNTIFS($E$3:E2089,E1462)=1,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IF(COUNTIFS($E$3:E2089,E1463)=1,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IF(COUNTIFS($E$3:E2089,E1464)=1,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IF(COUNTIFS($E$3:E2089,E1465)=1,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IF(COUNTIFS($E$3:E2089,E1466)=1,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IF(COUNTIFS($E$3:E2089,E1467)=1,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IF(COUNTIFS($E$3:E2089,E1468)=1,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IF(COUNTIFS($E$3:E2089,E1469)=1,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IF(COUNTIFS($E$3:E2089,E1470)=1,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IF(COUNTIFS($E$3:E2089,E1471)=1,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IF(COUNTIFS($E$3:E2089,E1472)=1,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IF(COUNTIFS($E$3:E2089,E1473)=1,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IF(COUNTIFS($E$3:E2089,E1474)=1,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IF(COUNTIFS($E$3:E2089,E1475)=1,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IF(COUNTIFS($E$3:E2089,E1476)=1,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IF(COUNTIFS($E$3:E2089,E1477)=1,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IF(COUNTIFS($E$3:E2089,E1478)=1,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IF(COUNTIFS($E$3:E2089,E1479)=1,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IF(COUNTIFS($E$3:E2089,E1480)=1,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IF(COUNTIFS($E$3:E2089,E1481)=1,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IF(COUNTIFS($E$3:E2089,E1482)=1,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IF(COUNTIFS($E$3:E2090,E1483)=1,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IF(COUNTIFS($E$3:E2091,E1484)=1,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IF(COUNTIFS($E$3:E2092,E1485)=1,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IF(COUNTIFS($E$3:E2093,E1486)=1,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IF(COUNTIFS($E$3:E2094,E1487)=1,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IF(COUNTIFS($E$3:E2095,E1488)=1,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IF(COUNTIFS($E$3:E2096,E1489)=1,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IF(COUNTIFS($E$3:E2097,E1490)=1,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IF(COUNTIFS($E$3:E2098,E1491)=1,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IF(COUNTIFS($E$3:E2099,E1492)=1,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IF(COUNTIFS($E$3:E2100,E1493)=1,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IF(COUNTIFS($E$3:E2101,E1494)=1,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IF(COUNTIFS($E$3:E2102,E1495)=1,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IF(COUNTIFS($E$3:E2103,E1496)=1,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IF(COUNTIFS($E$3:E2104,E1497)=1,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IF(COUNTIFS($E$3:E2105,E1498)=1,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IF(COUNTIFS($E$3:E2106,E1499)=1,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IF(COUNTIFS($E$3:E2107,E1500)=1,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IF(COUNTIFS($E$3:E2108,E1501)=1,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IF(COUNTIFS($E$3:E2109,E1502)=1,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IF(COUNTIFS($E$3:E2110,E1503)=1,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IF(COUNTIFS($E$3:E2111,E1504)=1,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IF(COUNTIFS($E$3:E2112,E1505)=1,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IF(COUNTIFS($E$3:E2113,E1506)=1,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IF(COUNTIFS($E$3:E2114,E1507)=1,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IF(COUNTIFS($E$3:E2115,E1508)=1,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IF(COUNTIFS($E$3:E2116,E1509)=1,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IF(COUNTIFS($E$3:E2117,E1510)=1,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IF(COUNTIFS($E$3:E2118,E1511)=1,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IF(COUNTIFS($E$3:E2119,E1512)=1,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IF(COUNTIFS($E$3:E2120,E1513)=1,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IF(COUNTIFS($E$3:E2121,E1514)=1,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IF(COUNTIFS($E$3:E2122,E1515)=1,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IF(COUNTIFS($E$3:E2123,E1516)=1,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IF(COUNTIFS($E$3:E2124,E1517)=1,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IF(COUNTIFS($E$3:E2125,E1518)=1,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IF(COUNTIFS($E$3:E2126,E1519)=1,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IF(COUNTIFS($E$3:E2127,E1520)=1,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IF(COUNTIFS($E$3:E2128,E1521)=1,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IF(COUNTIFS($E$3:E2129,E1522)=1,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IF(COUNTIFS($E$3:E2130,E1523)=1,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IF(COUNTIFS($E$3:E2131,E1524)=1,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IF(COUNTIFS($E$3:E2132,E1525)=1,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IF(COUNTIFS($E$3:E2133,E1526)=1,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IF(COUNTIFS($E$3:E2134,E1527)=1,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IF(COUNTIFS($E$3:E2135,E1528)=1,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IF(COUNTIFS($E$3:E2136,E1529)=1,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IF(COUNTIFS($E$3:E2137,E1530)=1,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IF(COUNTIFS($E$3:E2138,E1531)=1,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IF(COUNTIFS($E$3:E2139,E1532)=1,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IF(COUNTIFS($E$3:E2140,E1533)=1,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IF(COUNTIFS($E$3:E2141,E1534)=1,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IF(COUNTIFS($E$3:E2142,E1535)=1,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IF(COUNTIFS($E$3:E2143,E1536)=1,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IF(COUNTIFS($E$3:E2144,E1537)=1,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IF(COUNTIFS($E$3:E2145,E1538)=1,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IF(COUNTIFS($E$3:E2146,E1539)=1,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IF(COUNTIFS($E$3:E2147,E1540)=1,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IF(COUNTIFS($E$3:E2148,E1541)=1,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IF(COUNTIFS($E$3:E2149,E1542)=1,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IF(COUNTIFS($E$3:E2150,E1543)=1,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IF(COUNTIFS($E$3:E2151,E1544)=1,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IF(COUNTIFS($E$3:E2152,E1545)=1,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IF(COUNTIFS($E$3:E2153,E1546)=1,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IF(COUNTIFS($E$3:E2154,E1547)=1,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IF(COUNTIFS($E$3:E2155,E1548)=1,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IF(COUNTIFS($E$3:E2156,E1549)=1,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IF(COUNTIFS($E$3:E2157,E1550)=1,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IF(COUNTIFS($E$3:E2158,E1551)=1,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IF(COUNTIFS($E$3:E2159,E1552)=1,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IF(COUNTIFS($E$3:E2160,E1553)=1,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IF(COUNTIFS($E$3:E2161,E1554)=1,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IF(COUNTIFS($E$3:E2162,E1555)=1,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IF(COUNTIFS($E$3:E2163,E1556)=1,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IF(COUNTIFS($E$3:E2164,E1557)=1,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IF(COUNTIFS($E$3:E2165,E1558)=1,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IF(COUNTIFS($E$3:E2166,E1559)=1,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IF(COUNTIFS($E$3:E2190,E1583)=1,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IF(COUNTIFS($E$3:E2191,E1584)=1,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IF(COUNTIFS($E$3:E2192,E1585)=1,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IF(COUNTIFS($E$3:E2193,E1586)=1,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IF(COUNTIFS($E$3:E2194,E1587)=1,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IF(COUNTIFS($E$3:E2195,E1588)=1,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IF(COUNTIFS($E$3:E2196,E1589)=1,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IF(COUNTIFS($E$3:E2197,E1590)=1,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IF(COUNTIFS($E$3:E2198,E1591)=1,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IF(COUNTIFS($E$3:E2199,E1592)=1,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IF(COUNTIFS($E$3:E2200,E1593)=1,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IF(COUNTIFS($E$3:E2201,E1594)=1,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IF(COUNTIFS($E$3:E2229,E1622)=1,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IF(COUNTIFS($E$3:E2230,E1623)=1,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IF(COUNTIFS($E$3:E2231,E1624)=1,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IF(COUNTIFS($E$3:E2232,E1625)=1,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IF(COUNTIFS($E$3:E2233,E1626)=1,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IF(COUNTIFS($E$3:E2234,E1627)=1,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IF(COUNTIFS($E$3:E2235,E1628)=1,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IF(COUNTIFS($E$3:E2236,E1629)=1,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IF(COUNTIFS($E$3:E2237,E1630)=1,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IF(COUNTIFS($E$3:E2238,E1631)=1,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IF(COUNTIFS($E$3:E2239,E1632)=1,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IF(COUNTIFS($E$3:E2240,E1633)=1,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IF(COUNTIFS($E$3:E2241,E1634)=1,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IF(COUNTIFS($E$3:E2242,E1635)=1,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IF(COUNTIFS($E$3:E2243,E1636)=1,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IF(COUNTIFS($E$3:E2244,E1637)=1,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IF(COUNTIFS($E$3:E2245,E1638)=1,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IF(COUNTIFS($E$3:E2246,E1639)=1,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IF(COUNTIFS($E$3:E2247,E1640)=1,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IF(COUNTIFS($E$3:E2248,E1641)=1,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IF(COUNTIFS($E$3:E2249,E1642)=1,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IF(COUNTIFS($E$3:E2250,E1643)=1,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IF(COUNTIFS($E$3:E2251,E1644)=1,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IF(COUNTIFS($E$3:E2252,E1645)=1,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IF(COUNTIFS($E$3:E2253,E1646)=1,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IF(COUNTIFS($E$3:E2254,E1647)=1,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IF(COUNTIFS($E$3:E2255,E1648)=1,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IF(COUNTIFS($E$3:E2256,E1649)=1,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IF(COUNTIFS($E$3:E2257,E1650)=1,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IF(COUNTIFS($E$3:E2258,E1651)=1,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IF(COUNTIFS($E$3:E2259,E1652)=1,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IF(COUNTIFS($E$3:E2260,E1653)=1,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IF(COUNTIFS($E$3:E2261,E1654)=1,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IF(COUNTIFS($E$3:E2262,E1655)=1,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IF(COUNTIFS($E$3:E2263,E1656)=1,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IF(COUNTIFS($E$3:E2264,E1657)=1,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IF(COUNTIFS($E$3:E2265,E1658)=1,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IF(COUNTIFS($E$3:E2266,E1659)=1,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IF(COUNTIFS($E$3:E2267,E1660)=1,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IF(COUNTIFS($E$3:E2268,E1661)=1,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IF(COUNTIFS($E$3:E2269,E1662)=1,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IF(COUNTIFS($E$3:E2270,E1663)=1,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IF(COUNTIFS($E$3:E2271,E1664)=1,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IF(COUNTIFS($E$3:E2272,E1665)=1,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IF(COUNTIFS($E$3:E2273,E1666)=1,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IF(COUNTIFS($E$3:E2274,E1667)=1,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IF(COUNTIFS($E$3:E2275,E1668)=1,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IF(COUNTIFS($E$3:E2276,E1669)=1,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IF(COUNTIFS($E$3:E2277,E1670)=1,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IF(COUNTIFS($E$3:E2278,E1671)=1,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IF(COUNTIFS($E$3:E2279,E1672)=1,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IF(COUNTIFS($E$3:E2280,E1673)=1,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IF(COUNTIFS($E$3:E2281,E1674)=1,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IF(COUNTIFS($E$3:E2282,E1675)=1,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IF(COUNTIFS($E$3:E2283,E1676)=1,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IF(COUNTIFS($E$3:E2284,E1677)=1,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IF(COUNTIFS($E$3:E2285,E1678)=1,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IF(COUNTIFS($E$3:E2286,E1679)=1,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IF(COUNTIFS($E$3:E2287,E1680)=1,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IF(COUNTIFS($E$3:E2288,E1681)=1,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IF(COUNTIFS($E$3:E2289,E1682)=1,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IF(COUNTIFS($E$3:E2290,E1683)=1,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IF(COUNTIFS($E$3:E2291,E1684)=1,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IF(COUNTIFS($E$3:E2292,E1685)=1,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IF(COUNTIFS($E$3:E2293,E1686)=1,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IF(COUNTIFS($E$3:E2294,E1687)=1,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IF(COUNTIFS($E$3:E2295,E1688)=1,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IF(COUNTIFS($E$3:E2296,E1689)=1,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IF(COUNTIFS($E$3:E2297,E1690)=1,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IF(COUNTIFS($E$3:E2298,E1691)=1,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IF(COUNTIFS($E$3:E2299,E1692)=1,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IF(COUNTIFS($E$3:E2300,E1693)=1,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IF(COUNTIFS($E$3:E2301,E1694)=1,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IF(COUNTIFS($E$3:E2302,E1695)=1,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IF(COUNTIFS($E$3:E2303,E1696)=1,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IF(COUNTIFS($E$3:E2304,E1697)=1,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IF(COUNTIFS($E$3:E2305,E1698)=1,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IF(COUNTIFS($E$3:E2306,E1699)=1,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IF(COUNTIFS($E$3:E2307,E1700)=1,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IF(COUNTIFS($E$3:E2308,E1701)=1,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IF(COUNTIFS($E$3:E2309,E1702)=1,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IF(COUNTIFS($E$3:E2310,E1703)=1,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IF(COUNTIFS($E$3:E2311,E1704)=1,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IF(COUNTIFS($E$3:E2312,E1705)=1,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IF(COUNTIFS($E$3:E2313,E1706)=1,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IF(COUNTIFS($E$3:E2314,E1707)=1,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IF(COUNTIFS($E$3:E2315,E1708)=1,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IF(COUNTIFS($E$3:E2316,E1709)=1,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IF(COUNTIFS($E$3:E2317,E1710)=1,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IF(COUNTIFS($E$3:E2318,E1711)=1,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IF(COUNTIFS($E$3:E2319,E1712)=1,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19" t="s">
        <v>1308</v>
      </c>
      <c r="C2082" s="19" t="s">
        <v>2863</v>
      </c>
      <c r="D2082" s="60" t="s">
        <v>1447</v>
      </c>
      <c r="E2082" s="19" t="s">
        <v>2864</v>
      </c>
      <c r="F2082" s="21"/>
      <c r="G2082" s="19" t="s">
        <v>2739</v>
      </c>
      <c r="H2082" s="25" t="str">
        <f t="shared" si="247"/>
        <v>WB107</v>
      </c>
      <c r="I2082" s="25" t="str">
        <f t="shared" si="248"/>
        <v>M</v>
      </c>
      <c r="J2082" s="90"/>
      <c r="K2082" s="79"/>
    </row>
    <row r="2083" spans="1:11" ht="41.25" customHeight="1">
      <c r="A2083" s="104" t="s">
        <v>2862</v>
      </c>
      <c r="B2083" s="19"/>
      <c r="C2083" s="19"/>
      <c r="D2083" s="60"/>
      <c r="E2083" s="19"/>
      <c r="F2083" s="21"/>
      <c r="G2083" s="19" t="s">
        <v>2865</v>
      </c>
      <c r="H2083" s="25" t="str">
        <f t="shared" ref="H2083:H2085" si="249">IF(RIGHT(G2083,1)="M", LEFT(G2083,LEN(G2083)-1), G2083)</f>
        <v>GT200</v>
      </c>
      <c r="I2083" s="25" t="str">
        <f t="shared" ref="I2083:I2085" si="250">IF(RIGHT(G2083,1)="M","M","Non-M")</f>
        <v>Non-M</v>
      </c>
      <c r="J2083" s="90"/>
      <c r="K2083" s="79"/>
    </row>
    <row r="2084" spans="1:11" ht="41.25" customHeight="1">
      <c r="A2084" s="104" t="s">
        <v>2862</v>
      </c>
      <c r="B2084" s="19"/>
      <c r="C2084" s="19"/>
      <c r="D2084" s="60"/>
      <c r="E2084" s="19"/>
      <c r="F2084" s="21"/>
      <c r="G2084" s="19" t="s">
        <v>2866</v>
      </c>
      <c r="H2084" s="25" t="str">
        <f t="shared" si="249"/>
        <v>GT400</v>
      </c>
      <c r="I2084" s="25" t="str">
        <f t="shared" si="250"/>
        <v>Non-M</v>
      </c>
      <c r="J2084" s="90"/>
      <c r="K2084" s="79"/>
    </row>
    <row r="2085" spans="1:11" ht="41.25" customHeight="1">
      <c r="A2085" s="104" t="s">
        <v>2862</v>
      </c>
      <c r="B2085" s="19"/>
      <c r="C2085" s="19"/>
      <c r="D2085" s="60"/>
      <c r="E2085" s="19"/>
      <c r="F2085" s="21"/>
      <c r="G2085" s="19"/>
      <c r="H2085" s="25">
        <f t="shared" si="249"/>
        <v>0</v>
      </c>
      <c r="I2085" s="25" t="str">
        <f t="shared" si="250"/>
        <v>Non-M</v>
      </c>
      <c r="J2085" s="90"/>
      <c r="K2085" s="79"/>
    </row>
    <row r="2086" spans="1:11" ht="41.25" customHeight="1">
      <c r="A2086" s="104" t="s">
        <v>2862</v>
      </c>
      <c r="B2086" s="19"/>
      <c r="C2086" s="19"/>
      <c r="D2086" s="60"/>
      <c r="E2086" s="19"/>
      <c r="F2086" s="21"/>
      <c r="G2086" s="19"/>
      <c r="H2086" s="25">
        <f t="shared" ref="H2086:H2089" si="251">IF(RIGHT(G2086,1)="M", LEFT(G2086,LEN(G2086)-1), G2086)</f>
        <v>0</v>
      </c>
      <c r="I2086" s="25" t="str">
        <f t="shared" ref="I2086:I2089" si="252">IF(RIGHT(G2086,1)="M","M","Non-M")</f>
        <v>Non-M</v>
      </c>
      <c r="J2086" s="90"/>
      <c r="K2086" s="79"/>
    </row>
    <row r="2087" spans="1:11" ht="41.25" customHeight="1">
      <c r="A2087" s="104" t="s">
        <v>2862</v>
      </c>
      <c r="B2087" s="19"/>
      <c r="C2087" s="19"/>
      <c r="D2087" s="60"/>
      <c r="E2087" s="19"/>
      <c r="F2087" s="21"/>
      <c r="G2087" s="19"/>
      <c r="H2087" s="25">
        <f t="shared" si="251"/>
        <v>0</v>
      </c>
      <c r="I2087" s="25" t="str">
        <f t="shared" si="252"/>
        <v>Non-M</v>
      </c>
      <c r="J2087" s="90"/>
      <c r="K2087" s="79"/>
    </row>
    <row r="2088" spans="1:11" ht="41.25" customHeight="1">
      <c r="A2088" s="104" t="s">
        <v>2862</v>
      </c>
      <c r="B2088" s="19"/>
      <c r="C2088" s="19"/>
      <c r="D2088" s="60"/>
      <c r="E2088" s="19"/>
      <c r="F2088" s="21"/>
      <c r="G2088" s="19"/>
      <c r="H2088" s="25">
        <f t="shared" si="251"/>
        <v>0</v>
      </c>
      <c r="I2088" s="25" t="str">
        <f t="shared" si="252"/>
        <v>Non-M</v>
      </c>
      <c r="J2088" s="90"/>
      <c r="K2088" s="79"/>
    </row>
    <row r="2089" spans="1:11" ht="41.25" customHeight="1">
      <c r="A2089" s="104" t="s">
        <v>2862</v>
      </c>
      <c r="B2089" s="19"/>
      <c r="C2089" s="19"/>
      <c r="D2089" s="60"/>
      <c r="E2089" s="19"/>
      <c r="F2089" s="21"/>
      <c r="G2089" s="19"/>
      <c r="H2089" s="25">
        <f t="shared" si="251"/>
        <v>0</v>
      </c>
      <c r="I2089" s="25" t="str">
        <f t="shared" si="252"/>
        <v>Non-M</v>
      </c>
      <c r="J2089" s="90"/>
      <c r="K2089" s="79"/>
    </row>
    <row r="2090" spans="1:11" ht="41.25" customHeight="1">
      <c r="H2090" s="18" t="s">
        <v>2867</v>
      </c>
    </row>
    <row r="2091" spans="1:11" ht="41.25" customHeight="1"/>
    <row r="2092" spans="1:11" ht="41.25" customHeight="1"/>
    <row r="2093" spans="1:11" ht="41.25" customHeight="1"/>
    <row r="2094" spans="1:11" ht="41.25" customHeight="1"/>
    <row r="2095" spans="1:11" ht="41.25" customHeight="1"/>
    <row r="2096" spans="1:11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2868</v>
      </c>
      <c r="B2" s="8" t="s">
        <v>2869</v>
      </c>
      <c r="C2" s="8" t="s">
        <v>2870</v>
      </c>
      <c r="D2" s="8" t="s">
        <v>2871</v>
      </c>
      <c r="E2" s="8" t="s">
        <v>2872</v>
      </c>
      <c r="F2" s="8" t="s">
        <v>2873</v>
      </c>
      <c r="G2" s="80" t="s">
        <v>2874</v>
      </c>
      <c r="H2" s="8" t="s">
        <v>2875</v>
      </c>
      <c r="I2" s="8" t="s">
        <v>2876</v>
      </c>
      <c r="J2" s="75" t="s">
        <v>2877</v>
      </c>
      <c r="R2" s="83" t="s">
        <v>2878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2879</v>
      </c>
      <c r="E3" s="10">
        <v>0.1234</v>
      </c>
      <c r="F3" s="10" t="s">
        <v>2880</v>
      </c>
      <c r="G3" s="81">
        <f>Table2[[#This Row],[Current Total FG QTY]]*Table2[[#This Row],[SAM Improvement]]*$S$7</f>
        <v>22089.830484330483</v>
      </c>
      <c r="H3" s="10" t="s">
        <v>2881</v>
      </c>
      <c r="I3" s="10" t="s">
        <v>2882</v>
      </c>
      <c r="J3" s="76">
        <v>46140.696493055599</v>
      </c>
      <c r="R3" s="85" t="s">
        <v>2883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2879</v>
      </c>
      <c r="E4" s="10"/>
      <c r="F4" s="10" t="s">
        <v>2884</v>
      </c>
      <c r="G4" s="81">
        <f>Table2[[#This Row],[Current Total FG QTY]]*Table2[[#This Row],[SAM Improvement]]*$S$7</f>
        <v>0</v>
      </c>
      <c r="H4" s="10"/>
      <c r="I4" s="10" t="s">
        <v>2882</v>
      </c>
      <c r="J4" s="76">
        <v>46149.4283796296</v>
      </c>
      <c r="R4" s="85" t="s">
        <v>2885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2879</v>
      </c>
      <c r="E5" s="10"/>
      <c r="F5" s="10" t="s">
        <v>2884</v>
      </c>
      <c r="G5" s="81">
        <f>Table2[[#This Row],[Current Total FG QTY]]*Table2[[#This Row],[SAM Improvement]]*$S$7</f>
        <v>0</v>
      </c>
      <c r="H5" s="10"/>
      <c r="I5" s="10" t="s">
        <v>2882</v>
      </c>
      <c r="J5" s="76">
        <v>46149.428298611099</v>
      </c>
      <c r="R5" s="85" t="s">
        <v>2886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2882</v>
      </c>
      <c r="J7" s="76">
        <v>46149.4286111111</v>
      </c>
      <c r="R7" s="87" t="s">
        <v>2887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2879</v>
      </c>
      <c r="E8" s="10">
        <v>0.1401</v>
      </c>
      <c r="F8" s="10" t="s">
        <v>2888</v>
      </c>
      <c r="G8" s="81">
        <f>Table2[[#This Row],[Current Total FG QTY]]*Table2[[#This Row],[SAM Improvement]]*$S$7</f>
        <v>11703.17965811966</v>
      </c>
      <c r="H8" s="10" t="s">
        <v>2881</v>
      </c>
      <c r="I8" s="10" t="s">
        <v>2882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2879</v>
      </c>
      <c r="E10" s="10">
        <v>0.1177</v>
      </c>
      <c r="F10" s="10" t="s">
        <v>2888</v>
      </c>
      <c r="G10" s="81">
        <f>Table2[[#This Row],[Current Total FG QTY]]*Table2[[#This Row],[SAM Improvement]]*$S$7</f>
        <v>8856.7573361823361</v>
      </c>
      <c r="H10" s="10"/>
      <c r="I10" s="10" t="s">
        <v>2882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2879</v>
      </c>
      <c r="E14" s="10">
        <v>0</v>
      </c>
      <c r="F14" s="10" t="s">
        <v>2889</v>
      </c>
      <c r="G14" s="81">
        <f>Table2[[#This Row],[Current Total FG QTY]]*Table2[[#This Row],[SAM Improvement]]*$S$7</f>
        <v>0</v>
      </c>
      <c r="H14" s="10" t="s">
        <v>2881</v>
      </c>
      <c r="I14" s="10" t="s">
        <v>2882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2892</v>
      </c>
      <c r="D76">
        <v>163</v>
      </c>
    </row>
    <row r="77" spans="2:4">
      <c r="B77" t="s">
        <v>2893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2894</v>
      </c>
      <c r="D167">
        <v>499</v>
      </c>
    </row>
    <row r="168" spans="2:4">
      <c r="B168" t="s">
        <v>2895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2900</v>
      </c>
      <c r="D210">
        <v>10</v>
      </c>
    </row>
    <row r="211" spans="2:4">
      <c r="B211" t="s">
        <v>2901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2902</v>
      </c>
      <c r="D218">
        <v>69</v>
      </c>
    </row>
    <row r="219" spans="2:4">
      <c r="B219" t="s">
        <v>2903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2919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2920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2921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2922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2923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2924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2925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2926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2927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2928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2929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2930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2931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2932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2933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2934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2935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2936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2937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2938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2939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2940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2941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2942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2943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2944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2945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2946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2947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2948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2949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2950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2951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2952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2953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2954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2955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2026-05-19T05:08:02Z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