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4020"/>
  </bookViews>
  <sheets>
    <sheet name="FX" sheetId="3" r:id="rId1"/>
    <sheet name="粘贴成分数据这里" sheetId="2" r:id="rId2"/>
    <sheet name="7461 中性能" sheetId="4" r:id="rId3"/>
    <sheet name="上下U性能" sheetId="5" r:id="rId4"/>
    <sheet name="抽样数量表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<sst xmlns="http://schemas.openxmlformats.org/spreadsheetml/2006/main" count="6503" uniqueCount="380">
  <si>
    <t>炉号</t>
  </si>
  <si>
    <t>25S188</t>
  </si>
  <si>
    <t>1350-铸造1/2L送样（3米）</t>
  </si>
  <si>
    <t>08-型材成分检验(尾）</t>
  </si>
  <si>
    <t>成分</t>
  </si>
  <si>
    <r>
      <rPr>
        <b/>
        <sz val="8"/>
        <rFont val="Tahoma"/>
        <charset val="134"/>
      </rPr>
      <t>Si(</t>
    </r>
    <r>
      <rPr>
        <b/>
        <sz val="8"/>
        <rFont val="微软雅黑"/>
        <charset val="134"/>
      </rPr>
      <t>硅)  (MAX)</t>
    </r>
  </si>
  <si>
    <r>
      <rPr>
        <b/>
        <sz val="8"/>
        <rFont val="Tahoma"/>
        <charset val="134"/>
      </rPr>
      <t>Fe(</t>
    </r>
    <r>
      <rPr>
        <b/>
        <sz val="8"/>
        <rFont val="微软雅黑"/>
        <charset val="134"/>
      </rPr>
      <t>铁)</t>
    </r>
  </si>
  <si>
    <r>
      <rPr>
        <b/>
        <sz val="8"/>
        <rFont val="Tahoma"/>
        <charset val="134"/>
      </rPr>
      <t>Cu(</t>
    </r>
    <r>
      <rPr>
        <b/>
        <sz val="8"/>
        <rFont val="微软雅黑"/>
        <charset val="134"/>
      </rPr>
      <t>铜)</t>
    </r>
  </si>
  <si>
    <r>
      <rPr>
        <b/>
        <sz val="8"/>
        <rFont val="Tahoma"/>
        <charset val="134"/>
      </rPr>
      <t>Mn(</t>
    </r>
    <r>
      <rPr>
        <b/>
        <sz val="8"/>
        <rFont val="微软雅黑"/>
        <charset val="134"/>
      </rPr>
      <t>锰)  (MAX)</t>
    </r>
  </si>
  <si>
    <r>
      <rPr>
        <b/>
        <sz val="8"/>
        <rFont val="Tahoma"/>
        <charset val="134"/>
      </rPr>
      <t>Mg(</t>
    </r>
    <r>
      <rPr>
        <b/>
        <sz val="8"/>
        <rFont val="Microsoft YaHei UI"/>
        <charset val="134"/>
      </rPr>
      <t>镁</t>
    </r>
    <r>
      <rPr>
        <b/>
        <sz val="8"/>
        <rFont val="Tahoma"/>
        <charset val="134"/>
      </rPr>
      <t>)</t>
    </r>
  </si>
  <si>
    <r>
      <rPr>
        <b/>
        <sz val="8"/>
        <rFont val="Tahoma"/>
        <charset val="134"/>
      </rPr>
      <t>Cr(</t>
    </r>
    <r>
      <rPr>
        <b/>
        <sz val="8"/>
        <rFont val="微软雅黑"/>
        <charset val="134"/>
      </rPr>
      <t>铬)  (MAX)</t>
    </r>
  </si>
  <si>
    <r>
      <rPr>
        <b/>
        <sz val="8"/>
        <rFont val="Tahoma"/>
        <charset val="134"/>
      </rPr>
      <t>Zn(</t>
    </r>
    <r>
      <rPr>
        <b/>
        <sz val="8"/>
        <rFont val="微软雅黑"/>
        <charset val="134"/>
      </rPr>
      <t>锌)</t>
    </r>
  </si>
  <si>
    <r>
      <rPr>
        <b/>
        <sz val="8"/>
        <rFont val="Tahoma"/>
        <charset val="134"/>
      </rPr>
      <t>Ti(</t>
    </r>
    <r>
      <rPr>
        <b/>
        <sz val="8"/>
        <rFont val="微软雅黑"/>
        <charset val="134"/>
      </rPr>
      <t>钛) (MAX)</t>
    </r>
  </si>
  <si>
    <r>
      <rPr>
        <b/>
        <sz val="8"/>
        <color theme="1"/>
        <rFont val="微软雅黑"/>
        <charset val="134"/>
      </rPr>
      <t>G</t>
    </r>
    <r>
      <rPr>
        <b/>
        <sz val="8"/>
        <color theme="1"/>
        <rFont val="Tahoma"/>
        <charset val="134"/>
      </rPr>
      <t>a(</t>
    </r>
    <r>
      <rPr>
        <b/>
        <sz val="8"/>
        <color theme="1"/>
        <rFont val="微软雅黑"/>
        <charset val="134"/>
      </rPr>
      <t>镓)  (MAX)</t>
    </r>
  </si>
  <si>
    <r>
      <rPr>
        <b/>
        <sz val="8"/>
        <rFont val="Tahoma"/>
        <charset val="134"/>
      </rPr>
      <t>Sn(</t>
    </r>
    <r>
      <rPr>
        <b/>
        <sz val="8"/>
        <rFont val="微软雅黑"/>
        <charset val="134"/>
      </rPr>
      <t>锡)  (MAX)</t>
    </r>
  </si>
  <si>
    <r>
      <rPr>
        <b/>
        <sz val="8"/>
        <rFont val="Tahoma"/>
        <charset val="134"/>
      </rPr>
      <t>V(</t>
    </r>
    <r>
      <rPr>
        <b/>
        <sz val="8"/>
        <rFont val="微软雅黑"/>
        <charset val="134"/>
      </rPr>
      <t>钒)  (MAX)</t>
    </r>
  </si>
  <si>
    <r>
      <rPr>
        <b/>
        <sz val="8"/>
        <rFont val="Tahoma"/>
        <charset val="134"/>
      </rPr>
      <t>Ni</t>
    </r>
    <r>
      <rPr>
        <b/>
        <sz val="8"/>
        <rFont val="Microsoft YaHei UI"/>
        <charset val="134"/>
      </rPr>
      <t>（</t>
    </r>
    <r>
      <rPr>
        <b/>
        <sz val="8"/>
        <rFont val="微软雅黑"/>
        <charset val="134"/>
      </rPr>
      <t>镍）</t>
    </r>
    <r>
      <rPr>
        <b/>
        <sz val="8"/>
        <rFont val="Tahoma"/>
        <charset val="134"/>
      </rPr>
      <t xml:space="preserve">  (MAX)</t>
    </r>
  </si>
  <si>
    <r>
      <rPr>
        <b/>
        <sz val="8"/>
        <color theme="1"/>
        <rFont val="Tahoma"/>
        <charset val="134"/>
      </rPr>
      <t>Pb</t>
    </r>
    <r>
      <rPr>
        <b/>
        <sz val="8"/>
        <color theme="1"/>
        <rFont val="Microsoft YaHei UI"/>
        <charset val="134"/>
      </rPr>
      <t>（</t>
    </r>
    <r>
      <rPr>
        <b/>
        <sz val="8"/>
        <color theme="1"/>
        <rFont val="微软雅黑"/>
        <charset val="134"/>
      </rPr>
      <t>铅</t>
    </r>
    <r>
      <rPr>
        <b/>
        <sz val="8"/>
        <color theme="1"/>
        <rFont val="Microsoft YaHei UI"/>
        <charset val="134"/>
      </rPr>
      <t>）</t>
    </r>
    <r>
      <rPr>
        <b/>
        <sz val="8"/>
        <color theme="1"/>
        <rFont val="Tahoma"/>
        <charset val="134"/>
      </rPr>
      <t xml:space="preserve">  (MAX)</t>
    </r>
  </si>
  <si>
    <r>
      <rPr>
        <b/>
        <sz val="8"/>
        <rFont val="Tahoma"/>
        <charset val="134"/>
      </rPr>
      <t>Zr(</t>
    </r>
    <r>
      <rPr>
        <b/>
        <sz val="8"/>
        <rFont val="微软雅黑"/>
        <charset val="134"/>
      </rPr>
      <t>锆)</t>
    </r>
  </si>
  <si>
    <r>
      <rPr>
        <b/>
        <sz val="8"/>
        <rFont val="Tahoma"/>
        <charset val="134"/>
      </rPr>
      <t>B(</t>
    </r>
    <r>
      <rPr>
        <b/>
        <sz val="8"/>
        <rFont val="微软雅黑"/>
        <charset val="134"/>
      </rPr>
      <t>硼)  (MAX)</t>
    </r>
  </si>
  <si>
    <r>
      <rPr>
        <b/>
        <sz val="8"/>
        <rFont val="Tahoma"/>
        <charset val="134"/>
      </rPr>
      <t>Na(</t>
    </r>
    <r>
      <rPr>
        <b/>
        <sz val="8"/>
        <rFont val="微软雅黑"/>
        <charset val="134"/>
      </rPr>
      <t>钠)  (MAX)</t>
    </r>
  </si>
  <si>
    <r>
      <rPr>
        <b/>
        <sz val="8"/>
        <rFont val="Tahoma"/>
        <charset val="134"/>
      </rPr>
      <t>Ca(</t>
    </r>
    <r>
      <rPr>
        <b/>
        <sz val="8"/>
        <rFont val="微软雅黑"/>
        <charset val="134"/>
      </rPr>
      <t>钙)  (MAX)</t>
    </r>
  </si>
  <si>
    <r>
      <rPr>
        <b/>
        <sz val="8"/>
        <rFont val="Tahoma"/>
        <charset val="134"/>
      </rPr>
      <t>Li</t>
    </r>
    <r>
      <rPr>
        <b/>
        <sz val="8"/>
        <rFont val="Microsoft YaHei UI"/>
        <charset val="134"/>
      </rPr>
      <t>（</t>
    </r>
    <r>
      <rPr>
        <b/>
        <sz val="8"/>
        <rFont val="微软雅黑"/>
        <charset val="134"/>
      </rPr>
      <t>锂)  (MAX)</t>
    </r>
  </si>
  <si>
    <r>
      <rPr>
        <b/>
        <sz val="8"/>
        <rFont val="Tahoma"/>
        <charset val="134"/>
      </rPr>
      <t>Cd</t>
    </r>
    <r>
      <rPr>
        <b/>
        <sz val="8"/>
        <rFont val="Microsoft YaHei UI"/>
        <charset val="134"/>
      </rPr>
      <t>（</t>
    </r>
    <r>
      <rPr>
        <b/>
        <sz val="8"/>
        <rFont val="微软雅黑"/>
        <charset val="134"/>
      </rPr>
      <t>镉</t>
    </r>
    <r>
      <rPr>
        <b/>
        <sz val="8"/>
        <rFont val="Microsoft YaHei UI"/>
        <charset val="134"/>
      </rPr>
      <t>）</t>
    </r>
    <r>
      <rPr>
        <b/>
        <sz val="8"/>
        <rFont val="Tahoma"/>
        <charset val="134"/>
      </rPr>
      <t xml:space="preserve">  (MAX)</t>
    </r>
  </si>
  <si>
    <r>
      <rPr>
        <b/>
        <sz val="8"/>
        <rFont val="Tahoma"/>
        <charset val="134"/>
      </rPr>
      <t>P</t>
    </r>
    <r>
      <rPr>
        <b/>
        <sz val="8"/>
        <rFont val="Microsoft YaHei UI"/>
        <charset val="134"/>
      </rPr>
      <t>（</t>
    </r>
    <r>
      <rPr>
        <b/>
        <sz val="8"/>
        <rFont val="微软雅黑"/>
        <charset val="134"/>
      </rPr>
      <t>磷</t>
    </r>
    <r>
      <rPr>
        <b/>
        <sz val="8"/>
        <rFont val="Microsoft YaHei UI"/>
        <charset val="134"/>
      </rPr>
      <t>）</t>
    </r>
    <r>
      <rPr>
        <b/>
        <sz val="8"/>
        <rFont val="Tahoma"/>
        <charset val="134"/>
      </rPr>
      <t xml:space="preserve">  (MAX)</t>
    </r>
  </si>
  <si>
    <r>
      <rPr>
        <b/>
        <sz val="8"/>
        <rFont val="Tahoma"/>
        <charset val="134"/>
      </rPr>
      <t>Mn+Cr</t>
    </r>
    <r>
      <rPr>
        <b/>
        <sz val="8"/>
        <rFont val="Microsoft YaHei UI"/>
        <charset val="134"/>
      </rPr>
      <t>（</t>
    </r>
    <r>
      <rPr>
        <b/>
        <sz val="8"/>
        <rFont val="微软雅黑"/>
        <charset val="134"/>
      </rPr>
      <t>锰</t>
    </r>
    <r>
      <rPr>
        <b/>
        <sz val="8"/>
        <rFont val="Tahoma"/>
        <charset val="134"/>
      </rPr>
      <t>+</t>
    </r>
    <r>
      <rPr>
        <b/>
        <sz val="8"/>
        <rFont val="微软雅黑"/>
        <charset val="134"/>
      </rPr>
      <t>铬)  (MAX)</t>
    </r>
  </si>
  <si>
    <r>
      <rPr>
        <b/>
        <sz val="8"/>
        <rFont val="Tahoma"/>
        <charset val="134"/>
      </rPr>
      <t>Others (</t>
    </r>
    <r>
      <rPr>
        <b/>
        <sz val="8"/>
        <rFont val="Microsoft YaHei UI"/>
        <charset val="134"/>
      </rPr>
      <t>单个</t>
    </r>
    <r>
      <rPr>
        <b/>
        <sz val="8"/>
        <rFont val="Tahoma"/>
        <charset val="134"/>
      </rPr>
      <t>)   (MAX)</t>
    </r>
  </si>
  <si>
    <r>
      <rPr>
        <b/>
        <sz val="8"/>
        <rFont val="Tahoma"/>
        <charset val="134"/>
      </rPr>
      <t>Others (</t>
    </r>
    <r>
      <rPr>
        <b/>
        <sz val="8"/>
        <rFont val="Microsoft YaHei UI"/>
        <charset val="134"/>
      </rPr>
      <t>单个加总</t>
    </r>
    <r>
      <rPr>
        <b/>
        <sz val="8"/>
        <rFont val="Tahoma"/>
        <charset val="134"/>
      </rPr>
      <t>)  (MAX)</t>
    </r>
  </si>
  <si>
    <r>
      <rPr>
        <b/>
        <sz val="8"/>
        <rFont val="Tahoma"/>
        <charset val="134"/>
      </rPr>
      <t>Al</t>
    </r>
    <r>
      <rPr>
        <b/>
        <sz val="8"/>
        <rFont val="Microsoft YaHei UI"/>
        <charset val="134"/>
      </rPr>
      <t>（</t>
    </r>
    <r>
      <rPr>
        <b/>
        <sz val="8"/>
        <rFont val="微软雅黑"/>
        <charset val="134"/>
      </rPr>
      <t>铝</t>
    </r>
    <r>
      <rPr>
        <b/>
        <sz val="8"/>
        <rFont val="Microsoft YaHei UI"/>
        <charset val="134"/>
      </rPr>
      <t>）</t>
    </r>
    <r>
      <rPr>
        <b/>
        <sz val="8"/>
        <rFont val="宋体"/>
        <charset val="134"/>
      </rPr>
      <t>余量</t>
    </r>
  </si>
  <si>
    <r>
      <rPr>
        <b/>
        <sz val="8"/>
        <rFont val="Tahoma"/>
        <charset val="134"/>
      </rPr>
      <t xml:space="preserve">Al
</t>
    </r>
    <r>
      <rPr>
        <b/>
        <sz val="8"/>
        <rFont val="宋体"/>
        <charset val="134"/>
      </rPr>
      <t>余量</t>
    </r>
  </si>
  <si>
    <t>余量</t>
  </si>
  <si>
    <t>行id</t>
  </si>
  <si>
    <t>放行判定</t>
  </si>
  <si>
    <t>测试结果</t>
  </si>
  <si>
    <t>135米结果</t>
  </si>
  <si>
    <t>样品状态</t>
  </si>
  <si>
    <t>样品类型</t>
  </si>
  <si>
    <t>挤压批号</t>
  </si>
  <si>
    <t>型号</t>
  </si>
  <si>
    <t>合金</t>
  </si>
  <si>
    <t>用途</t>
  </si>
  <si>
    <t>氢</t>
  </si>
  <si>
    <t>氢含量是否合格OK/NG</t>
  </si>
  <si>
    <t>是否外购棒</t>
  </si>
  <si>
    <t>生产日期</t>
  </si>
  <si>
    <t>光谱设备</t>
  </si>
  <si>
    <t>送样时间</t>
  </si>
  <si>
    <t>类型</t>
  </si>
  <si>
    <t>测氢设备</t>
  </si>
  <si>
    <t>结果录入时间</t>
  </si>
  <si>
    <t>检验人</t>
  </si>
  <si>
    <t>对象标识</t>
  </si>
  <si>
    <t>Al</t>
  </si>
  <si>
    <t>Si</t>
  </si>
  <si>
    <t>Fe</t>
  </si>
  <si>
    <t>Cu</t>
  </si>
  <si>
    <t>Mn</t>
  </si>
  <si>
    <t>Mg</t>
  </si>
  <si>
    <t>Cr</t>
  </si>
  <si>
    <t>Zn</t>
  </si>
  <si>
    <t>Ti</t>
  </si>
  <si>
    <t>Ga</t>
  </si>
  <si>
    <t>Sn</t>
  </si>
  <si>
    <t>V</t>
  </si>
  <si>
    <t>Ni</t>
  </si>
  <si>
    <t>Bi</t>
  </si>
  <si>
    <t>Pb</t>
  </si>
  <si>
    <t>Zr</t>
  </si>
  <si>
    <t>B</t>
  </si>
  <si>
    <t>Na</t>
  </si>
  <si>
    <t>Be</t>
  </si>
  <si>
    <t>Ca</t>
  </si>
  <si>
    <t>Li</t>
  </si>
  <si>
    <t>Cd</t>
  </si>
  <si>
    <t>P</t>
  </si>
  <si>
    <t>Sr</t>
  </si>
  <si>
    <t>Mo</t>
  </si>
  <si>
    <t>Co</t>
  </si>
  <si>
    <t>W</t>
  </si>
  <si>
    <t>C</t>
  </si>
  <si>
    <t>Ce</t>
  </si>
  <si>
    <t>La</t>
  </si>
  <si>
    <t>Sb</t>
  </si>
  <si>
    <t>Pr</t>
  </si>
  <si>
    <t>Nd</t>
  </si>
  <si>
    <t>Sm</t>
  </si>
  <si>
    <t>Ag</t>
  </si>
  <si>
    <t>Ba</t>
  </si>
  <si>
    <t>S</t>
  </si>
  <si>
    <t>Nb</t>
  </si>
  <si>
    <t>N</t>
  </si>
  <si>
    <t>Sc</t>
  </si>
  <si>
    <t>In</t>
  </si>
  <si>
    <t>Hg</t>
  </si>
  <si>
    <t>其他成分</t>
  </si>
  <si>
    <t>其它成分总和</t>
  </si>
  <si>
    <t>特批原因备注</t>
  </si>
  <si>
    <t>操作员</t>
  </si>
  <si>
    <t>操作日期</t>
  </si>
  <si>
    <t>化验时间</t>
  </si>
  <si>
    <t>化验员</t>
  </si>
  <si>
    <t>R系合金其他成分总和</t>
  </si>
  <si>
    <t>K系合金其他成分总和</t>
  </si>
  <si>
    <t>6013系其他成分总和</t>
  </si>
  <si>
    <t>熔铸时间</t>
  </si>
  <si>
    <t>熔铸班组</t>
  </si>
  <si>
    <t>车牌号</t>
  </si>
  <si>
    <t>阶段</t>
  </si>
  <si>
    <t>特批方式(0:无;1:特采;2:降级)</t>
  </si>
  <si>
    <t>明细备注</t>
  </si>
  <si>
    <t>25S083</t>
  </si>
  <si>
    <t>Y-合格</t>
  </si>
  <si>
    <t>N-不合格</t>
  </si>
  <si>
    <t>C-送样结果已录入</t>
  </si>
  <si>
    <t>R-熔铸过程</t>
  </si>
  <si>
    <t>-</t>
  </si>
  <si>
    <t>7R03G</t>
  </si>
  <si>
    <t>05-电子</t>
  </si>
  <si>
    <t>NG</t>
  </si>
  <si>
    <t>0-否</t>
  </si>
  <si>
    <t>HY01-斯派克SPECTRO MAXx光谱仪</t>
  </si>
  <si>
    <t>900-炉前熔化样1( 铝屑/炉前样 )</t>
  </si>
  <si>
    <t>HY60032-ABB-2</t>
  </si>
  <si>
    <t>伍瑞芳</t>
  </si>
  <si>
    <t>含氢量根据9.18会议指示特采放行。</t>
  </si>
  <si>
    <t>14791-伍嘉英</t>
  </si>
  <si>
    <t>E01</t>
  </si>
  <si>
    <t>伍嘉英</t>
  </si>
  <si>
    <t>01-炉前</t>
  </si>
  <si>
    <t>1050-转水样</t>
  </si>
  <si>
    <t>02-熔炼炉</t>
  </si>
  <si>
    <t>1100-静置前样1</t>
  </si>
  <si>
    <t>03-倾倒炉静置前</t>
  </si>
  <si>
    <t>1200-静置后样1</t>
  </si>
  <si>
    <t>04-倾倒炉静置后</t>
  </si>
  <si>
    <t>1110-静置前样2</t>
  </si>
  <si>
    <t>1310-铸造F0.5送样（1米）</t>
  </si>
  <si>
    <t>05-铸造</t>
  </si>
  <si>
    <t>1380-铸造L0.5送样（5米）</t>
  </si>
  <si>
    <t>S-A型材</t>
  </si>
  <si>
    <t>15214-伍瑞芳</t>
  </si>
  <si>
    <t>25S118</t>
  </si>
  <si>
    <t>OK</t>
  </si>
  <si>
    <t>H</t>
  </si>
  <si>
    <t>HY60033-ABB-3</t>
  </si>
  <si>
    <t>雷丽欢</t>
  </si>
  <si>
    <t>按照9.18会议指示特采放行</t>
  </si>
  <si>
    <t>25Y181</t>
  </si>
  <si>
    <t>根据9.18会议指示特采放行。</t>
  </si>
  <si>
    <t>19344-陈轩妮</t>
  </si>
  <si>
    <t>E03</t>
  </si>
  <si>
    <t>陈轩妮</t>
  </si>
  <si>
    <t>25S133</t>
  </si>
  <si>
    <t>按9.18会议放行·</t>
  </si>
  <si>
    <t>E02</t>
  </si>
  <si>
    <t>1220-静置后样3</t>
  </si>
  <si>
    <t>25Y182</t>
  </si>
  <si>
    <t>Y</t>
  </si>
  <si>
    <t>HY60031-ABB-1</t>
  </si>
  <si>
    <t>1040-合金化5</t>
  </si>
  <si>
    <t>25S126</t>
  </si>
  <si>
    <t>R</t>
  </si>
  <si>
    <t>15746-伍青叶</t>
  </si>
  <si>
    <t>伍青叶</t>
  </si>
  <si>
    <t>25Y191</t>
  </si>
  <si>
    <t>臧爱叶</t>
  </si>
  <si>
    <t>1210-静置后样2</t>
  </si>
  <si>
    <t>25Y193</t>
  </si>
  <si>
    <t>25Y200</t>
  </si>
  <si>
    <t>1000-合金化1</t>
  </si>
  <si>
    <t>陈涧梅</t>
  </si>
  <si>
    <t>25Y201</t>
  </si>
  <si>
    <t>25Y205</t>
  </si>
  <si>
    <t>伍妙婷</t>
  </si>
  <si>
    <t>25Y214</t>
  </si>
  <si>
    <t>25Y218</t>
  </si>
  <si>
    <t>19412-雷丽欢</t>
  </si>
  <si>
    <t>25Y219</t>
  </si>
  <si>
    <t>25Y230</t>
  </si>
  <si>
    <t>25Y231</t>
  </si>
  <si>
    <t>25S184</t>
  </si>
  <si>
    <t>25Y255</t>
  </si>
  <si>
    <t>450859250605B16</t>
  </si>
  <si>
    <t>KAP-7461中板-A76-50</t>
  </si>
  <si>
    <t>450878250531B19</t>
  </si>
  <si>
    <t>450872250601B19</t>
  </si>
  <si>
    <t>450877250529B19</t>
  </si>
  <si>
    <t>450874250604B19</t>
  </si>
  <si>
    <t>450812250603B16</t>
  </si>
  <si>
    <t>450869250602B19</t>
  </si>
  <si>
    <t>19818-蔡嘉颖</t>
  </si>
  <si>
    <t>蔡嘉颖</t>
  </si>
  <si>
    <r>
      <rPr>
        <sz val="8"/>
        <rFont val="Tahoma"/>
        <charset val="134"/>
      </rPr>
      <t xml:space="preserve">3. </t>
    </r>
    <r>
      <rPr>
        <sz val="8"/>
        <rFont val="宋体"/>
        <charset val="134"/>
      </rPr>
      <t>功能检验</t>
    </r>
    <r>
      <rPr>
        <sz val="8"/>
        <rFont val="Tahoma"/>
        <charset val="134"/>
      </rPr>
      <t>Function  Inspection</t>
    </r>
  </si>
  <si>
    <t>3.1</t>
  </si>
  <si>
    <t>硬度</t>
  </si>
  <si>
    <t>120~135HV</t>
  </si>
  <si>
    <t>1#</t>
  </si>
  <si>
    <t>2#</t>
  </si>
  <si>
    <t>3#</t>
  </si>
  <si>
    <t>4#</t>
  </si>
  <si>
    <t>5#</t>
  </si>
  <si>
    <t>6#</t>
  </si>
  <si>
    <t>7#</t>
  </si>
  <si>
    <t>8#</t>
  </si>
  <si>
    <t>9#</t>
  </si>
  <si>
    <r>
      <rPr>
        <b/>
        <sz val="8"/>
        <rFont val="宋体"/>
        <charset val="134"/>
      </rPr>
      <t>判定</t>
    </r>
    <r>
      <rPr>
        <b/>
        <sz val="8"/>
        <rFont val="Tahoma"/>
        <charset val="134"/>
      </rPr>
      <t xml:space="preserve">
Decide</t>
    </r>
  </si>
  <si>
    <t>硬度值C1</t>
  </si>
  <si>
    <t>硬度值S1</t>
  </si>
  <si>
    <t>硬度值S2</t>
  </si>
  <si>
    <t>硬度值S5</t>
  </si>
  <si>
    <t>3.2</t>
  </si>
  <si>
    <t>电导率</t>
  </si>
  <si>
    <t>43%-46%</t>
  </si>
  <si>
    <t>电导率S5</t>
  </si>
  <si>
    <t>3.3</t>
  </si>
  <si>
    <r>
      <rPr>
        <sz val="8"/>
        <rFont val="宋体"/>
        <charset val="134"/>
      </rPr>
      <t>拉伸测试</t>
    </r>
  </si>
  <si>
    <r>
      <rPr>
        <sz val="7"/>
        <rFont val="宋体"/>
        <charset val="134"/>
      </rPr>
      <t>屈服强度320</t>
    </r>
    <r>
      <rPr>
        <sz val="7"/>
        <rFont val="Tahoma"/>
        <charset val="134"/>
      </rPr>
      <t>~350MPa</t>
    </r>
  </si>
  <si>
    <t>非比例延伸强度</t>
  </si>
  <si>
    <r>
      <rPr>
        <sz val="7"/>
        <rFont val="宋体"/>
        <charset val="134"/>
      </rPr>
      <t>极限强度365</t>
    </r>
    <r>
      <rPr>
        <sz val="7"/>
        <rFont val="Tahoma"/>
        <charset val="134"/>
      </rPr>
      <t>~395MPa</t>
    </r>
  </si>
  <si>
    <t>抗拉强度</t>
  </si>
  <si>
    <t>延伸率11%~ 18%</t>
  </si>
  <si>
    <t>断后伸长率</t>
  </si>
  <si>
    <t>3.4</t>
  </si>
  <si>
    <t>金相</t>
  </si>
  <si>
    <r>
      <rPr>
        <b/>
        <sz val="7"/>
        <rFont val="宋体"/>
        <charset val="134"/>
      </rPr>
      <t>晶粒平均大小≤</t>
    </r>
    <r>
      <rPr>
        <b/>
        <sz val="7"/>
        <rFont val="Tahoma"/>
        <charset val="134"/>
      </rPr>
      <t>140um</t>
    </r>
  </si>
  <si>
    <t>平均截距S3</t>
  </si>
  <si>
    <t>平均截距S4</t>
  </si>
  <si>
    <t>平均截距S6</t>
  </si>
  <si>
    <t>平均截距S10</t>
  </si>
  <si>
    <t>平均截距S13</t>
  </si>
  <si>
    <t>平均截距S16</t>
  </si>
  <si>
    <t>平均截距S19</t>
  </si>
  <si>
    <r>
      <rPr>
        <b/>
        <sz val="7"/>
        <rFont val="宋体"/>
        <charset val="134"/>
      </rPr>
      <t>最大晶粒大小≤4</t>
    </r>
    <r>
      <rPr>
        <b/>
        <sz val="7"/>
        <rFont val="Tahoma"/>
        <charset val="134"/>
      </rPr>
      <t>50um</t>
    </r>
  </si>
  <si>
    <t>最大晶粒尺寸S3</t>
  </si>
  <si>
    <t>最大晶粒尺寸S4</t>
  </si>
  <si>
    <t>最大晶粒尺寸S6</t>
  </si>
  <si>
    <t>最大晶粒尺寸S10</t>
  </si>
  <si>
    <t>最大晶粒尺寸S13</t>
  </si>
  <si>
    <t>最大晶粒尺寸S16</t>
  </si>
  <si>
    <t>最大晶粒尺寸S19</t>
  </si>
  <si>
    <t>晶粒度等级比值0.80～1.25</t>
  </si>
  <si>
    <t>横纵比S3</t>
  </si>
  <si>
    <t>横纵比S4</t>
  </si>
  <si>
    <t>横纵比S6</t>
  </si>
  <si>
    <t>横纵比S10</t>
  </si>
  <si>
    <t>横纵比S13</t>
  </si>
  <si>
    <t>横纵比S16</t>
  </si>
  <si>
    <t>横纵比S19</t>
  </si>
  <si>
    <t>夹杂物尺寸：≤25um</t>
  </si>
  <si>
    <t>第二相尺寸S3</t>
  </si>
  <si>
    <t>第二相尺寸S4</t>
  </si>
  <si>
    <t>第二相尺寸S6</t>
  </si>
  <si>
    <t>第二相尺寸S10</t>
  </si>
  <si>
    <t>第二相尺寸S13</t>
  </si>
  <si>
    <t>第二相尺寸S16</t>
  </si>
  <si>
    <t>第二相尺寸S19</t>
  </si>
  <si>
    <t>来样日期</t>
  </si>
  <si>
    <t>挤压批次</t>
  </si>
  <si>
    <t>模号</t>
  </si>
  <si>
    <t>铝棒炉号</t>
  </si>
  <si>
    <t>时效炉号</t>
  </si>
  <si>
    <t>状态</t>
  </si>
  <si>
    <t>oqc样号</t>
  </si>
  <si>
    <t>样品编号</t>
  </si>
  <si>
    <t>晶粒级别S3</t>
  </si>
  <si>
    <t>晶粒级别S4</t>
  </si>
  <si>
    <t>晶粒级别S6</t>
  </si>
  <si>
    <t>晶粒级别S10</t>
  </si>
  <si>
    <t>晶粒级别S13</t>
  </si>
  <si>
    <t>晶粒级别S16</t>
  </si>
  <si>
    <t>晶粒级别S19</t>
  </si>
  <si>
    <t>key</t>
  </si>
  <si>
    <t>硬度低</t>
  </si>
  <si>
    <t>硬度高</t>
  </si>
  <si>
    <t>平均晶粒尺寸低</t>
  </si>
  <si>
    <t>平均晶粒尺寸高</t>
  </si>
  <si>
    <t>纵横比率低</t>
  </si>
  <si>
    <t>纵横比率高</t>
  </si>
  <si>
    <t>最大晶粒尺寸低</t>
  </si>
  <si>
    <t>最大晶粒尺寸高</t>
  </si>
  <si>
    <t>粗晶层低</t>
  </si>
  <si>
    <t>粗晶层高</t>
  </si>
  <si>
    <t>第二相低</t>
  </si>
  <si>
    <t>第二相高</t>
  </si>
  <si>
    <t>抗拉强度低</t>
  </si>
  <si>
    <t>抗拉强度高</t>
  </si>
  <si>
    <t>屈服强度低</t>
  </si>
  <si>
    <t>屈服强度高</t>
  </si>
  <si>
    <t>延伸率低</t>
  </si>
  <si>
    <t>延伸率高</t>
  </si>
  <si>
    <t>电导率低</t>
  </si>
  <si>
    <t>电导率高</t>
  </si>
  <si>
    <t>410885250529D28</t>
  </si>
  <si>
    <t>25Y204</t>
  </si>
  <si>
    <t>T2548222</t>
  </si>
  <si>
    <t>7R03-50%</t>
  </si>
  <si>
    <t>A76</t>
  </si>
  <si>
    <t>Cavity 1 First Head-AVG</t>
  </si>
  <si>
    <t>73E</t>
  </si>
  <si>
    <t>2025-05-31;KAP-7461中板-A76-50;410885250529D28;25Y204;T2548222;73E;Cavity 1 First Head-AVG</t>
  </si>
  <si>
    <t>Cavity 1 First Middle-AVG</t>
  </si>
  <si>
    <t>75E</t>
  </si>
  <si>
    <t>2025-05-31;KAP-7461中板-A76-50;410885250529D28;25Y204;T2548222;75E;Cavity 1 First Middle-AVG</t>
  </si>
  <si>
    <t>Cavity 1 First Tail-AVG</t>
  </si>
  <si>
    <t>77E</t>
  </si>
  <si>
    <t>2025-05-31;KAP-7461中板-A76-50;410885250529D28;25Y204;T2548222;77E;Cavity 1 First Tail-AVG</t>
  </si>
  <si>
    <t>Cavity 1 Middle Head-AVG</t>
  </si>
  <si>
    <t>79E</t>
  </si>
  <si>
    <t>2025-05-31;KAP-7461中板-A76-50;410885250529D28;25Y204;T2548222;79E;Cavity 1 Middle Head-AVG</t>
  </si>
  <si>
    <t>Cavity 1 Middle Middle-AVG</t>
  </si>
  <si>
    <t>81E</t>
  </si>
  <si>
    <t>2025-05-31;KAP-7461中板-A76-50;410885250529D28;25Y204;T2548222;81E;Cavity 1 Middle Middle-AVG</t>
  </si>
  <si>
    <t>Cavity 1 Middle Tail-AVG</t>
  </si>
  <si>
    <t>83E</t>
  </si>
  <si>
    <t>2025-05-31;KAP-7461中板-A76-50;410885250529D28;25Y204;T2548222;83E;Cavity 1 Middle Tail-AVG</t>
  </si>
  <si>
    <t>Cavity 1 Last Head-AVG</t>
  </si>
  <si>
    <t>85E</t>
  </si>
  <si>
    <t>2025-05-31;KAP-7461中板-A76-50;410885250529D28;25Y204;T2548222;85E;Cavity 1 Last Head-AVG</t>
  </si>
  <si>
    <t>Cavity 1 Last Middle-AVG</t>
  </si>
  <si>
    <t>87E</t>
  </si>
  <si>
    <t>2025-05-31;KAP-7461中板-A76-50;410885250529D28;25Y204;T2548222;87E;Cavity 1 Last Middle-AVG</t>
  </si>
  <si>
    <t>Cavity 1 Last Tail-AVG</t>
  </si>
  <si>
    <t>89E</t>
  </si>
  <si>
    <t>2025-05-31;KAP-7461中板-A76-50;410885250529D28;25Y204;T2548222;89E;Cavity 1 Last Tail-AVG</t>
  </si>
  <si>
    <t>硬度值C2</t>
  </si>
  <si>
    <t>硬度值C3</t>
  </si>
  <si>
    <t>硬度值S3</t>
  </si>
  <si>
    <t>电导率S2</t>
  </si>
  <si>
    <t>平均截距S5</t>
  </si>
  <si>
    <t>平均截距S7</t>
  </si>
  <si>
    <t>平均截距S8</t>
  </si>
  <si>
    <t>平均截距S9</t>
  </si>
  <si>
    <t>平均截距S11</t>
  </si>
  <si>
    <t>最大晶粒尺寸S5</t>
  </si>
  <si>
    <t>最大晶粒尺寸S7</t>
  </si>
  <si>
    <t>最大晶粒尺寸S8</t>
  </si>
  <si>
    <t>最大晶粒尺寸S9</t>
  </si>
  <si>
    <t>最大晶粒尺寸S11</t>
  </si>
  <si>
    <t>横纵比S5</t>
  </si>
  <si>
    <t>横纵比S7</t>
  </si>
  <si>
    <t>横纵比S8</t>
  </si>
  <si>
    <t>横纵比S9</t>
  </si>
  <si>
    <t>横纵比S11</t>
  </si>
  <si>
    <t>晶粒级别S5</t>
  </si>
  <si>
    <t>晶粒级别S7</t>
  </si>
  <si>
    <t>晶粒级别S8</t>
  </si>
  <si>
    <t>晶粒级别S9</t>
  </si>
  <si>
    <t>晶粒级别S11</t>
  </si>
  <si>
    <t>KAP-7457上U-A76-50</t>
  </si>
  <si>
    <t>440806250608D24</t>
  </si>
  <si>
    <t>T2555116</t>
  </si>
  <si>
    <t>173EE</t>
  </si>
  <si>
    <t>2025-06-11;KAP-7457上U-A76-50;440806250608D24;25S188;T2555116;173EE;Cavity 1 First Head-AVG</t>
  </si>
  <si>
    <t>174EE</t>
  </si>
  <si>
    <t>2025-06-11;KAP-7457上U-A76-50;440806250608D24;25S188;T2555116;174EE;Cavity 1 First Middle-AVG</t>
  </si>
  <si>
    <t>175EE</t>
  </si>
  <si>
    <t>2025-06-11;KAP-7457上U-A76-50;440806250608D24;25S188;T2555116;175EE;Cavity 1 First Tail-AVG</t>
  </si>
  <si>
    <t>179EE</t>
  </si>
  <si>
    <t>2025-06-11;KAP-7457上U-A76-50;440806250608D24;25S188;T2555116;179EE;Cavity 1 Last Head-AVG</t>
  </si>
  <si>
    <t>180EE</t>
  </si>
  <si>
    <t>2025-06-11;KAP-7457上U-A76-50;440806250608D24;25S188;T2555116;180EE;Cavity 1 Last Middle-AVG</t>
  </si>
  <si>
    <t>181EE</t>
  </si>
  <si>
    <t>2025-06-11;KAP-7457上U-A76-50;440806250608D24;25S188;T2555116;181EE;Cavity 1 Last Tail-AVG</t>
  </si>
  <si>
    <t>176EE</t>
  </si>
  <si>
    <t>2025-06-11;KAP-7457上U-A76-50;440806250608D24;25S188;T2555116;176EE;Cavity 1 Middle Head-AVG</t>
  </si>
  <si>
    <t>177EE</t>
  </si>
  <si>
    <t>2025-06-11;KAP-7457上U-A76-50;440806250608D24;25S188;T2555116;177EE;Cavity 1 Middle Middle-AVG</t>
  </si>
  <si>
    <t>178EE</t>
  </si>
  <si>
    <t>2025-06-11;KAP-7457上U-A76-50;440806250608D24;25S188;T2555116;178EE;Cavity 1 Middle Tail-AVG</t>
  </si>
  <si>
    <t>批量</t>
  </si>
  <si>
    <t>抽样数</t>
  </si>
  <si>
    <t>2-32</t>
  </si>
  <si>
    <t>全检</t>
  </si>
  <si>
    <t>33-500</t>
  </si>
  <si>
    <t>501-3200</t>
  </si>
  <si>
    <t>3201-10000</t>
  </si>
  <si>
    <t>10001-35000</t>
  </si>
  <si>
    <t>35001-150000</t>
  </si>
  <si>
    <t>150001-500000</t>
  </si>
  <si>
    <t>500001以上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</si>
</sst>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0.0_ "/>
    <numFmt numFmtId="179" formatCode="0.000_ "/>
    <numFmt numFmtId="180" formatCode="0.0000_ "/>
  </numFmts>
  <fonts count="42">
    <font>
      <sz val="11"/>
      <color theme="1"/>
      <name val="宋体"/>
      <charset val="134"/>
      <scheme val="minor"/>
    </font>
    <font>
      <sz val="12"/>
      <name val="新細明體"/>
      <charset val="136"/>
    </font>
    <font>
      <sz val="8"/>
      <name val="Tahoma"/>
      <charset val="134"/>
    </font>
    <font>
      <sz val="8"/>
      <name val="宋体"/>
      <charset val="134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7"/>
      <name val="宋体"/>
      <charset val="134"/>
    </font>
    <font>
      <b/>
      <sz val="7"/>
      <name val="Tahoma"/>
      <charset val="134"/>
    </font>
    <font>
      <b/>
      <sz val="7"/>
      <name val="宋体-简"/>
      <charset val="134"/>
    </font>
    <font>
      <sz val="7"/>
      <name val="Tahoma"/>
      <charset val="134"/>
    </font>
    <font>
      <sz val="7"/>
      <name val="宋体-简"/>
      <charset val="134"/>
    </font>
    <font>
      <sz val="7"/>
      <name val="宋体"/>
      <charset val="134"/>
    </font>
    <font>
      <b/>
      <sz val="8"/>
      <name val="Tahoma"/>
      <charset val="134"/>
    </font>
    <font>
      <b/>
      <sz val="8"/>
      <name val="宋体"/>
      <charset val="134"/>
    </font>
    <font>
      <b/>
      <sz val="8"/>
      <color theme="1"/>
      <name val="微软雅黑"/>
      <charset val="134"/>
    </font>
    <font>
      <b/>
      <sz val="8"/>
      <color theme="1"/>
      <name val="Tahoma"/>
      <charset val="134"/>
    </font>
    <font>
      <sz val="6"/>
      <name val="宋体"/>
      <charset val="134"/>
    </font>
    <font>
      <sz val="6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sz val="10"/>
      <color indexed="8"/>
      <name val="MS Sans Serif"/>
      <charset val="134"/>
    </font>
    <font>
      <b/>
      <sz val="8"/>
      <name val="微软雅黑"/>
      <charset val="134"/>
    </font>
    <font>
      <b/>
      <sz val="8"/>
      <name val="Microsoft YaHei UI"/>
      <charset val="134"/>
    </font>
    <font>
      <b/>
      <sz val="8"/>
      <color theme="1"/>
      <name val="Microsoft YaHei U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19" applyNumberFormat="0" applyAlignment="0" applyProtection="0">
      <alignment vertical="center"/>
    </xf>
    <xf numFmtId="0" fontId="27" fillId="6" borderId="20" applyNumberFormat="0" applyAlignment="0" applyProtection="0">
      <alignment vertical="center"/>
    </xf>
    <xf numFmtId="0" fontId="28" fillId="6" borderId="19" applyNumberFormat="0" applyAlignment="0" applyProtection="0">
      <alignment vertical="center"/>
    </xf>
    <xf numFmtId="0" fontId="29" fillId="7" borderId="21" applyNumberFormat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0" borderId="0"/>
  </cellStyleXfs>
  <cellXfs count="134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2" borderId="0" xfId="50" applyFont="1" applyFill="1" applyAlignment="1" applyProtection="1">
      <protection locked="0"/>
    </xf>
    <xf numFmtId="0" fontId="0" fillId="0" borderId="0" xfId="0" applyFill="1" applyAlignment="1">
      <alignment vertical="center"/>
    </xf>
    <xf numFmtId="49" fontId="2" fillId="2" borderId="1" xfId="50" applyNumberFormat="1" applyFont="1" applyFill="1" applyBorder="1" applyAlignment="1" applyProtection="1">
      <alignment horizontal="left" vertical="center"/>
      <protection locked="0"/>
    </xf>
    <xf numFmtId="49" fontId="2" fillId="2" borderId="2" xfId="50" applyNumberFormat="1" applyFont="1" applyFill="1" applyBorder="1" applyAlignment="1">
      <alignment horizontal="center" vertical="center"/>
    </xf>
    <xf numFmtId="0" fontId="3" fillId="2" borderId="3" xfId="50" applyFont="1" applyFill="1" applyBorder="1" applyAlignment="1">
      <alignment horizontal="center" vertical="center"/>
    </xf>
    <xf numFmtId="0" fontId="3" fillId="2" borderId="0" xfId="50" applyFont="1" applyFill="1" applyBorder="1" applyAlignment="1">
      <alignment horizontal="center" vertical="center"/>
    </xf>
    <xf numFmtId="0" fontId="3" fillId="2" borderId="4" xfId="50" applyFont="1" applyFill="1" applyBorder="1" applyAlignment="1">
      <alignment horizontal="center" vertical="center"/>
    </xf>
    <xf numFmtId="0" fontId="3" fillId="2" borderId="0" xfId="50" applyFont="1" applyFill="1" applyAlignment="1">
      <alignment horizontal="center" vertical="center"/>
    </xf>
    <xf numFmtId="49" fontId="2" fillId="2" borderId="5" xfId="50" applyNumberFormat="1" applyFont="1" applyFill="1" applyBorder="1" applyAlignment="1">
      <alignment horizontal="center" vertical="center"/>
    </xf>
    <xf numFmtId="0" fontId="3" fillId="2" borderId="6" xfId="50" applyFont="1" applyFill="1" applyBorder="1" applyAlignment="1">
      <alignment horizontal="center" vertical="center"/>
    </xf>
    <xf numFmtId="0" fontId="3" fillId="2" borderId="7" xfId="50" applyFont="1" applyFill="1" applyBorder="1" applyAlignment="1">
      <alignment horizontal="center" vertical="center"/>
    </xf>
    <xf numFmtId="0" fontId="3" fillId="2" borderId="8" xfId="50" applyFont="1" applyFill="1" applyBorder="1" applyAlignment="1">
      <alignment horizontal="center" vertical="center"/>
    </xf>
    <xf numFmtId="49" fontId="3" fillId="2" borderId="5" xfId="50" applyNumberFormat="1" applyFont="1" applyFill="1" applyBorder="1" applyAlignment="1">
      <alignment horizontal="center" vertical="center"/>
    </xf>
    <xf numFmtId="0" fontId="2" fillId="2" borderId="9" xfId="50" applyFont="1" applyFill="1" applyBorder="1" applyAlignment="1">
      <alignment horizontal="center" vertical="center"/>
    </xf>
    <xf numFmtId="0" fontId="2" fillId="2" borderId="10" xfId="50" applyFont="1" applyFill="1" applyBorder="1" applyAlignment="1">
      <alignment horizontal="center" vertical="center"/>
    </xf>
    <xf numFmtId="0" fontId="2" fillId="2" borderId="11" xfId="50" applyFont="1" applyFill="1" applyBorder="1" applyAlignment="1">
      <alignment horizontal="center" vertical="center"/>
    </xf>
    <xf numFmtId="0" fontId="2" fillId="2" borderId="3" xfId="50" applyFont="1" applyFill="1" applyBorder="1" applyAlignment="1">
      <alignment horizontal="center" vertical="center"/>
    </xf>
    <xf numFmtId="0" fontId="2" fillId="2" borderId="0" xfId="50" applyFont="1" applyFill="1" applyAlignment="1">
      <alignment horizontal="center" vertical="center"/>
    </xf>
    <xf numFmtId="0" fontId="2" fillId="2" borderId="4" xfId="50" applyFont="1" applyFill="1" applyBorder="1" applyAlignment="1">
      <alignment horizontal="center" vertical="center"/>
    </xf>
    <xf numFmtId="49" fontId="2" fillId="2" borderId="12" xfId="50" applyNumberFormat="1" applyFont="1" applyFill="1" applyBorder="1" applyAlignment="1">
      <alignment horizontal="center" vertical="center"/>
    </xf>
    <xf numFmtId="0" fontId="2" fillId="2" borderId="13" xfId="50" applyFont="1" applyFill="1" applyBorder="1" applyAlignment="1">
      <alignment horizontal="center" vertical="center"/>
    </xf>
    <xf numFmtId="0" fontId="2" fillId="2" borderId="14" xfId="50" applyFont="1" applyFill="1" applyBorder="1" applyAlignment="1">
      <alignment horizontal="center" vertical="center"/>
    </xf>
    <xf numFmtId="0" fontId="2" fillId="2" borderId="15" xfId="50" applyFont="1" applyFill="1" applyBorder="1" applyAlignment="1">
      <alignment horizontal="center" vertical="center"/>
    </xf>
    <xf numFmtId="0" fontId="3" fillId="0" borderId="9" xfId="50" applyFont="1" applyBorder="1" applyAlignment="1">
      <alignment horizontal="center" vertical="center"/>
    </xf>
    <xf numFmtId="0" fontId="3" fillId="0" borderId="10" xfId="50" applyFont="1" applyBorder="1" applyAlignment="1">
      <alignment horizontal="center" vertical="center"/>
    </xf>
    <xf numFmtId="0" fontId="3" fillId="0" borderId="3" xfId="50" applyFont="1" applyBorder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176" fontId="6" fillId="2" borderId="3" xfId="50" applyNumberFormat="1" applyFont="1" applyFill="1" applyBorder="1" applyAlignment="1">
      <alignment horizontal="center" vertical="center"/>
    </xf>
    <xf numFmtId="176" fontId="7" fillId="2" borderId="0" xfId="50" applyNumberFormat="1" applyFont="1" applyFill="1" applyBorder="1" applyAlignment="1">
      <alignment horizontal="center" vertical="center"/>
    </xf>
    <xf numFmtId="176" fontId="7" fillId="2" borderId="4" xfId="50" applyNumberFormat="1" applyFont="1" applyFill="1" applyBorder="1" applyAlignment="1">
      <alignment horizontal="center" vertical="center"/>
    </xf>
    <xf numFmtId="0" fontId="7" fillId="2" borderId="12" xfId="50" applyFont="1" applyFill="1" applyBorder="1" applyAlignment="1" applyProtection="1">
      <alignment horizontal="center" vertical="center"/>
      <protection locked="0"/>
    </xf>
    <xf numFmtId="176" fontId="7" fillId="2" borderId="3" xfId="50" applyNumberFormat="1" applyFont="1" applyFill="1" applyBorder="1" applyAlignment="1">
      <alignment horizontal="center" vertical="center"/>
    </xf>
    <xf numFmtId="176" fontId="7" fillId="2" borderId="0" xfId="50" applyNumberFormat="1" applyFont="1" applyFill="1" applyAlignment="1">
      <alignment horizontal="center" vertical="center"/>
    </xf>
    <xf numFmtId="0" fontId="8" fillId="2" borderId="1" xfId="50" applyFont="1" applyFill="1" applyBorder="1" applyAlignment="1" applyProtection="1">
      <alignment horizontal="center" vertical="center"/>
      <protection locked="0"/>
    </xf>
    <xf numFmtId="9" fontId="9" fillId="2" borderId="6" xfId="50" applyNumberFormat="1" applyFont="1" applyFill="1" applyBorder="1" applyAlignment="1">
      <alignment horizontal="center" vertical="center"/>
    </xf>
    <xf numFmtId="9" fontId="9" fillId="2" borderId="7" xfId="50" applyNumberFormat="1" applyFont="1" applyFill="1" applyBorder="1" applyAlignment="1">
      <alignment horizontal="center" vertical="center"/>
    </xf>
    <xf numFmtId="9" fontId="10" fillId="2" borderId="1" xfId="50" applyNumberFormat="1" applyFont="1" applyFill="1" applyBorder="1" applyAlignment="1">
      <alignment horizontal="center" vertical="center"/>
    </xf>
    <xf numFmtId="9" fontId="11" fillId="2" borderId="6" xfId="50" applyNumberFormat="1" applyFont="1" applyFill="1" applyBorder="1" applyAlignment="1">
      <alignment horizontal="center" vertical="center"/>
    </xf>
    <xf numFmtId="9" fontId="11" fillId="2" borderId="7" xfId="50" applyNumberFormat="1" applyFont="1" applyFill="1" applyBorder="1" applyAlignment="1">
      <alignment horizontal="center" vertical="center"/>
    </xf>
    <xf numFmtId="9" fontId="11" fillId="2" borderId="1" xfId="50" applyNumberFormat="1" applyFont="1" applyFill="1" applyBorder="1" applyAlignment="1">
      <alignment horizontal="center" vertical="center"/>
    </xf>
    <xf numFmtId="176" fontId="6" fillId="2" borderId="9" xfId="50" applyNumberFormat="1" applyFont="1" applyFill="1" applyBorder="1" applyAlignment="1">
      <alignment horizontal="center" vertical="center"/>
    </xf>
    <xf numFmtId="176" fontId="7" fillId="2" borderId="10" xfId="50" applyNumberFormat="1" applyFont="1" applyFill="1" applyBorder="1" applyAlignment="1">
      <alignment horizontal="center" vertical="center"/>
    </xf>
    <xf numFmtId="176" fontId="7" fillId="2" borderId="11" xfId="50" applyNumberFormat="1" applyFont="1" applyFill="1" applyBorder="1" applyAlignment="1">
      <alignment horizontal="center" vertical="center"/>
    </xf>
    <xf numFmtId="0" fontId="6" fillId="2" borderId="1" xfId="50" applyFont="1" applyFill="1" applyBorder="1" applyAlignment="1" applyProtection="1">
      <alignment horizontal="center" vertical="center"/>
      <protection locked="0"/>
    </xf>
    <xf numFmtId="176" fontId="6" fillId="2" borderId="10" xfId="50" applyNumberFormat="1" applyFont="1" applyFill="1" applyBorder="1" applyAlignment="1">
      <alignment horizontal="center" vertical="center"/>
    </xf>
    <xf numFmtId="176" fontId="6" fillId="2" borderId="11" xfId="50" applyNumberFormat="1" applyFont="1" applyFill="1" applyBorder="1" applyAlignment="1">
      <alignment horizontal="center" vertical="center"/>
    </xf>
    <xf numFmtId="176" fontId="6" fillId="2" borderId="0" xfId="50" applyNumberFormat="1" applyFont="1" applyFill="1" applyAlignment="1">
      <alignment horizontal="center" vertical="center"/>
    </xf>
    <xf numFmtId="176" fontId="6" fillId="2" borderId="4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9" fillId="2" borderId="12" xfId="50" applyNumberFormat="1" applyFont="1" applyFill="1" applyBorder="1" applyAlignment="1">
      <alignment horizontal="center" vertical="center"/>
    </xf>
    <xf numFmtId="177" fontId="9" fillId="2" borderId="1" xfId="50" applyNumberFormat="1" applyFont="1" applyFill="1" applyBorder="1" applyAlignment="1" applyProtection="1">
      <alignment horizontal="center" vertical="center"/>
      <protection locked="0"/>
    </xf>
    <xf numFmtId="178" fontId="9" fillId="2" borderId="1" xfId="50" applyNumberFormat="1" applyFont="1" applyFill="1" applyBorder="1" applyAlignment="1" applyProtection="1">
      <alignment horizontal="center" vertical="center"/>
      <protection locked="0"/>
    </xf>
    <xf numFmtId="176" fontId="9" fillId="2" borderId="1" xfId="5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2" borderId="12" xfId="50" applyFont="1" applyFill="1" applyBorder="1" applyAlignment="1" applyProtection="1">
      <alignment horizontal="center" vertical="center"/>
      <protection locked="0"/>
    </xf>
    <xf numFmtId="0" fontId="9" fillId="2" borderId="1" xfId="50" applyFont="1" applyFill="1" applyBorder="1" applyAlignment="1" applyProtection="1">
      <alignment horizontal="center" vertical="center"/>
      <protection locked="0"/>
    </xf>
    <xf numFmtId="0" fontId="11" fillId="2" borderId="1" xfId="50" applyFont="1" applyFill="1" applyBorder="1" applyAlignment="1" applyProtection="1">
      <alignment horizontal="center" vertical="center"/>
      <protection locked="0"/>
    </xf>
    <xf numFmtId="9" fontId="9" fillId="2" borderId="1" xfId="3" applyFont="1" applyFill="1" applyBorder="1" applyAlignment="1" applyProtection="1">
      <alignment horizontal="center" vertical="center"/>
      <protection locked="0"/>
    </xf>
    <xf numFmtId="2" fontId="9" fillId="2" borderId="1" xfId="50" applyNumberFormat="1" applyFont="1" applyFill="1" applyBorder="1" applyAlignment="1" applyProtection="1">
      <alignment horizontal="center" vertical="center"/>
      <protection locked="0"/>
    </xf>
    <xf numFmtId="0" fontId="12" fillId="2" borderId="12" xfId="50" applyFont="1" applyFill="1" applyBorder="1" applyAlignment="1">
      <alignment horizontal="center" vertical="center"/>
    </xf>
    <xf numFmtId="179" fontId="2" fillId="2" borderId="1" xfId="50" applyNumberFormat="1" applyFont="1" applyFill="1" applyBorder="1" applyAlignment="1">
      <alignment horizontal="center" vertical="center"/>
    </xf>
    <xf numFmtId="0" fontId="2" fillId="2" borderId="0" xfId="50" applyFont="1" applyFill="1" applyProtection="1">
      <protection locked="0"/>
    </xf>
    <xf numFmtId="49" fontId="2" fillId="2" borderId="1" xfId="5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50" applyNumberFormat="1" applyFont="1" applyFill="1" applyBorder="1" applyAlignment="1">
      <alignment horizontal="center" vertical="center" wrapText="1"/>
    </xf>
    <xf numFmtId="0" fontId="3" fillId="2" borderId="3" xfId="50" applyFont="1" applyFill="1" applyBorder="1" applyAlignment="1">
      <alignment horizontal="center" vertical="center" wrapText="1"/>
    </xf>
    <xf numFmtId="0" fontId="3" fillId="2" borderId="0" xfId="50" applyFont="1" applyFill="1" applyBorder="1" applyAlignment="1">
      <alignment horizontal="center" vertical="center" wrapText="1"/>
    </xf>
    <xf numFmtId="0" fontId="3" fillId="2" borderId="4" xfId="50" applyFont="1" applyFill="1" applyBorder="1" applyAlignment="1">
      <alignment horizontal="center" vertical="center" wrapText="1"/>
    </xf>
    <xf numFmtId="0" fontId="3" fillId="2" borderId="0" xfId="50" applyFont="1" applyFill="1" applyAlignment="1">
      <alignment horizontal="center" vertical="center" wrapText="1"/>
    </xf>
    <xf numFmtId="49" fontId="2" fillId="2" borderId="5" xfId="50" applyNumberFormat="1" applyFont="1" applyFill="1" applyBorder="1" applyAlignment="1">
      <alignment horizontal="center" vertical="center" wrapText="1"/>
    </xf>
    <xf numFmtId="49" fontId="3" fillId="2" borderId="5" xfId="50" applyNumberFormat="1" applyFont="1" applyFill="1" applyBorder="1" applyAlignment="1">
      <alignment horizontal="center" vertical="center" wrapText="1"/>
    </xf>
    <xf numFmtId="49" fontId="2" fillId="2" borderId="12" xfId="50" applyNumberFormat="1" applyFont="1" applyFill="1" applyBorder="1" applyAlignment="1">
      <alignment horizontal="center" vertical="center" wrapText="1"/>
    </xf>
    <xf numFmtId="0" fontId="3" fillId="0" borderId="9" xfId="50" applyFont="1" applyBorder="1" applyAlignment="1">
      <alignment horizontal="center" vertical="center" wrapText="1"/>
    </xf>
    <xf numFmtId="0" fontId="3" fillId="0" borderId="10" xfId="50" applyFont="1" applyBorder="1" applyAlignment="1">
      <alignment horizontal="center" vertical="center" wrapText="1"/>
    </xf>
    <xf numFmtId="0" fontId="3" fillId="0" borderId="3" xfId="50" applyFont="1" applyBorder="1" applyAlignment="1">
      <alignment horizontal="center" vertical="center" wrapText="1"/>
    </xf>
    <xf numFmtId="0" fontId="3" fillId="0" borderId="0" xfId="5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2" borderId="12" xfId="50" applyFont="1" applyFill="1" applyBorder="1" applyAlignment="1" applyProtection="1">
      <alignment horizontal="center" vertical="center" wrapText="1"/>
      <protection locked="0"/>
    </xf>
    <xf numFmtId="0" fontId="8" fillId="2" borderId="1" xfId="50" applyFont="1" applyFill="1" applyBorder="1" applyAlignment="1" applyProtection="1">
      <alignment horizontal="center" vertical="center" wrapText="1"/>
      <protection locked="0"/>
    </xf>
    <xf numFmtId="0" fontId="6" fillId="2" borderId="1" xfId="50" applyFont="1" applyFill="1" applyBorder="1" applyAlignment="1" applyProtection="1">
      <alignment horizontal="center" vertical="center" wrapText="1"/>
      <protection locked="0"/>
    </xf>
    <xf numFmtId="176" fontId="6" fillId="2" borderId="3" xfId="50" applyNumberFormat="1" applyFont="1" applyFill="1" applyBorder="1" applyAlignment="1">
      <alignment horizontal="center" vertical="center" wrapText="1"/>
    </xf>
    <xf numFmtId="176" fontId="6" fillId="2" borderId="0" xfId="50" applyNumberFormat="1" applyFont="1" applyFill="1" applyAlignment="1">
      <alignment horizontal="center" vertical="center" wrapText="1"/>
    </xf>
    <xf numFmtId="176" fontId="6" fillId="2" borderId="4" xfId="50" applyNumberFormat="1" applyFont="1" applyFill="1" applyBorder="1" applyAlignment="1">
      <alignment horizontal="center" vertical="center" wrapText="1"/>
    </xf>
    <xf numFmtId="176" fontId="6" fillId="2" borderId="9" xfId="50" applyNumberFormat="1" applyFont="1" applyFill="1" applyBorder="1" applyAlignment="1">
      <alignment horizontal="center" vertical="center" wrapText="1"/>
    </xf>
    <xf numFmtId="176" fontId="6" fillId="2" borderId="10" xfId="50" applyNumberFormat="1" applyFont="1" applyFill="1" applyBorder="1" applyAlignment="1">
      <alignment horizontal="center" vertical="center" wrapText="1"/>
    </xf>
    <xf numFmtId="176" fontId="6" fillId="2" borderId="11" xfId="50" applyNumberFormat="1" applyFont="1" applyFill="1" applyBorder="1" applyAlignment="1">
      <alignment horizontal="center" vertical="center" wrapText="1"/>
    </xf>
    <xf numFmtId="176" fontId="6" fillId="0" borderId="3" xfId="50" applyNumberFormat="1" applyFont="1" applyFill="1" applyBorder="1" applyAlignment="1">
      <alignment horizontal="center" vertical="center" wrapText="1"/>
    </xf>
    <xf numFmtId="176" fontId="6" fillId="0" borderId="0" xfId="50" applyNumberFormat="1" applyFont="1" applyFill="1" applyAlignment="1">
      <alignment horizontal="center" vertical="center" wrapText="1"/>
    </xf>
    <xf numFmtId="176" fontId="6" fillId="0" borderId="4" xfId="50" applyNumberFormat="1" applyFont="1" applyFill="1" applyBorder="1" applyAlignment="1">
      <alignment horizontal="center" vertical="center" wrapText="1"/>
    </xf>
    <xf numFmtId="176" fontId="6" fillId="0" borderId="10" xfId="50" applyNumberFormat="1" applyFont="1" applyFill="1" applyBorder="1" applyAlignment="1">
      <alignment horizontal="center" vertical="center" wrapText="1"/>
    </xf>
    <xf numFmtId="0" fontId="6" fillId="2" borderId="8" xfId="50" applyFont="1" applyFill="1" applyBorder="1" applyAlignment="1" applyProtection="1">
      <alignment horizontal="center" vertical="center" wrapText="1"/>
      <protection locked="0"/>
    </xf>
    <xf numFmtId="177" fontId="9" fillId="2" borderId="1" xfId="50" applyNumberFormat="1" applyFont="1" applyFill="1" applyBorder="1" applyAlignment="1" applyProtection="1">
      <alignment horizontal="center" vertical="center" wrapText="1"/>
      <protection locked="0"/>
    </xf>
    <xf numFmtId="0" fontId="9" fillId="2" borderId="12" xfId="50" applyFont="1" applyFill="1" applyBorder="1" applyAlignment="1" applyProtection="1">
      <alignment horizontal="center" vertical="center" wrapText="1"/>
      <protection locked="0"/>
    </xf>
    <xf numFmtId="0" fontId="9" fillId="2" borderId="1" xfId="50" applyFont="1" applyFill="1" applyBorder="1" applyAlignment="1" applyProtection="1">
      <alignment horizontal="center" vertical="center" wrapText="1"/>
      <protection locked="0"/>
    </xf>
    <xf numFmtId="0" fontId="11" fillId="2" borderId="1" xfId="50" applyFont="1" applyFill="1" applyBorder="1" applyAlignment="1" applyProtection="1">
      <alignment horizontal="center" vertical="center" wrapText="1"/>
      <protection locked="0"/>
    </xf>
    <xf numFmtId="9" fontId="9" fillId="2" borderId="1" xfId="3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vertical="center"/>
    </xf>
    <xf numFmtId="0" fontId="12" fillId="2" borderId="12" xfId="50" applyFont="1" applyFill="1" applyBorder="1" applyAlignment="1">
      <alignment horizontal="center" vertical="center" wrapText="1"/>
    </xf>
    <xf numFmtId="179" fontId="2" fillId="2" borderId="1" xfId="5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3" fillId="2" borderId="1" xfId="50" applyFont="1" applyFill="1" applyBorder="1" applyAlignment="1">
      <alignment horizontal="center" vertical="center" wrapText="1"/>
    </xf>
    <xf numFmtId="0" fontId="12" fillId="0" borderId="6" xfId="50" applyFont="1" applyBorder="1" applyAlignment="1">
      <alignment horizontal="center" vertical="center" wrapText="1"/>
    </xf>
    <xf numFmtId="0" fontId="12" fillId="2" borderId="1" xfId="50" applyFont="1" applyFill="1" applyBorder="1" applyAlignment="1">
      <alignment horizontal="center" vertical="center" wrapText="1"/>
    </xf>
    <xf numFmtId="0" fontId="12" fillId="0" borderId="1" xfId="50" applyFont="1" applyBorder="1" applyAlignment="1">
      <alignment horizontal="center" vertical="center" wrapText="1"/>
    </xf>
    <xf numFmtId="0" fontId="14" fillId="2" borderId="6" xfId="50" applyFont="1" applyFill="1" applyBorder="1" applyAlignment="1">
      <alignment horizontal="center" vertical="center" wrapText="1"/>
    </xf>
    <xf numFmtId="0" fontId="15" fillId="2" borderId="6" xfId="50" applyFont="1" applyFill="1" applyBorder="1" applyAlignment="1">
      <alignment horizontal="center" vertical="center" wrapText="1"/>
    </xf>
    <xf numFmtId="0" fontId="13" fillId="0" borderId="1" xfId="50" applyFont="1" applyFill="1" applyBorder="1" applyAlignment="1">
      <alignment horizontal="center" vertical="center" wrapText="1"/>
    </xf>
    <xf numFmtId="0" fontId="12" fillId="0" borderId="6" xfId="50" applyFont="1" applyFill="1" applyBorder="1" applyAlignment="1">
      <alignment horizontal="center" vertical="center" wrapText="1"/>
    </xf>
    <xf numFmtId="0" fontId="12" fillId="0" borderId="7" xfId="50" applyFont="1" applyBorder="1" applyAlignment="1">
      <alignment horizontal="center" vertical="center" wrapText="1"/>
    </xf>
    <xf numFmtId="0" fontId="12" fillId="0" borderId="8" xfId="50" applyFont="1" applyBorder="1" applyAlignment="1">
      <alignment horizontal="center" vertical="center" wrapText="1"/>
    </xf>
    <xf numFmtId="0" fontId="12" fillId="0" borderId="1" xfId="50" applyFont="1" applyFill="1" applyBorder="1" applyAlignment="1">
      <alignment horizontal="center" vertical="center" wrapText="1"/>
    </xf>
    <xf numFmtId="2" fontId="12" fillId="0" borderId="1" xfId="50" applyNumberFormat="1" applyFont="1" applyBorder="1" applyAlignment="1">
      <alignment horizontal="center" vertical="center" wrapText="1"/>
    </xf>
    <xf numFmtId="2" fontId="15" fillId="0" borderId="1" xfId="50" applyNumberFormat="1" applyFont="1" applyFill="1" applyBorder="1" applyAlignment="1">
      <alignment horizontal="center" vertical="center" wrapText="1"/>
    </xf>
    <xf numFmtId="0" fontId="15" fillId="0" borderId="1" xfId="50" applyFont="1" applyBorder="1" applyAlignment="1">
      <alignment horizontal="center" vertical="center" wrapText="1"/>
    </xf>
    <xf numFmtId="2" fontId="15" fillId="0" borderId="1" xfId="50" applyNumberFormat="1" applyFont="1" applyBorder="1" applyAlignment="1">
      <alignment horizontal="center" vertical="center" wrapText="1"/>
    </xf>
    <xf numFmtId="0" fontId="15" fillId="2" borderId="7" xfId="50" applyFont="1" applyFill="1" applyBorder="1" applyAlignment="1">
      <alignment horizontal="center" vertical="center" wrapText="1"/>
    </xf>
    <xf numFmtId="0" fontId="15" fillId="2" borderId="8" xfId="50" applyFont="1" applyFill="1" applyBorder="1" applyAlignment="1">
      <alignment horizontal="center" vertical="center" wrapText="1"/>
    </xf>
    <xf numFmtId="0" fontId="12" fillId="0" borderId="7" xfId="50" applyFont="1" applyFill="1" applyBorder="1" applyAlignment="1">
      <alignment horizontal="center" vertical="center" wrapText="1"/>
    </xf>
    <xf numFmtId="0" fontId="12" fillId="0" borderId="8" xfId="50" applyFont="1" applyFill="1" applyBorder="1" applyAlignment="1">
      <alignment horizontal="center" vertical="center" wrapText="1"/>
    </xf>
    <xf numFmtId="2" fontId="12" fillId="0" borderId="1" xfId="50" applyNumberFormat="1" applyFont="1" applyFill="1" applyBorder="1" applyAlignment="1">
      <alignment horizontal="center" vertical="center" wrapText="1"/>
    </xf>
    <xf numFmtId="180" fontId="2" fillId="2" borderId="1" xfId="50" applyNumberFormat="1" applyFont="1" applyFill="1" applyBorder="1" applyAlignment="1" applyProtection="1">
      <alignment horizontal="center" vertical="center" wrapText="1"/>
      <protection locked="0"/>
    </xf>
    <xf numFmtId="179" fontId="2" fillId="2" borderId="1" xfId="50" applyNumberFormat="1" applyFont="1" applyFill="1" applyBorder="1" applyAlignment="1" applyProtection="1">
      <alignment horizontal="center" vertical="center" wrapText="1"/>
      <protection locked="0"/>
    </xf>
    <xf numFmtId="180" fontId="2" fillId="0" borderId="1" xfId="50" applyNumberFormat="1" applyFont="1" applyFill="1" applyBorder="1" applyAlignment="1" applyProtection="1">
      <alignment horizontal="center" vertical="center" wrapText="1"/>
      <protection locked="0"/>
    </xf>
    <xf numFmtId="179" fontId="2" fillId="0" borderId="1" xfId="50" applyNumberFormat="1" applyFont="1" applyFill="1" applyBorder="1" applyAlignment="1" applyProtection="1">
      <alignment horizontal="center" vertical="center" wrapText="1"/>
      <protection locked="0"/>
    </xf>
    <xf numFmtId="0" fontId="16" fillId="0" borderId="1" xfId="50" applyFont="1" applyBorder="1" applyAlignment="1">
      <alignment horizontal="center" vertical="center" wrapText="1"/>
    </xf>
    <xf numFmtId="0" fontId="17" fillId="2" borderId="1" xfId="50" applyFont="1" applyFill="1" applyBorder="1" applyAlignment="1" applyProtection="1">
      <alignment horizontal="center" vertical="center" wrapText="1"/>
      <protection locked="0"/>
    </xf>
    <xf numFmtId="179" fontId="2" fillId="0" borderId="1" xfId="50" applyNumberFormat="1" applyFont="1" applyFill="1" applyBorder="1" applyAlignment="1">
      <alignment horizontal="center" vertical="center" wrapText="1"/>
    </xf>
    <xf numFmtId="0" fontId="2" fillId="2" borderId="1" xfId="50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一般" xfId="49"/>
    <cellStyle name="樣式 1" xfId="50"/>
  </cellStyles>
  <dxfs count="2">
    <dxf>
      <fill>
        <patternFill patternType="solid">
          <bgColor rgb="FFFF0000"/>
        </patternFill>
      </fill>
    </dxf>
    <dxf>
      <fill>
        <patternFill patternType="solid">
          <bgColor theme="3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29"/>
  <sheetViews>
    <sheetView tabSelected="1" workbookViewId="0">
      <selection activeCell="X7" sqref="X7"/>
    </sheetView>
  </sheetViews>
  <sheetFormatPr defaultColWidth="9" defaultRowHeight="16.8"/>
  <sheetData>
    <row r="2" spans="2:6">
      <c r="B2" s="104" t="s">
        <v>0</v>
      </c>
      <c r="C2" s="105" t="s">
        <v>1</v>
      </c>
      <c r="E2" t="s">
        <v>2</v>
      </c>
      <c r="F2" t="s">
        <v>3</v>
      </c>
    </row>
    <row r="6" spans="2:22">
      <c r="B6" s="106" t="s">
        <v>4</v>
      </c>
      <c r="C6" s="106"/>
      <c r="D6" s="107" t="s">
        <v>5</v>
      </c>
      <c r="E6" s="114"/>
      <c r="F6" s="115"/>
      <c r="G6" s="116">
        <v>0.05</v>
      </c>
      <c r="H6" s="117">
        <v>0</v>
      </c>
      <c r="I6" s="126">
        <f>_xlfn.XLOOKUP(C2&amp;E2,粘贴成分数据这里!B:B&amp;粘贴成分数据这里!S:S,粘贴成分数据这里!Y:Y,)</f>
        <v>0.03007</v>
      </c>
      <c r="J6" s="126">
        <f>_xlfn.XLOOKUP(C2&amp;F2,粘贴成分数据这里!B:B&amp;粘贴成分数据这里!S:S,粘贴成分数据这里!Y:Y,)</f>
        <v>0.02799</v>
      </c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03" t="str">
        <f t="shared" ref="V6:V28" si="0">IF(MAX(I6:J6)&gt;G6,"NG",IF(MIN(I6:J6)&lt;H6,"NG","OK"))</f>
        <v>OK</v>
      </c>
    </row>
    <row r="7" spans="2:22">
      <c r="B7" s="106"/>
      <c r="C7" s="106"/>
      <c r="D7" s="107" t="s">
        <v>6</v>
      </c>
      <c r="E7" s="114"/>
      <c r="F7" s="115"/>
      <c r="G7" s="116">
        <v>0.085</v>
      </c>
      <c r="H7" s="109">
        <v>0.05</v>
      </c>
      <c r="I7" s="126">
        <f>_xlfn.XLOOKUP(C2&amp;E2,粘贴成分数据这里!B:B&amp;粘贴成分数据这里!S:S,粘贴成分数据这里!Z:Z,)</f>
        <v>0.06084</v>
      </c>
      <c r="J7" s="126">
        <f>_xlfn.XLOOKUP(C2&amp;F2,粘贴成分数据这里!B:B&amp;粘贴成分数据这里!S:S,粘贴成分数据这里!Z:Z,)</f>
        <v>0.06917</v>
      </c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03" t="str">
        <f t="shared" si="0"/>
        <v>OK</v>
      </c>
    </row>
    <row r="8" spans="2:22">
      <c r="B8" s="106"/>
      <c r="C8" s="106"/>
      <c r="D8" s="107" t="s">
        <v>7</v>
      </c>
      <c r="E8" s="114"/>
      <c r="F8" s="115"/>
      <c r="G8" s="116">
        <v>0.05</v>
      </c>
      <c r="H8" s="109">
        <v>0.03</v>
      </c>
      <c r="I8" s="126">
        <f>_xlfn.XLOOKUP(C2&amp;E2,粘贴成分数据这里!B:B&amp;粘贴成分数据这里!S:S,粘贴成分数据这里!AA:AA,)</f>
        <v>0.03774</v>
      </c>
      <c r="J8" s="126">
        <f>_xlfn.XLOOKUP(C2&amp;F2,粘贴成分数据这里!B:B&amp;粘贴成分数据这里!S:S,粘贴成分数据这里!AA:AA,)</f>
        <v>0.03907</v>
      </c>
      <c r="K8" s="127"/>
      <c r="L8" s="127"/>
      <c r="M8" s="127"/>
      <c r="N8" s="67"/>
      <c r="O8" s="127"/>
      <c r="P8" s="127"/>
      <c r="Q8" s="127"/>
      <c r="R8" s="127"/>
      <c r="S8" s="127"/>
      <c r="T8" s="127"/>
      <c r="U8" s="127"/>
      <c r="V8" s="103" t="str">
        <f t="shared" si="0"/>
        <v>OK</v>
      </c>
    </row>
    <row r="9" spans="2:22">
      <c r="B9" s="106"/>
      <c r="C9" s="106"/>
      <c r="D9" s="107" t="s">
        <v>8</v>
      </c>
      <c r="E9" s="114"/>
      <c r="F9" s="115"/>
      <c r="G9" s="116">
        <v>0.02</v>
      </c>
      <c r="H9" s="117">
        <v>0</v>
      </c>
      <c r="I9" s="126">
        <f>_xlfn.XLOOKUP(C2&amp;E2,粘贴成分数据这里!B:B&amp;粘贴成分数据这里!S:S,粘贴成分数据这里!AB:AB,)</f>
        <v>0.00517</v>
      </c>
      <c r="J9" s="126">
        <f>_xlfn.XLOOKUP(C2&amp;F2,粘贴成分数据这里!B:B&amp;粘贴成分数据这里!S:S,粘贴成分数据这里!AB:AB,)</f>
        <v>0.00853</v>
      </c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03" t="str">
        <f t="shared" si="0"/>
        <v>OK</v>
      </c>
    </row>
    <row r="10" spans="2:22">
      <c r="B10" s="106"/>
      <c r="C10" s="106"/>
      <c r="D10" s="108" t="s">
        <v>9</v>
      </c>
      <c r="E10" s="108"/>
      <c r="F10" s="108"/>
      <c r="G10" s="118">
        <v>1.9</v>
      </c>
      <c r="H10" s="119">
        <v>1.75</v>
      </c>
      <c r="I10" s="126">
        <f>_xlfn.XLOOKUP(C2&amp;E2,粘贴成分数据这里!B:B&amp;粘贴成分数据这里!S:S,粘贴成分数据这里!AC:AC,)</f>
        <v>1.84372</v>
      </c>
      <c r="J10" s="126">
        <f>_xlfn.XLOOKUP(C2&amp;F2,粘贴成分数据这里!B:B&amp;粘贴成分数据这里!S:S,粘贴成分数据这里!AC:AC,)</f>
        <v>1.82628</v>
      </c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03" t="str">
        <f t="shared" si="0"/>
        <v>OK</v>
      </c>
    </row>
    <row r="11" spans="2:22">
      <c r="B11" s="106"/>
      <c r="C11" s="106"/>
      <c r="D11" s="107" t="s">
        <v>10</v>
      </c>
      <c r="E11" s="114"/>
      <c r="F11" s="115"/>
      <c r="G11" s="116">
        <v>0.02</v>
      </c>
      <c r="H11" s="117">
        <v>0</v>
      </c>
      <c r="I11" s="126">
        <f>_xlfn.XLOOKUP(C2&amp;E2,粘贴成分数据这里!B:B&amp;粘贴成分数据这里!S:S,粘贴成分数据这里!AD:AD,)</f>
        <v>0.00139</v>
      </c>
      <c r="J11" s="126">
        <f>_xlfn.XLOOKUP(C2&amp;F2,粘贴成分数据这里!B:B&amp;粘贴成分数据这里!S:S,粘贴成分数据这里!AD:AD,)</f>
        <v>0.00241</v>
      </c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03" t="str">
        <f t="shared" si="0"/>
        <v>OK</v>
      </c>
    </row>
    <row r="12" spans="2:22">
      <c r="B12" s="106"/>
      <c r="C12" s="106"/>
      <c r="D12" s="109" t="s">
        <v>11</v>
      </c>
      <c r="E12" s="109"/>
      <c r="F12" s="109"/>
      <c r="G12" s="118">
        <v>5.2</v>
      </c>
      <c r="H12" s="120">
        <v>4.8</v>
      </c>
      <c r="I12" s="126">
        <f>_xlfn.XLOOKUP(C2&amp;E2,粘贴成分数据这里!B:B&amp;粘贴成分数据这里!S:S,粘贴成分数据这里!AE:AE,)</f>
        <v>5.08286</v>
      </c>
      <c r="J12" s="126">
        <f>_xlfn.XLOOKUP(C2&amp;F2,粘贴成分数据这里!B:B&amp;粘贴成分数据这里!S:S,粘贴成分数据这里!AE:AE,)</f>
        <v>5.05964</v>
      </c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03" t="str">
        <f t="shared" si="0"/>
        <v>OK</v>
      </c>
    </row>
    <row r="13" spans="2:22">
      <c r="B13" s="106"/>
      <c r="C13" s="106"/>
      <c r="D13" s="107" t="s">
        <v>12</v>
      </c>
      <c r="E13" s="114"/>
      <c r="F13" s="115"/>
      <c r="G13" s="116">
        <v>0.025</v>
      </c>
      <c r="H13" s="117">
        <v>0</v>
      </c>
      <c r="I13" s="126">
        <f>_xlfn.XLOOKUP(C2&amp;E2,粘贴成分数据这里!B:B&amp;粘贴成分数据这里!S:S,粘贴成分数据这里!AF:AF,)</f>
        <v>0.01666</v>
      </c>
      <c r="J13" s="126">
        <f>_xlfn.XLOOKUP(C2&amp;F2,粘贴成分数据这里!B:B&amp;粘贴成分数据这里!S:S,粘贴成分数据这里!AF:AF,)</f>
        <v>0.01745</v>
      </c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03" t="str">
        <f t="shared" si="0"/>
        <v>OK</v>
      </c>
    </row>
    <row r="14" spans="2:22">
      <c r="B14" s="106"/>
      <c r="C14" s="106"/>
      <c r="D14" s="110" t="s">
        <v>13</v>
      </c>
      <c r="E14" s="121"/>
      <c r="F14" s="122"/>
      <c r="G14" s="116">
        <v>0.02</v>
      </c>
      <c r="H14" s="117">
        <v>0</v>
      </c>
      <c r="I14" s="126">
        <f>_xlfn.XLOOKUP(C2&amp;E2,粘贴成分数据这里!B:B&amp;粘贴成分数据这里!S:S,粘贴成分数据这里!AG:AG,)</f>
        <v>0.01261</v>
      </c>
      <c r="J14" s="126">
        <f>_xlfn.XLOOKUP(C2&amp;F2,粘贴成分数据这里!B:B&amp;粘贴成分数据这里!S:S,粘贴成分数据这里!AG:AG,)</f>
        <v>0.01133</v>
      </c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03" t="str">
        <f t="shared" si="0"/>
        <v>OK</v>
      </c>
    </row>
    <row r="15" spans="2:22">
      <c r="B15" s="106"/>
      <c r="C15" s="106"/>
      <c r="D15" s="107" t="s">
        <v>14</v>
      </c>
      <c r="E15" s="114"/>
      <c r="F15" s="115"/>
      <c r="G15" s="116">
        <v>0.02</v>
      </c>
      <c r="H15" s="117">
        <v>0</v>
      </c>
      <c r="I15" s="126">
        <f>_xlfn.XLOOKUP(C2&amp;E2,粘贴成分数据这里!B:B&amp;粘贴成分数据这里!S:S,粘贴成分数据这里!AH:AH,)</f>
        <v>0.00464</v>
      </c>
      <c r="J15" s="126">
        <f>_xlfn.XLOOKUP(C2&amp;F2,粘贴成分数据这里!B:B&amp;粘贴成分数据这里!S:S,粘贴成分数据这里!AH:AH,)</f>
        <v>0.00879</v>
      </c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03" t="str">
        <f t="shared" si="0"/>
        <v>OK</v>
      </c>
    </row>
    <row r="16" spans="2:22">
      <c r="B16" s="106"/>
      <c r="C16" s="106"/>
      <c r="D16" s="107" t="s">
        <v>15</v>
      </c>
      <c r="E16" s="114"/>
      <c r="F16" s="115"/>
      <c r="G16" s="116">
        <v>0.02</v>
      </c>
      <c r="H16" s="117">
        <v>0</v>
      </c>
      <c r="I16" s="126">
        <f>_xlfn.XLOOKUP(C2&amp;E2,粘贴成分数据这里!B:B&amp;粘贴成分数据这里!S:S,粘贴成分数据这里!AI:AI,)</f>
        <v>0.00939</v>
      </c>
      <c r="J16" s="126">
        <f>_xlfn.XLOOKUP(C2&amp;F2,粘贴成分数据这里!B:B&amp;粘贴成分数据这里!S:S,粘贴成分数据这里!AI:AI,)</f>
        <v>0.01093</v>
      </c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03" t="str">
        <f t="shared" si="0"/>
        <v>OK</v>
      </c>
    </row>
    <row r="17" spans="2:22">
      <c r="B17" s="106"/>
      <c r="C17" s="106"/>
      <c r="D17" s="107" t="s">
        <v>16</v>
      </c>
      <c r="E17" s="114"/>
      <c r="F17" s="115"/>
      <c r="G17" s="116">
        <v>0.01</v>
      </c>
      <c r="H17" s="117">
        <v>0</v>
      </c>
      <c r="I17" s="126">
        <f>_xlfn.XLOOKUP(C2&amp;E2,粘贴成分数据这里!B:B&amp;粘贴成分数据这里!S:S,粘贴成分数据这里!AJ:AJ,)</f>
        <v>0.00233</v>
      </c>
      <c r="J17" s="126">
        <f>_xlfn.XLOOKUP(C2&amp;F2,粘贴成分数据这里!B:B&amp;粘贴成分数据这里!S:S,粘贴成分数据这里!AJ:AJ,)</f>
        <v>0.00169</v>
      </c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03" t="str">
        <f t="shared" si="0"/>
        <v>OK</v>
      </c>
    </row>
    <row r="18" spans="2:22">
      <c r="B18" s="106"/>
      <c r="C18" s="106"/>
      <c r="D18" s="111" t="s">
        <v>17</v>
      </c>
      <c r="E18" s="121"/>
      <c r="F18" s="122"/>
      <c r="G18" s="116">
        <v>0.01</v>
      </c>
      <c r="H18" s="117">
        <v>0</v>
      </c>
      <c r="I18" s="126">
        <f>_xlfn.XLOOKUP(C2&amp;E2,粘贴成分数据这里!B:B&amp;粘贴成分数据这里!S:S,粘贴成分数据这里!AL:AL,)</f>
        <v>0.00028</v>
      </c>
      <c r="J18" s="126">
        <f>_xlfn.XLOOKUP(C2&amp;F2,粘贴成分数据这里!B:B&amp;粘贴成分数据这里!S:S,粘贴成分数据这里!AL:AL,)</f>
        <v>0.00029</v>
      </c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03" t="str">
        <f t="shared" si="0"/>
        <v>OK</v>
      </c>
    </row>
    <row r="19" spans="2:22">
      <c r="B19" s="106"/>
      <c r="C19" s="106"/>
      <c r="D19" s="107" t="s">
        <v>18</v>
      </c>
      <c r="E19" s="114"/>
      <c r="F19" s="115"/>
      <c r="G19" s="116">
        <v>0.05</v>
      </c>
      <c r="H19" s="109">
        <v>0.03</v>
      </c>
      <c r="I19" s="126">
        <f>_xlfn.XLOOKUP(C2&amp;E2,粘贴成分数据这里!B:B&amp;粘贴成分数据这里!S:S,粘贴成分数据这里!AM:AM,)</f>
        <v>0.04008</v>
      </c>
      <c r="J19" s="126">
        <f>_xlfn.XLOOKUP(C2&amp;F2,粘贴成分数据这里!B:B&amp;粘贴成分数据这里!S:S,粘贴成分数据这里!AM:AM,)</f>
        <v>0.04189</v>
      </c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03" t="str">
        <f t="shared" si="0"/>
        <v>OK</v>
      </c>
    </row>
    <row r="20" spans="2:22">
      <c r="B20" s="106"/>
      <c r="C20" s="106"/>
      <c r="D20" s="107" t="s">
        <v>19</v>
      </c>
      <c r="E20" s="114"/>
      <c r="F20" s="115"/>
      <c r="G20" s="116">
        <v>0.01</v>
      </c>
      <c r="H20" s="117">
        <v>0</v>
      </c>
      <c r="I20" s="126">
        <f>_xlfn.XLOOKUP(C2&amp;E2,粘贴成分数据这里!B:B&amp;粘贴成分数据这里!S:S,粘贴成分数据这里!AN:AN,)</f>
        <v>0.00025</v>
      </c>
      <c r="J20" s="126">
        <f>_xlfn.XLOOKUP(C2&amp;F2,粘贴成分数据这里!B:B&amp;粘贴成分数据这里!S:S,粘贴成分数据这里!AN:AN,)</f>
        <v>0.00088</v>
      </c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03" t="str">
        <f t="shared" si="0"/>
        <v>OK</v>
      </c>
    </row>
    <row r="21" spans="2:22">
      <c r="B21" s="106"/>
      <c r="C21" s="106"/>
      <c r="D21" s="107" t="s">
        <v>20</v>
      </c>
      <c r="E21" s="114"/>
      <c r="F21" s="115"/>
      <c r="G21" s="116">
        <v>0.001</v>
      </c>
      <c r="H21" s="117">
        <v>0</v>
      </c>
      <c r="I21" s="126">
        <f>_xlfn.XLOOKUP(C2&amp;E2,粘贴成分数据这里!B:B&amp;粘贴成分数据这里!S:S,粘贴成分数据这里!AO:AO,)</f>
        <v>0.00012</v>
      </c>
      <c r="J21" s="126">
        <f>_xlfn.XLOOKUP(C2&amp;F2,粘贴成分数据这里!B:B&amp;粘贴成分数据这里!S:S,粘贴成分数据这里!AO:AO,)</f>
        <v>0.00019</v>
      </c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03" t="str">
        <f t="shared" si="0"/>
        <v>OK</v>
      </c>
    </row>
    <row r="22" spans="2:22">
      <c r="B22" s="112"/>
      <c r="C22" s="112"/>
      <c r="D22" s="113" t="s">
        <v>21</v>
      </c>
      <c r="E22" s="123"/>
      <c r="F22" s="124"/>
      <c r="G22" s="116">
        <v>0.001</v>
      </c>
      <c r="H22" s="125">
        <v>0</v>
      </c>
      <c r="I22" s="128">
        <f>_xlfn.XLOOKUP(C2&amp;E2,粘贴成分数据这里!B:B&amp;粘贴成分数据这里!S:S,粘贴成分数据这里!AQ:AQ,)</f>
        <v>0.0004</v>
      </c>
      <c r="J22" s="128">
        <f>_xlfn.XLOOKUP(C2&amp;F2,粘贴成分数据这里!B:B&amp;粘贴成分数据这里!S:S,粘贴成分数据这里!AQ:AQ,)</f>
        <v>0.00012</v>
      </c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32" t="str">
        <f t="shared" si="0"/>
        <v>OK</v>
      </c>
    </row>
    <row r="23" spans="2:22">
      <c r="B23" s="106"/>
      <c r="C23" s="106"/>
      <c r="D23" s="107" t="s">
        <v>22</v>
      </c>
      <c r="E23" s="114"/>
      <c r="F23" s="115"/>
      <c r="G23" s="116">
        <v>0.01</v>
      </c>
      <c r="H23" s="117">
        <v>0</v>
      </c>
      <c r="I23" s="126">
        <f>_xlfn.XLOOKUP(C2&amp;E2,粘贴成分数据这里!B:B&amp;粘贴成分数据这里!S:S,粘贴成分数据这里!AR:AR,)</f>
        <v>0.0001</v>
      </c>
      <c r="J23" s="126">
        <f>_xlfn.XLOOKUP(C2&amp;F2,粘贴成分数据这里!B:B&amp;粘贴成分数据这里!S:S,粘贴成分数据这里!AR:AR,)</f>
        <v>0.0001</v>
      </c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03" t="str">
        <f t="shared" si="0"/>
        <v>OK</v>
      </c>
    </row>
    <row r="24" spans="2:22">
      <c r="B24" s="106"/>
      <c r="C24" s="106"/>
      <c r="D24" s="107" t="s">
        <v>23</v>
      </c>
      <c r="E24" s="114"/>
      <c r="F24" s="115"/>
      <c r="G24" s="116">
        <v>0.01</v>
      </c>
      <c r="H24" s="117">
        <v>0</v>
      </c>
      <c r="I24" s="126">
        <f>_xlfn.XLOOKUP(C2&amp;E2,粘贴成分数据这里!B:B&amp;粘贴成分数据这里!S:S,粘贴成分数据这里!AS:AS,)</f>
        <v>0.00033</v>
      </c>
      <c r="J24" s="126">
        <f>_xlfn.XLOOKUP(C2&amp;F2,粘贴成分数据这里!B:B&amp;粘贴成分数据这里!S:S,粘贴成分数据这里!AS:AS,)</f>
        <v>0.00031</v>
      </c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03" t="str">
        <f t="shared" si="0"/>
        <v>OK</v>
      </c>
    </row>
    <row r="25" spans="2:22">
      <c r="B25" s="106"/>
      <c r="C25" s="106"/>
      <c r="D25" s="107" t="s">
        <v>24</v>
      </c>
      <c r="E25" s="114"/>
      <c r="F25" s="115"/>
      <c r="G25" s="116">
        <v>0.01</v>
      </c>
      <c r="H25" s="117">
        <v>0</v>
      </c>
      <c r="I25" s="126">
        <f>_xlfn.XLOOKUP(C2&amp;E2,粘贴成分数据这里!B:B&amp;粘贴成分数据这里!S:S,粘贴成分数据这里!AT:AT,)</f>
        <v>0.00023</v>
      </c>
      <c r="J25" s="126">
        <f>_xlfn.XLOOKUP(C2&amp;F2,粘贴成分数据这里!B:B&amp;粘贴成分数据这里!S:S,粘贴成分数据这里!AT:AT,)</f>
        <v>0.00024</v>
      </c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03" t="str">
        <f t="shared" si="0"/>
        <v>OK</v>
      </c>
    </row>
    <row r="26" spans="2:22">
      <c r="B26" s="106"/>
      <c r="C26" s="106"/>
      <c r="D26" s="107" t="s">
        <v>25</v>
      </c>
      <c r="E26" s="114"/>
      <c r="F26" s="115"/>
      <c r="G26" s="109">
        <v>0.03</v>
      </c>
      <c r="H26" s="117">
        <v>0</v>
      </c>
      <c r="I26" s="126">
        <f>I9+I11</f>
        <v>0.00656</v>
      </c>
      <c r="J26" s="126">
        <f>J9+J11</f>
        <v>0.01094</v>
      </c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03" t="str">
        <f t="shared" si="0"/>
        <v>OK</v>
      </c>
    </row>
    <row r="27" spans="2:22">
      <c r="B27" s="106"/>
      <c r="C27" s="106"/>
      <c r="D27" s="107" t="s">
        <v>26</v>
      </c>
      <c r="E27" s="114"/>
      <c r="F27" s="115"/>
      <c r="G27" s="109">
        <v>0.02</v>
      </c>
      <c r="H27" s="117">
        <v>0</v>
      </c>
      <c r="I27" s="126">
        <f>_xlfn.XLOOKUP(C2&amp;E2,粘贴成分数据这里!B:B&amp;粘贴成分数据这里!S:S,粘贴成分数据这里!BN:BN,)</f>
        <v>0.00291</v>
      </c>
      <c r="J27" s="126">
        <f>_xlfn.XLOOKUP(C2&amp;F2,粘贴成分数据这里!B:B&amp;粘贴成分数据这里!S:S,粘贴成分数据这里!BN:BN,)</f>
        <v>0.0125</v>
      </c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03" t="str">
        <f t="shared" si="0"/>
        <v>OK</v>
      </c>
    </row>
    <row r="28" spans="2:22">
      <c r="B28" s="106"/>
      <c r="C28" s="106"/>
      <c r="D28" s="107" t="s">
        <v>27</v>
      </c>
      <c r="E28" s="114"/>
      <c r="F28" s="115"/>
      <c r="G28" s="109">
        <v>0.1</v>
      </c>
      <c r="H28" s="117">
        <v>0</v>
      </c>
      <c r="I28" s="126">
        <f>_xlfn.XLOOKUP(C2&amp;E2,粘贴成分数据这里!B:B&amp;粘贴成分数据这里!S:S,粘贴成分数据这里!BO:BO,)</f>
        <v>0.01126</v>
      </c>
      <c r="J28" s="126">
        <f>_xlfn.XLOOKUP(C2&amp;F2,粘贴成分数据这里!B:B&amp;粘贴成分数据这里!S:S,粘贴成分数据这里!BO:BO,)</f>
        <v>0.02172</v>
      </c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03" t="str">
        <f t="shared" si="0"/>
        <v>OK</v>
      </c>
    </row>
    <row r="29" ht="24" customHeight="1" spans="2:22">
      <c r="B29" s="106"/>
      <c r="C29" s="106"/>
      <c r="D29" s="107" t="s">
        <v>28</v>
      </c>
      <c r="E29" s="114"/>
      <c r="F29" s="115"/>
      <c r="G29" s="107" t="s">
        <v>29</v>
      </c>
      <c r="H29" s="115"/>
      <c r="I29" s="130" t="s">
        <v>30</v>
      </c>
      <c r="J29" s="131" t="s">
        <v>30</v>
      </c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3" t="str">
        <f>IF(I29="余量","OK","NG")</f>
        <v>OK</v>
      </c>
    </row>
  </sheetData>
  <mergeCells count="26"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G29:H29"/>
    <mergeCell ref="B6:C29"/>
  </mergeCells>
  <conditionalFormatting sqref="V29">
    <cfRule type="cellIs" dxfId="0" priority="4" operator="equal">
      <formula>"NG"</formula>
    </cfRule>
  </conditionalFormatting>
  <conditionalFormatting sqref="V6:V28">
    <cfRule type="cellIs" dxfId="0" priority="3" operator="equal">
      <formula>"NG"</formula>
    </cfRule>
  </conditionalFormatting>
  <conditionalFormatting sqref="I6:J28">
    <cfRule type="cellIs" dxfId="0" priority="2" operator="greaterThan">
      <formula>$G6</formula>
    </cfRule>
    <cfRule type="cellIs" dxfId="1" priority="1" operator="lessThan">
      <formula>$H6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168"/>
  <sheetViews>
    <sheetView workbookViewId="0">
      <selection activeCell="G22" sqref="G22"/>
    </sheetView>
  </sheetViews>
  <sheetFormatPr defaultColWidth="9" defaultRowHeight="16.8"/>
  <cols>
    <col min="1" max="1" width="12.625"/>
    <col min="17" max="17" width="15"/>
    <col min="21" max="21" width="14"/>
    <col min="71" max="71" width="15"/>
    <col min="76" max="76" width="15"/>
    <col min="83" max="83" width="14"/>
  </cols>
  <sheetData>
    <row r="1" spans="1:82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50</v>
      </c>
      <c r="CA1" t="s">
        <v>106</v>
      </c>
      <c r="CB1" t="s">
        <v>107</v>
      </c>
      <c r="CC1" t="s">
        <v>108</v>
      </c>
      <c r="CD1" t="s">
        <v>109</v>
      </c>
    </row>
    <row r="2" spans="1:83">
      <c r="A2">
        <v>2.34351120375122e+16</v>
      </c>
      <c r="B2" t="s">
        <v>110</v>
      </c>
      <c r="C2" t="s">
        <v>111</v>
      </c>
      <c r="D2" t="s">
        <v>112</v>
      </c>
      <c r="F2" t="s">
        <v>113</v>
      </c>
      <c r="G2" t="s">
        <v>114</v>
      </c>
      <c r="H2" t="s">
        <v>115</v>
      </c>
      <c r="I2" t="s">
        <v>115</v>
      </c>
      <c r="J2" t="s">
        <v>116</v>
      </c>
      <c r="K2" t="s">
        <v>117</v>
      </c>
      <c r="L2">
        <v>0.214</v>
      </c>
      <c r="M2" t="s">
        <v>118</v>
      </c>
      <c r="N2" t="s">
        <v>119</v>
      </c>
      <c r="O2" t="s">
        <v>115</v>
      </c>
      <c r="P2" t="s">
        <v>120</v>
      </c>
      <c r="Q2">
        <v>45773.0961226852</v>
      </c>
      <c r="R2" t="s">
        <v>88</v>
      </c>
      <c r="S2" t="s">
        <v>121</v>
      </c>
      <c r="T2" t="s">
        <v>122</v>
      </c>
      <c r="U2">
        <v>45773.4383796296</v>
      </c>
      <c r="V2" t="s">
        <v>123</v>
      </c>
      <c r="W2" t="s">
        <v>115</v>
      </c>
      <c r="X2">
        <v>94.2732</v>
      </c>
      <c r="Y2">
        <v>0.02604</v>
      </c>
      <c r="Z2">
        <v>0.05943</v>
      </c>
      <c r="AA2">
        <v>0.01969</v>
      </c>
      <c r="AB2">
        <v>0.00272</v>
      </c>
      <c r="AC2">
        <v>0.86458</v>
      </c>
      <c r="AD2">
        <v>0.00109</v>
      </c>
      <c r="AE2">
        <v>4.66602</v>
      </c>
      <c r="AF2">
        <v>0.00968</v>
      </c>
      <c r="AG2">
        <v>0.01134</v>
      </c>
      <c r="AH2">
        <v>0.00398</v>
      </c>
      <c r="AI2">
        <v>0.00849</v>
      </c>
      <c r="AJ2">
        <v>0.00111</v>
      </c>
      <c r="AK2">
        <v>0.001</v>
      </c>
      <c r="AL2">
        <v>0.00094</v>
      </c>
      <c r="AM2">
        <v>0.02028</v>
      </c>
      <c r="AN2">
        <v>0.00027</v>
      </c>
      <c r="AO2">
        <v>0.00021</v>
      </c>
      <c r="AP2">
        <v>5e-5</v>
      </c>
      <c r="AQ2">
        <v>0.00027</v>
      </c>
      <c r="AR2">
        <v>0.0001</v>
      </c>
      <c r="AS2">
        <v>0.00042</v>
      </c>
      <c r="AT2">
        <v>0.00015</v>
      </c>
      <c r="AU2">
        <v>0.0001</v>
      </c>
      <c r="AV2">
        <v>0.0005</v>
      </c>
      <c r="AW2">
        <v>0.0005</v>
      </c>
      <c r="AX2" t="s">
        <v>115</v>
      </c>
      <c r="AY2" t="s">
        <v>115</v>
      </c>
      <c r="AZ2">
        <v>0.0015</v>
      </c>
      <c r="BA2">
        <v>0.0003</v>
      </c>
      <c r="BB2">
        <v>0.00024</v>
      </c>
      <c r="BC2" t="s">
        <v>115</v>
      </c>
      <c r="BD2" t="s">
        <v>115</v>
      </c>
      <c r="BE2" t="s">
        <v>115</v>
      </c>
      <c r="BF2">
        <v>0.00126</v>
      </c>
      <c r="BG2">
        <v>0.0001</v>
      </c>
      <c r="BH2" t="s">
        <v>115</v>
      </c>
      <c r="BI2" t="s">
        <v>115</v>
      </c>
      <c r="BJ2" t="s">
        <v>115</v>
      </c>
      <c r="BK2">
        <v>0.0005</v>
      </c>
      <c r="BL2">
        <v>0.0003</v>
      </c>
      <c r="BM2">
        <v>0.0001</v>
      </c>
      <c r="BN2">
        <v>0.0015</v>
      </c>
      <c r="BO2">
        <v>0.00645</v>
      </c>
      <c r="BP2" t="s">
        <v>124</v>
      </c>
      <c r="BQ2" t="s">
        <v>115</v>
      </c>
      <c r="BR2" t="s">
        <v>115</v>
      </c>
      <c r="BS2">
        <v>45773.1083796296</v>
      </c>
      <c r="BT2" t="s">
        <v>125</v>
      </c>
      <c r="BU2">
        <v>0.02999</v>
      </c>
      <c r="BV2">
        <v>0.03346</v>
      </c>
      <c r="BW2">
        <v>0.07755</v>
      </c>
      <c r="BX2">
        <v>45772.9027777778</v>
      </c>
      <c r="BY2" t="s">
        <v>126</v>
      </c>
      <c r="BZ2" t="s">
        <v>127</v>
      </c>
      <c r="CA2" t="s">
        <v>115</v>
      </c>
      <c r="CB2" t="s">
        <v>128</v>
      </c>
      <c r="CC2" t="s">
        <v>115</v>
      </c>
      <c r="CD2" t="s">
        <v>80</v>
      </c>
      <c r="CE2">
        <v>45773.4383796296</v>
      </c>
    </row>
    <row r="3" spans="1:83">
      <c r="A3">
        <v>2.34351120375972e+16</v>
      </c>
      <c r="B3" t="s">
        <v>110</v>
      </c>
      <c r="C3" t="s">
        <v>111</v>
      </c>
      <c r="D3" t="s">
        <v>111</v>
      </c>
      <c r="F3" t="s">
        <v>113</v>
      </c>
      <c r="G3" t="s">
        <v>114</v>
      </c>
      <c r="H3" t="s">
        <v>115</v>
      </c>
      <c r="I3" t="s">
        <v>115</v>
      </c>
      <c r="J3" t="s">
        <v>116</v>
      </c>
      <c r="K3" t="s">
        <v>117</v>
      </c>
      <c r="L3">
        <v>0.214</v>
      </c>
      <c r="M3" t="s">
        <v>118</v>
      </c>
      <c r="N3" t="s">
        <v>119</v>
      </c>
      <c r="O3" t="s">
        <v>115</v>
      </c>
      <c r="P3" t="s">
        <v>120</v>
      </c>
      <c r="Q3">
        <v>45773.0961226852</v>
      </c>
      <c r="R3" t="s">
        <v>88</v>
      </c>
      <c r="S3" t="s">
        <v>129</v>
      </c>
      <c r="T3" t="s">
        <v>122</v>
      </c>
      <c r="U3">
        <v>45773.4383796296</v>
      </c>
      <c r="V3" t="s">
        <v>123</v>
      </c>
      <c r="W3" t="s">
        <v>115</v>
      </c>
      <c r="X3">
        <v>92.9159</v>
      </c>
      <c r="Y3">
        <v>0.02528</v>
      </c>
      <c r="Z3">
        <v>0.06415</v>
      </c>
      <c r="AA3">
        <v>0.04025</v>
      </c>
      <c r="AB3">
        <v>0.00582</v>
      </c>
      <c r="AC3">
        <v>1.78353</v>
      </c>
      <c r="AD3">
        <v>0.00138</v>
      </c>
      <c r="AE3">
        <v>5.03873</v>
      </c>
      <c r="AF3">
        <v>0.01583</v>
      </c>
      <c r="AG3">
        <v>0.01177</v>
      </c>
      <c r="AH3">
        <v>0.001</v>
      </c>
      <c r="AI3">
        <v>0.00891</v>
      </c>
      <c r="AJ3">
        <v>0.00112</v>
      </c>
      <c r="AK3">
        <v>0.001</v>
      </c>
      <c r="AL3">
        <v>0.00199</v>
      </c>
      <c r="AM3">
        <v>0.04122</v>
      </c>
      <c r="AN3">
        <v>0.00044</v>
      </c>
      <c r="AO3">
        <v>0.0001</v>
      </c>
      <c r="AP3">
        <v>5e-5</v>
      </c>
      <c r="AQ3">
        <v>0.0002</v>
      </c>
      <c r="AR3">
        <v>0.00012</v>
      </c>
      <c r="AS3">
        <v>0.0003</v>
      </c>
      <c r="AT3">
        <v>0.0001</v>
      </c>
      <c r="AU3">
        <v>0.0001</v>
      </c>
      <c r="AV3">
        <v>0.00219</v>
      </c>
      <c r="AW3">
        <v>0.0005</v>
      </c>
      <c r="AX3" t="s">
        <v>115</v>
      </c>
      <c r="AY3" t="s">
        <v>115</v>
      </c>
      <c r="AZ3">
        <v>0.0015</v>
      </c>
      <c r="BA3">
        <v>0.0003</v>
      </c>
      <c r="BB3">
        <v>0.00044</v>
      </c>
      <c r="BC3" t="s">
        <v>115</v>
      </c>
      <c r="BD3" t="s">
        <v>115</v>
      </c>
      <c r="BE3" t="s">
        <v>115</v>
      </c>
      <c r="BF3">
        <v>0.00137</v>
      </c>
      <c r="BG3">
        <v>0.0001</v>
      </c>
      <c r="BH3" t="s">
        <v>115</v>
      </c>
      <c r="BI3" t="s">
        <v>115</v>
      </c>
      <c r="BJ3" t="s">
        <v>115</v>
      </c>
      <c r="BK3">
        <v>0.0005</v>
      </c>
      <c r="BL3">
        <v>0.0003</v>
      </c>
      <c r="BM3">
        <v>0.0001</v>
      </c>
      <c r="BN3">
        <v>0.00219</v>
      </c>
      <c r="BO3">
        <v>0.00845</v>
      </c>
      <c r="BP3" t="s">
        <v>124</v>
      </c>
      <c r="BQ3" t="s">
        <v>115</v>
      </c>
      <c r="BR3" t="s">
        <v>115</v>
      </c>
      <c r="BS3">
        <v>45773.1699189815</v>
      </c>
      <c r="BT3" t="s">
        <v>125</v>
      </c>
      <c r="BU3">
        <v>0.04186</v>
      </c>
      <c r="BV3">
        <v>0.04623</v>
      </c>
      <c r="BW3">
        <v>0.10913</v>
      </c>
      <c r="BX3">
        <v>45772.9027777778</v>
      </c>
      <c r="BY3" t="s">
        <v>126</v>
      </c>
      <c r="BZ3" t="s">
        <v>127</v>
      </c>
      <c r="CA3" t="s">
        <v>115</v>
      </c>
      <c r="CB3" t="s">
        <v>130</v>
      </c>
      <c r="CC3" t="s">
        <v>115</v>
      </c>
      <c r="CD3" t="s">
        <v>76</v>
      </c>
      <c r="CE3">
        <v>45773.4383796296</v>
      </c>
    </row>
    <row r="4" spans="1:83">
      <c r="A4">
        <v>2.34424778316721e+16</v>
      </c>
      <c r="B4" t="s">
        <v>110</v>
      </c>
      <c r="C4" t="s">
        <v>111</v>
      </c>
      <c r="D4" t="s">
        <v>112</v>
      </c>
      <c r="F4" t="s">
        <v>113</v>
      </c>
      <c r="G4" t="s">
        <v>114</v>
      </c>
      <c r="H4" t="s">
        <v>115</v>
      </c>
      <c r="I4" t="s">
        <v>115</v>
      </c>
      <c r="J4" t="s">
        <v>116</v>
      </c>
      <c r="K4" t="s">
        <v>117</v>
      </c>
      <c r="L4">
        <v>0.214</v>
      </c>
      <c r="M4" t="s">
        <v>118</v>
      </c>
      <c r="N4" t="s">
        <v>119</v>
      </c>
      <c r="O4" t="s">
        <v>115</v>
      </c>
      <c r="P4" t="s">
        <v>120</v>
      </c>
      <c r="Q4">
        <v>45773.0961226852</v>
      </c>
      <c r="R4" t="s">
        <v>88</v>
      </c>
      <c r="S4" t="s">
        <v>131</v>
      </c>
      <c r="T4" t="s">
        <v>122</v>
      </c>
      <c r="U4">
        <v>45773.4383796296</v>
      </c>
      <c r="V4" t="s">
        <v>123</v>
      </c>
      <c r="W4" t="s">
        <v>115</v>
      </c>
      <c r="X4">
        <v>92.7499</v>
      </c>
      <c r="Y4">
        <v>0.02544</v>
      </c>
      <c r="Z4">
        <v>0.06728</v>
      </c>
      <c r="AA4">
        <v>0.04095</v>
      </c>
      <c r="AB4">
        <v>0.00822</v>
      </c>
      <c r="AC4">
        <v>1.87217</v>
      </c>
      <c r="AD4">
        <v>0.0015</v>
      </c>
      <c r="AE4">
        <v>5.10668</v>
      </c>
      <c r="AF4">
        <v>0.01531</v>
      </c>
      <c r="AG4">
        <v>0.01183</v>
      </c>
      <c r="AH4">
        <v>0.00233</v>
      </c>
      <c r="AI4">
        <v>0.00851</v>
      </c>
      <c r="AJ4">
        <v>0.00115</v>
      </c>
      <c r="AK4">
        <v>0.001</v>
      </c>
      <c r="AL4">
        <v>0.00174</v>
      </c>
      <c r="AM4">
        <v>0.03999</v>
      </c>
      <c r="AN4">
        <v>0.00045</v>
      </c>
      <c r="AO4">
        <v>0.0001</v>
      </c>
      <c r="AP4">
        <v>5e-5</v>
      </c>
      <c r="AQ4">
        <v>0.00018</v>
      </c>
      <c r="AR4">
        <v>0.00011</v>
      </c>
      <c r="AS4">
        <v>0.00029</v>
      </c>
      <c r="AT4">
        <v>0.00017</v>
      </c>
      <c r="AU4">
        <v>0.0001</v>
      </c>
      <c r="AV4">
        <v>0.0021</v>
      </c>
      <c r="AW4">
        <v>0.0005</v>
      </c>
      <c r="AX4" t="s">
        <v>115</v>
      </c>
      <c r="AY4" t="s">
        <v>115</v>
      </c>
      <c r="AZ4">
        <v>0.0015</v>
      </c>
      <c r="BA4">
        <v>0.0003</v>
      </c>
      <c r="BB4">
        <v>0.00013</v>
      </c>
      <c r="BC4" t="s">
        <v>115</v>
      </c>
      <c r="BD4" t="s">
        <v>115</v>
      </c>
      <c r="BE4" t="s">
        <v>115</v>
      </c>
      <c r="BF4">
        <v>0.0014</v>
      </c>
      <c r="BG4">
        <v>0.0001</v>
      </c>
      <c r="BH4" t="s">
        <v>115</v>
      </c>
      <c r="BI4" t="s">
        <v>115</v>
      </c>
      <c r="BJ4" t="s">
        <v>115</v>
      </c>
      <c r="BK4">
        <v>0.0005</v>
      </c>
      <c r="BL4">
        <v>0.0003</v>
      </c>
      <c r="BM4">
        <v>0.0001</v>
      </c>
      <c r="BN4">
        <v>0.0021</v>
      </c>
      <c r="BO4">
        <v>0.00808</v>
      </c>
      <c r="BP4" t="s">
        <v>124</v>
      </c>
      <c r="BQ4" t="s">
        <v>115</v>
      </c>
      <c r="BR4" t="s">
        <v>115</v>
      </c>
      <c r="BS4">
        <v>45773.2274305556</v>
      </c>
      <c r="BT4" t="s">
        <v>125</v>
      </c>
      <c r="BU4">
        <v>0.0457</v>
      </c>
      <c r="BV4">
        <v>0.04989</v>
      </c>
      <c r="BW4">
        <v>0.11255</v>
      </c>
      <c r="BX4">
        <v>45772.9027777778</v>
      </c>
      <c r="BY4" t="s">
        <v>126</v>
      </c>
      <c r="BZ4" t="s">
        <v>127</v>
      </c>
      <c r="CA4" t="s">
        <v>115</v>
      </c>
      <c r="CB4" t="s">
        <v>132</v>
      </c>
      <c r="CC4" t="s">
        <v>115</v>
      </c>
      <c r="CD4" t="s">
        <v>76</v>
      </c>
      <c r="CE4">
        <v>45773.4383796296</v>
      </c>
    </row>
    <row r="5" spans="1:83">
      <c r="A5">
        <v>2.344247783175e+16</v>
      </c>
      <c r="B5" t="s">
        <v>110</v>
      </c>
      <c r="C5" t="s">
        <v>111</v>
      </c>
      <c r="D5" t="s">
        <v>111</v>
      </c>
      <c r="F5" t="s">
        <v>113</v>
      </c>
      <c r="G5" t="s">
        <v>114</v>
      </c>
      <c r="H5" t="s">
        <v>115</v>
      </c>
      <c r="I5" t="s">
        <v>115</v>
      </c>
      <c r="J5" t="s">
        <v>116</v>
      </c>
      <c r="K5" t="s">
        <v>117</v>
      </c>
      <c r="L5">
        <v>0.214</v>
      </c>
      <c r="M5" t="s">
        <v>118</v>
      </c>
      <c r="N5" t="s">
        <v>119</v>
      </c>
      <c r="O5" t="s">
        <v>115</v>
      </c>
      <c r="P5" t="s">
        <v>120</v>
      </c>
      <c r="Q5">
        <v>45773.0961226852</v>
      </c>
      <c r="R5" t="s">
        <v>88</v>
      </c>
      <c r="S5" t="s">
        <v>133</v>
      </c>
      <c r="T5" t="s">
        <v>122</v>
      </c>
      <c r="U5">
        <v>45773.4383796296</v>
      </c>
      <c r="V5" t="s">
        <v>123</v>
      </c>
      <c r="W5" t="s">
        <v>115</v>
      </c>
      <c r="X5">
        <v>92.9639</v>
      </c>
      <c r="Y5">
        <v>0.02439</v>
      </c>
      <c r="Z5">
        <v>0.06239</v>
      </c>
      <c r="AA5">
        <v>0.03945</v>
      </c>
      <c r="AB5">
        <v>0.00537</v>
      </c>
      <c r="AC5">
        <v>1.81733</v>
      </c>
      <c r="AD5">
        <v>0.00162</v>
      </c>
      <c r="AE5">
        <v>4.95211</v>
      </c>
      <c r="AF5">
        <v>0.01757</v>
      </c>
      <c r="AG5">
        <v>0.01153</v>
      </c>
      <c r="AH5">
        <v>0.00319</v>
      </c>
      <c r="AI5">
        <v>0.00927</v>
      </c>
      <c r="AJ5">
        <v>0.00107</v>
      </c>
      <c r="AK5">
        <v>0.001</v>
      </c>
      <c r="AL5">
        <v>0.00131</v>
      </c>
      <c r="AM5">
        <v>0.04238</v>
      </c>
      <c r="AN5">
        <v>0.00041</v>
      </c>
      <c r="AO5">
        <v>0.0001</v>
      </c>
      <c r="AP5">
        <v>5e-5</v>
      </c>
      <c r="AQ5">
        <v>0.0002</v>
      </c>
      <c r="AR5">
        <v>0.00011</v>
      </c>
      <c r="AS5">
        <v>0.0003</v>
      </c>
      <c r="AT5">
        <v>0.00017</v>
      </c>
      <c r="AU5">
        <v>0.0001</v>
      </c>
      <c r="AV5">
        <v>0.00227</v>
      </c>
      <c r="AW5">
        <v>0.0005</v>
      </c>
      <c r="AX5" t="s">
        <v>115</v>
      </c>
      <c r="AY5" t="s">
        <v>115</v>
      </c>
      <c r="AZ5">
        <v>0.0015</v>
      </c>
      <c r="BA5">
        <v>0.0003</v>
      </c>
      <c r="BB5">
        <v>0.00023</v>
      </c>
      <c r="BC5" t="s">
        <v>115</v>
      </c>
      <c r="BD5" t="s">
        <v>115</v>
      </c>
      <c r="BE5" t="s">
        <v>115</v>
      </c>
      <c r="BF5">
        <v>0.00138</v>
      </c>
      <c r="BG5">
        <v>0.0001</v>
      </c>
      <c r="BH5" t="s">
        <v>115</v>
      </c>
      <c r="BI5" t="s">
        <v>115</v>
      </c>
      <c r="BJ5" t="s">
        <v>115</v>
      </c>
      <c r="BK5">
        <v>0.0005</v>
      </c>
      <c r="BL5">
        <v>0.0003</v>
      </c>
      <c r="BM5">
        <v>0.0001</v>
      </c>
      <c r="BN5">
        <v>0.00227</v>
      </c>
      <c r="BO5">
        <v>0.00833</v>
      </c>
      <c r="BP5" t="s">
        <v>124</v>
      </c>
      <c r="BQ5" t="s">
        <v>115</v>
      </c>
      <c r="BR5" t="s">
        <v>115</v>
      </c>
      <c r="BS5">
        <v>45773.2430439815</v>
      </c>
      <c r="BT5" t="s">
        <v>125</v>
      </c>
      <c r="BU5">
        <v>0.04583</v>
      </c>
      <c r="BV5">
        <v>0.0495</v>
      </c>
      <c r="BW5">
        <v>0.11587</v>
      </c>
      <c r="BX5">
        <v>45772.9027777778</v>
      </c>
      <c r="BY5" t="s">
        <v>126</v>
      </c>
      <c r="BZ5" t="s">
        <v>127</v>
      </c>
      <c r="CA5" t="s">
        <v>115</v>
      </c>
      <c r="CB5" t="s">
        <v>134</v>
      </c>
      <c r="CC5" t="s">
        <v>115</v>
      </c>
      <c r="CD5" t="s">
        <v>76</v>
      </c>
      <c r="CE5">
        <v>45773.4383796296</v>
      </c>
    </row>
    <row r="6" spans="1:83">
      <c r="A6">
        <v>2.34472604428016e+16</v>
      </c>
      <c r="B6" t="s">
        <v>110</v>
      </c>
      <c r="C6" t="s">
        <v>111</v>
      </c>
      <c r="D6" t="s">
        <v>111</v>
      </c>
      <c r="F6" t="s">
        <v>113</v>
      </c>
      <c r="G6" t="s">
        <v>114</v>
      </c>
      <c r="H6" t="s">
        <v>115</v>
      </c>
      <c r="I6" t="s">
        <v>115</v>
      </c>
      <c r="J6" t="s">
        <v>116</v>
      </c>
      <c r="K6" t="s">
        <v>117</v>
      </c>
      <c r="L6">
        <v>0.214</v>
      </c>
      <c r="M6" t="s">
        <v>118</v>
      </c>
      <c r="N6" t="s">
        <v>119</v>
      </c>
      <c r="O6" t="s">
        <v>115</v>
      </c>
      <c r="P6" t="s">
        <v>120</v>
      </c>
      <c r="Q6">
        <v>45773.0961226852</v>
      </c>
      <c r="R6" t="s">
        <v>88</v>
      </c>
      <c r="S6" t="s">
        <v>135</v>
      </c>
      <c r="T6" t="s">
        <v>122</v>
      </c>
      <c r="U6">
        <v>45773.4383796296</v>
      </c>
      <c r="V6" t="s">
        <v>123</v>
      </c>
      <c r="W6" t="s">
        <v>115</v>
      </c>
      <c r="X6">
        <v>92.8435</v>
      </c>
      <c r="Y6">
        <v>0.02501</v>
      </c>
      <c r="Z6">
        <v>0.06484</v>
      </c>
      <c r="AA6">
        <v>0.04052</v>
      </c>
      <c r="AB6">
        <v>0.00508</v>
      </c>
      <c r="AC6">
        <v>1.84208</v>
      </c>
      <c r="AD6">
        <v>0.00187</v>
      </c>
      <c r="AE6">
        <v>5.04527</v>
      </c>
      <c r="AF6">
        <v>0.01725</v>
      </c>
      <c r="AG6">
        <v>0.01179</v>
      </c>
      <c r="AH6">
        <v>0.00229</v>
      </c>
      <c r="AI6">
        <v>0.00915</v>
      </c>
      <c r="AJ6">
        <v>0.00122</v>
      </c>
      <c r="AK6">
        <v>0.001</v>
      </c>
      <c r="AL6">
        <v>0.00161</v>
      </c>
      <c r="AM6">
        <v>0.04183</v>
      </c>
      <c r="AN6">
        <v>0.00044</v>
      </c>
      <c r="AO6">
        <v>0.0001</v>
      </c>
      <c r="AP6">
        <v>5e-5</v>
      </c>
      <c r="AQ6">
        <v>0.00019</v>
      </c>
      <c r="AR6">
        <v>0.00012</v>
      </c>
      <c r="AS6">
        <v>0.00031</v>
      </c>
      <c r="AT6">
        <v>0.0001</v>
      </c>
      <c r="AU6">
        <v>0.0001</v>
      </c>
      <c r="AV6">
        <v>0.00224</v>
      </c>
      <c r="AW6">
        <v>0.0005</v>
      </c>
      <c r="AX6" t="s">
        <v>115</v>
      </c>
      <c r="AY6" t="s">
        <v>115</v>
      </c>
      <c r="AZ6">
        <v>0.0015</v>
      </c>
      <c r="BA6">
        <v>0.0003</v>
      </c>
      <c r="BB6">
        <v>0.0001</v>
      </c>
      <c r="BC6" t="s">
        <v>115</v>
      </c>
      <c r="BD6" t="s">
        <v>115</v>
      </c>
      <c r="BE6" t="s">
        <v>115</v>
      </c>
      <c r="BF6">
        <v>0.00138</v>
      </c>
      <c r="BG6">
        <v>0.0001</v>
      </c>
      <c r="BH6" t="s">
        <v>115</v>
      </c>
      <c r="BI6" t="s">
        <v>115</v>
      </c>
      <c r="BJ6" t="s">
        <v>115</v>
      </c>
      <c r="BK6">
        <v>0.0005</v>
      </c>
      <c r="BL6">
        <v>0.0003</v>
      </c>
      <c r="BM6">
        <v>0.0001</v>
      </c>
      <c r="BN6">
        <v>0.00224</v>
      </c>
      <c r="BO6">
        <v>0.00817</v>
      </c>
      <c r="BP6" t="s">
        <v>124</v>
      </c>
      <c r="BQ6" t="s">
        <v>115</v>
      </c>
      <c r="BR6" t="s">
        <v>115</v>
      </c>
      <c r="BS6">
        <v>45773.257962963</v>
      </c>
      <c r="BT6" t="s">
        <v>125</v>
      </c>
      <c r="BU6">
        <v>0.04543</v>
      </c>
      <c r="BV6">
        <v>0.04952</v>
      </c>
      <c r="BW6">
        <v>0.11458</v>
      </c>
      <c r="BX6">
        <v>45772.9027777778</v>
      </c>
      <c r="BY6" t="s">
        <v>126</v>
      </c>
      <c r="BZ6" t="s">
        <v>127</v>
      </c>
      <c r="CA6" t="s">
        <v>115</v>
      </c>
      <c r="CB6" t="s">
        <v>132</v>
      </c>
      <c r="CC6" t="s">
        <v>115</v>
      </c>
      <c r="CD6" t="s">
        <v>76</v>
      </c>
      <c r="CE6">
        <v>45773.4383796296</v>
      </c>
    </row>
    <row r="7" spans="1:83">
      <c r="A7">
        <v>2.34512044143939e+16</v>
      </c>
      <c r="B7" t="s">
        <v>110</v>
      </c>
      <c r="C7" t="s">
        <v>111</v>
      </c>
      <c r="D7" t="s">
        <v>111</v>
      </c>
      <c r="F7" t="s">
        <v>113</v>
      </c>
      <c r="G7" t="s">
        <v>114</v>
      </c>
      <c r="H7" t="s">
        <v>115</v>
      </c>
      <c r="I7" t="s">
        <v>115</v>
      </c>
      <c r="J7" t="s">
        <v>116</v>
      </c>
      <c r="K7" t="s">
        <v>117</v>
      </c>
      <c r="L7">
        <v>0.214</v>
      </c>
      <c r="M7" t="s">
        <v>118</v>
      </c>
      <c r="N7" t="s">
        <v>119</v>
      </c>
      <c r="O7" t="s">
        <v>115</v>
      </c>
      <c r="P7" t="s">
        <v>120</v>
      </c>
      <c r="Q7">
        <v>45773.0961226852</v>
      </c>
      <c r="R7" t="s">
        <v>88</v>
      </c>
      <c r="S7" t="s">
        <v>133</v>
      </c>
      <c r="T7" t="s">
        <v>122</v>
      </c>
      <c r="U7">
        <v>45773.4383796296</v>
      </c>
      <c r="V7" t="s">
        <v>123</v>
      </c>
      <c r="W7" t="s">
        <v>115</v>
      </c>
      <c r="X7">
        <v>92.8796</v>
      </c>
      <c r="Y7">
        <v>0.02423</v>
      </c>
      <c r="Z7">
        <v>0.06493</v>
      </c>
      <c r="AA7">
        <v>0.04009</v>
      </c>
      <c r="AB7">
        <v>0.00634</v>
      </c>
      <c r="AC7">
        <v>1.84772</v>
      </c>
      <c r="AD7">
        <v>0.00138</v>
      </c>
      <c r="AE7">
        <v>5.00637</v>
      </c>
      <c r="AF7">
        <v>0.01705</v>
      </c>
      <c r="AG7">
        <v>0.0116</v>
      </c>
      <c r="AH7">
        <v>0.00339</v>
      </c>
      <c r="AI7">
        <v>0.00917</v>
      </c>
      <c r="AJ7">
        <v>0.00115</v>
      </c>
      <c r="AK7">
        <v>0.001</v>
      </c>
      <c r="AL7">
        <v>0.00193</v>
      </c>
      <c r="AM7">
        <v>0.04229</v>
      </c>
      <c r="AN7">
        <v>0.00042</v>
      </c>
      <c r="AO7">
        <v>0.0001</v>
      </c>
      <c r="AP7">
        <v>5e-5</v>
      </c>
      <c r="AQ7">
        <v>0.00018</v>
      </c>
      <c r="AR7">
        <v>0.00011</v>
      </c>
      <c r="AS7">
        <v>0.00032</v>
      </c>
      <c r="AT7">
        <v>0.00021</v>
      </c>
      <c r="AU7">
        <v>0.0001</v>
      </c>
      <c r="AV7">
        <v>0.00221</v>
      </c>
      <c r="AW7">
        <v>0.0005</v>
      </c>
      <c r="AX7" t="s">
        <v>115</v>
      </c>
      <c r="AY7" t="s">
        <v>115</v>
      </c>
      <c r="AZ7">
        <v>0.0015</v>
      </c>
      <c r="BA7">
        <v>0.0003</v>
      </c>
      <c r="BB7">
        <v>0.0001</v>
      </c>
      <c r="BC7" t="s">
        <v>115</v>
      </c>
      <c r="BD7" t="s">
        <v>115</v>
      </c>
      <c r="BE7" t="s">
        <v>115</v>
      </c>
      <c r="BF7">
        <v>0.00135</v>
      </c>
      <c r="BG7">
        <v>0.0001</v>
      </c>
      <c r="BH7" t="s">
        <v>115</v>
      </c>
      <c r="BI7" t="s">
        <v>115</v>
      </c>
      <c r="BJ7" t="s">
        <v>115</v>
      </c>
      <c r="BK7">
        <v>0.0005</v>
      </c>
      <c r="BL7">
        <v>0.0003</v>
      </c>
      <c r="BM7">
        <v>0.0001</v>
      </c>
      <c r="BN7">
        <v>0.00221</v>
      </c>
      <c r="BO7">
        <v>0.00811</v>
      </c>
      <c r="BP7" t="s">
        <v>124</v>
      </c>
      <c r="BQ7" t="s">
        <v>115</v>
      </c>
      <c r="BR7" t="s">
        <v>115</v>
      </c>
      <c r="BS7">
        <v>45773.2851736111</v>
      </c>
      <c r="BT7" t="s">
        <v>125</v>
      </c>
      <c r="BU7">
        <v>0.04142</v>
      </c>
      <c r="BV7">
        <v>0.04584</v>
      </c>
      <c r="BW7">
        <v>0.11229</v>
      </c>
      <c r="BX7">
        <v>45772.9027777778</v>
      </c>
      <c r="BY7" t="s">
        <v>126</v>
      </c>
      <c r="BZ7" t="s">
        <v>127</v>
      </c>
      <c r="CA7" t="s">
        <v>115</v>
      </c>
      <c r="CB7" t="s">
        <v>134</v>
      </c>
      <c r="CC7" t="s">
        <v>115</v>
      </c>
      <c r="CD7" t="s">
        <v>76</v>
      </c>
      <c r="CE7">
        <v>45773.4383796296</v>
      </c>
    </row>
    <row r="8" spans="1:83">
      <c r="A8">
        <v>2.34533909700339e+16</v>
      </c>
      <c r="B8" t="s">
        <v>110</v>
      </c>
      <c r="C8" t="s">
        <v>111</v>
      </c>
      <c r="D8" t="s">
        <v>111</v>
      </c>
      <c r="E8" t="s">
        <v>111</v>
      </c>
      <c r="F8" t="s">
        <v>113</v>
      </c>
      <c r="G8" t="s">
        <v>114</v>
      </c>
      <c r="H8" t="s">
        <v>115</v>
      </c>
      <c r="I8" t="s">
        <v>115</v>
      </c>
      <c r="J8" t="s">
        <v>116</v>
      </c>
      <c r="K8" t="s">
        <v>117</v>
      </c>
      <c r="L8">
        <v>0.214</v>
      </c>
      <c r="M8" t="s">
        <v>118</v>
      </c>
      <c r="N8" t="s">
        <v>119</v>
      </c>
      <c r="O8" t="s">
        <v>115</v>
      </c>
      <c r="P8" t="s">
        <v>120</v>
      </c>
      <c r="Q8">
        <v>45773.0961226852</v>
      </c>
      <c r="R8" t="s">
        <v>88</v>
      </c>
      <c r="S8" t="s">
        <v>136</v>
      </c>
      <c r="T8" t="s">
        <v>122</v>
      </c>
      <c r="U8">
        <v>45773.4383796296</v>
      </c>
      <c r="V8" t="s">
        <v>123</v>
      </c>
      <c r="W8" t="s">
        <v>115</v>
      </c>
      <c r="X8">
        <v>92.8524</v>
      </c>
      <c r="Y8">
        <v>0.02935</v>
      </c>
      <c r="Z8">
        <v>0.06823</v>
      </c>
      <c r="AA8">
        <v>0.04082</v>
      </c>
      <c r="AB8">
        <v>0.00565</v>
      </c>
      <c r="AC8">
        <v>1.8173</v>
      </c>
      <c r="AD8">
        <v>0.00162</v>
      </c>
      <c r="AE8">
        <v>5.05425</v>
      </c>
      <c r="AF8">
        <v>0.01839</v>
      </c>
      <c r="AG8">
        <v>0.01143</v>
      </c>
      <c r="AH8">
        <v>0.00278</v>
      </c>
      <c r="AI8">
        <v>0.00919</v>
      </c>
      <c r="AJ8">
        <v>0.00145</v>
      </c>
      <c r="AK8">
        <v>0.001</v>
      </c>
      <c r="AL8">
        <v>0.00202</v>
      </c>
      <c r="AM8">
        <v>0.04058</v>
      </c>
      <c r="AN8">
        <v>0.00048</v>
      </c>
      <c r="AO8">
        <v>0.0001</v>
      </c>
      <c r="AP8">
        <v>5e-5</v>
      </c>
      <c r="AQ8">
        <v>0.00016</v>
      </c>
      <c r="AR8">
        <v>0.0001</v>
      </c>
      <c r="AS8">
        <v>0.0003</v>
      </c>
      <c r="AT8">
        <v>0.00042</v>
      </c>
      <c r="AU8">
        <v>0.0001</v>
      </c>
      <c r="AV8">
        <v>0.00219</v>
      </c>
      <c r="AW8">
        <v>0.0005</v>
      </c>
      <c r="AX8" t="s">
        <v>115</v>
      </c>
      <c r="AY8" t="s">
        <v>115</v>
      </c>
      <c r="AZ8">
        <v>0.0015</v>
      </c>
      <c r="BA8">
        <v>0.0003</v>
      </c>
      <c r="BB8">
        <v>0.0001</v>
      </c>
      <c r="BC8" t="s">
        <v>115</v>
      </c>
      <c r="BD8" t="s">
        <v>115</v>
      </c>
      <c r="BE8" t="s">
        <v>115</v>
      </c>
      <c r="BF8">
        <v>0.00131</v>
      </c>
      <c r="BG8">
        <v>0.0001</v>
      </c>
      <c r="BH8" t="s">
        <v>115</v>
      </c>
      <c r="BI8" t="s">
        <v>115</v>
      </c>
      <c r="BJ8" t="s">
        <v>115</v>
      </c>
      <c r="BK8">
        <v>0.0005</v>
      </c>
      <c r="BL8">
        <v>0.0003</v>
      </c>
      <c r="BM8">
        <v>0.0001</v>
      </c>
      <c r="BN8">
        <v>0.00219</v>
      </c>
      <c r="BO8">
        <v>0.00805</v>
      </c>
      <c r="BP8" t="s">
        <v>124</v>
      </c>
      <c r="BQ8" t="s">
        <v>115</v>
      </c>
      <c r="BR8" t="s">
        <v>115</v>
      </c>
      <c r="BS8">
        <v>45773.420787037</v>
      </c>
      <c r="BT8" t="s">
        <v>125</v>
      </c>
      <c r="BU8">
        <v>0.04298</v>
      </c>
      <c r="BV8">
        <v>0.04801</v>
      </c>
      <c r="BW8">
        <v>0.11199</v>
      </c>
      <c r="BX8">
        <v>45772.9027777778</v>
      </c>
      <c r="BY8" t="s">
        <v>126</v>
      </c>
      <c r="BZ8" t="s">
        <v>127</v>
      </c>
      <c r="CA8" t="s">
        <v>115</v>
      </c>
      <c r="CB8" t="s">
        <v>137</v>
      </c>
      <c r="CC8" t="s">
        <v>115</v>
      </c>
      <c r="CD8" t="s">
        <v>76</v>
      </c>
      <c r="CE8">
        <v>45773.4383796296</v>
      </c>
    </row>
    <row r="9" spans="1:83">
      <c r="A9">
        <v>2.34533909701195e+16</v>
      </c>
      <c r="B9" t="s">
        <v>110</v>
      </c>
      <c r="C9" t="s">
        <v>111</v>
      </c>
      <c r="D9" t="s">
        <v>111</v>
      </c>
      <c r="E9" t="s">
        <v>111</v>
      </c>
      <c r="F9" t="s">
        <v>113</v>
      </c>
      <c r="G9" t="s">
        <v>114</v>
      </c>
      <c r="H9" t="s">
        <v>115</v>
      </c>
      <c r="I9" t="s">
        <v>115</v>
      </c>
      <c r="J9" t="s">
        <v>116</v>
      </c>
      <c r="K9" t="s">
        <v>117</v>
      </c>
      <c r="L9">
        <v>0.214</v>
      </c>
      <c r="M9" t="s">
        <v>118</v>
      </c>
      <c r="N9" t="s">
        <v>119</v>
      </c>
      <c r="O9" t="s">
        <v>115</v>
      </c>
      <c r="P9" t="s">
        <v>120</v>
      </c>
      <c r="Q9">
        <v>45773.0961226852</v>
      </c>
      <c r="R9" t="s">
        <v>88</v>
      </c>
      <c r="S9" t="s">
        <v>2</v>
      </c>
      <c r="T9" t="s">
        <v>122</v>
      </c>
      <c r="U9">
        <v>45773.4383796296</v>
      </c>
      <c r="V9" t="s">
        <v>123</v>
      </c>
      <c r="W9" t="s">
        <v>115</v>
      </c>
      <c r="X9">
        <v>92.8945</v>
      </c>
      <c r="Y9">
        <v>0.02683</v>
      </c>
      <c r="Z9">
        <v>0.0651</v>
      </c>
      <c r="AA9">
        <v>0.04066</v>
      </c>
      <c r="AB9">
        <v>0.00607</v>
      </c>
      <c r="AC9">
        <v>1.80549</v>
      </c>
      <c r="AD9">
        <v>0.0015</v>
      </c>
      <c r="AE9">
        <v>5.03259</v>
      </c>
      <c r="AF9">
        <v>0.01825</v>
      </c>
      <c r="AG9">
        <v>0.01173</v>
      </c>
      <c r="AH9">
        <v>0.00087</v>
      </c>
      <c r="AI9">
        <v>0.00907</v>
      </c>
      <c r="AJ9">
        <v>0.00123</v>
      </c>
      <c r="AK9">
        <v>0.001</v>
      </c>
      <c r="AL9">
        <v>0.00178</v>
      </c>
      <c r="AM9">
        <v>0.04109</v>
      </c>
      <c r="AN9">
        <v>0.0005</v>
      </c>
      <c r="AO9">
        <v>0.0001</v>
      </c>
      <c r="AP9">
        <v>5e-5</v>
      </c>
      <c r="AQ9">
        <v>0.00018</v>
      </c>
      <c r="AR9">
        <v>0.0001</v>
      </c>
      <c r="AS9">
        <v>0.0003</v>
      </c>
      <c r="AT9">
        <v>0.00042</v>
      </c>
      <c r="AU9">
        <v>0.0001</v>
      </c>
      <c r="AV9">
        <v>0.00218</v>
      </c>
      <c r="AW9">
        <v>0.0005</v>
      </c>
      <c r="AX9" t="s">
        <v>115</v>
      </c>
      <c r="AY9" t="s">
        <v>115</v>
      </c>
      <c r="AZ9">
        <v>0.0015</v>
      </c>
      <c r="BA9">
        <v>0.0003</v>
      </c>
      <c r="BB9">
        <v>0.0001</v>
      </c>
      <c r="BC9" t="s">
        <v>115</v>
      </c>
      <c r="BD9" t="s">
        <v>115</v>
      </c>
      <c r="BE9" t="s">
        <v>115</v>
      </c>
      <c r="BF9">
        <v>0.00135</v>
      </c>
      <c r="BG9">
        <v>0.0001</v>
      </c>
      <c r="BH9" t="s">
        <v>115</v>
      </c>
      <c r="BI9" t="s">
        <v>115</v>
      </c>
      <c r="BJ9" t="s">
        <v>115</v>
      </c>
      <c r="BK9">
        <v>0.0005</v>
      </c>
      <c r="BL9">
        <v>0.0003</v>
      </c>
      <c r="BM9">
        <v>0.0001</v>
      </c>
      <c r="BN9">
        <v>0.00218</v>
      </c>
      <c r="BO9">
        <v>0.00808</v>
      </c>
      <c r="BP9" t="s">
        <v>124</v>
      </c>
      <c r="BQ9" t="s">
        <v>115</v>
      </c>
      <c r="BR9" t="s">
        <v>115</v>
      </c>
      <c r="BS9">
        <v>45773.4353009259</v>
      </c>
      <c r="BT9" t="s">
        <v>125</v>
      </c>
      <c r="BU9">
        <v>0.04164</v>
      </c>
      <c r="BV9">
        <v>0.04625</v>
      </c>
      <c r="BW9">
        <v>0.10901</v>
      </c>
      <c r="BX9">
        <v>45772.9027777778</v>
      </c>
      <c r="BY9" t="s">
        <v>126</v>
      </c>
      <c r="BZ9" t="s">
        <v>127</v>
      </c>
      <c r="CA9" t="s">
        <v>115</v>
      </c>
      <c r="CB9" t="s">
        <v>137</v>
      </c>
      <c r="CC9" t="s">
        <v>115</v>
      </c>
      <c r="CD9" t="s">
        <v>76</v>
      </c>
      <c r="CE9">
        <v>45773.4383796296</v>
      </c>
    </row>
    <row r="10" spans="1:83">
      <c r="A10">
        <v>2.3453390970154e+16</v>
      </c>
      <c r="B10" t="s">
        <v>110</v>
      </c>
      <c r="C10" t="s">
        <v>111</v>
      </c>
      <c r="D10" t="s">
        <v>111</v>
      </c>
      <c r="E10" t="s">
        <v>111</v>
      </c>
      <c r="F10" t="s">
        <v>113</v>
      </c>
      <c r="G10" t="s">
        <v>114</v>
      </c>
      <c r="H10" t="s">
        <v>115</v>
      </c>
      <c r="I10" t="s">
        <v>115</v>
      </c>
      <c r="J10" t="s">
        <v>116</v>
      </c>
      <c r="K10" t="s">
        <v>117</v>
      </c>
      <c r="L10">
        <v>0.214</v>
      </c>
      <c r="M10" t="s">
        <v>118</v>
      </c>
      <c r="N10" t="s">
        <v>119</v>
      </c>
      <c r="O10" t="s">
        <v>115</v>
      </c>
      <c r="P10" t="s">
        <v>120</v>
      </c>
      <c r="Q10">
        <v>45773.0961226852</v>
      </c>
      <c r="R10" t="s">
        <v>88</v>
      </c>
      <c r="S10" t="s">
        <v>138</v>
      </c>
      <c r="T10" t="s">
        <v>122</v>
      </c>
      <c r="U10">
        <v>45773.4383796296</v>
      </c>
      <c r="V10" t="s">
        <v>123</v>
      </c>
      <c r="W10" t="s">
        <v>115</v>
      </c>
      <c r="X10">
        <v>92.8716</v>
      </c>
      <c r="Y10">
        <v>0.02651</v>
      </c>
      <c r="Z10">
        <v>0.0675</v>
      </c>
      <c r="AA10">
        <v>0.04059</v>
      </c>
      <c r="AB10">
        <v>0.00586</v>
      </c>
      <c r="AC10">
        <v>1.81502</v>
      </c>
      <c r="AD10">
        <v>0.00143</v>
      </c>
      <c r="AE10">
        <v>5.04142</v>
      </c>
      <c r="AF10">
        <v>0.01883</v>
      </c>
      <c r="AG10">
        <v>0.01181</v>
      </c>
      <c r="AH10">
        <v>0.00171</v>
      </c>
      <c r="AI10">
        <v>0.00909</v>
      </c>
      <c r="AJ10">
        <v>0.00116</v>
      </c>
      <c r="AK10">
        <v>0.001</v>
      </c>
      <c r="AL10">
        <v>0.00177</v>
      </c>
      <c r="AM10">
        <v>0.04132</v>
      </c>
      <c r="AN10">
        <v>0.00051</v>
      </c>
      <c r="AO10">
        <v>0.0001</v>
      </c>
      <c r="AP10">
        <v>5e-5</v>
      </c>
      <c r="AQ10">
        <v>0.00017</v>
      </c>
      <c r="AR10">
        <v>0.0001</v>
      </c>
      <c r="AS10">
        <v>0.00031</v>
      </c>
      <c r="AT10">
        <v>0.00015</v>
      </c>
      <c r="AU10">
        <v>0.0001</v>
      </c>
      <c r="AV10">
        <v>0.00225</v>
      </c>
      <c r="AW10">
        <v>0.0005</v>
      </c>
      <c r="AX10" t="s">
        <v>115</v>
      </c>
      <c r="AY10" t="s">
        <v>115</v>
      </c>
      <c r="AZ10">
        <v>0.0015</v>
      </c>
      <c r="BA10">
        <v>0.0003</v>
      </c>
      <c r="BB10">
        <v>0.0001</v>
      </c>
      <c r="BC10" t="s">
        <v>115</v>
      </c>
      <c r="BD10" t="s">
        <v>115</v>
      </c>
      <c r="BE10" t="s">
        <v>115</v>
      </c>
      <c r="BF10">
        <v>0.00135</v>
      </c>
      <c r="BG10">
        <v>0.0001</v>
      </c>
      <c r="BH10" t="s">
        <v>115</v>
      </c>
      <c r="BI10" t="s">
        <v>115</v>
      </c>
      <c r="BJ10" t="s">
        <v>115</v>
      </c>
      <c r="BK10">
        <v>0.0005</v>
      </c>
      <c r="BL10">
        <v>0.0003</v>
      </c>
      <c r="BM10">
        <v>0.0001</v>
      </c>
      <c r="BN10">
        <v>0.00225</v>
      </c>
      <c r="BO10">
        <v>0.00815</v>
      </c>
      <c r="BP10" t="s">
        <v>124</v>
      </c>
      <c r="BQ10" t="s">
        <v>115</v>
      </c>
      <c r="BR10" t="s">
        <v>115</v>
      </c>
      <c r="BS10">
        <v>45773.4377662037</v>
      </c>
      <c r="BT10" t="s">
        <v>125</v>
      </c>
      <c r="BU10">
        <v>0.04304</v>
      </c>
      <c r="BV10">
        <v>0.04731</v>
      </c>
      <c r="BW10">
        <v>0.11124</v>
      </c>
      <c r="BX10">
        <v>45772.9027777778</v>
      </c>
      <c r="BY10" t="s">
        <v>126</v>
      </c>
      <c r="BZ10" t="s">
        <v>127</v>
      </c>
      <c r="CA10" t="s">
        <v>115</v>
      </c>
      <c r="CB10" t="s">
        <v>137</v>
      </c>
      <c r="CC10" t="s">
        <v>115</v>
      </c>
      <c r="CD10" t="s">
        <v>76</v>
      </c>
      <c r="CE10">
        <v>45773.4383796296</v>
      </c>
    </row>
    <row r="11" spans="1:83">
      <c r="A11">
        <v>2.45803455281964e+16</v>
      </c>
      <c r="B11" t="s">
        <v>110</v>
      </c>
      <c r="C11" t="s">
        <v>111</v>
      </c>
      <c r="D11" t="s">
        <v>111</v>
      </c>
      <c r="F11" t="s">
        <v>113</v>
      </c>
      <c r="G11" t="s">
        <v>139</v>
      </c>
      <c r="H11" t="s">
        <v>115</v>
      </c>
      <c r="I11" t="s">
        <v>115</v>
      </c>
      <c r="J11" t="s">
        <v>116</v>
      </c>
      <c r="K11" t="s">
        <v>117</v>
      </c>
      <c r="L11" t="s">
        <v>115</v>
      </c>
      <c r="M11" t="s">
        <v>115</v>
      </c>
      <c r="N11" t="s">
        <v>119</v>
      </c>
      <c r="O11" t="s">
        <v>115</v>
      </c>
      <c r="P11" t="s">
        <v>120</v>
      </c>
      <c r="Q11">
        <v>45786.3511342593</v>
      </c>
      <c r="R11" t="s">
        <v>115</v>
      </c>
      <c r="S11" t="s">
        <v>3</v>
      </c>
      <c r="T11" t="s">
        <v>115</v>
      </c>
      <c r="U11">
        <v>45786.5634953704</v>
      </c>
      <c r="V11" t="s">
        <v>115</v>
      </c>
      <c r="W11" t="s">
        <v>115</v>
      </c>
      <c r="X11">
        <v>92.9176</v>
      </c>
      <c r="Y11">
        <v>0.02819</v>
      </c>
      <c r="Z11">
        <v>0.07175</v>
      </c>
      <c r="AA11">
        <v>0.03921</v>
      </c>
      <c r="AB11">
        <v>0.00512</v>
      </c>
      <c r="AC11">
        <v>1.78673</v>
      </c>
      <c r="AD11">
        <v>0.00178</v>
      </c>
      <c r="AE11">
        <v>5.01997</v>
      </c>
      <c r="AF11">
        <v>0.02068</v>
      </c>
      <c r="AG11">
        <v>0.01136</v>
      </c>
      <c r="AH11">
        <v>0.00588</v>
      </c>
      <c r="AI11">
        <v>0.00961</v>
      </c>
      <c r="AJ11">
        <v>0.00138</v>
      </c>
      <c r="AK11">
        <v>0.001</v>
      </c>
      <c r="AL11">
        <v>0.00299</v>
      </c>
      <c r="AM11">
        <v>0.04217</v>
      </c>
      <c r="AN11">
        <v>0.00039</v>
      </c>
      <c r="AO11">
        <v>0.0001</v>
      </c>
      <c r="AP11">
        <v>5e-5</v>
      </c>
      <c r="AQ11">
        <v>0.00039</v>
      </c>
      <c r="AR11">
        <v>0.0001</v>
      </c>
      <c r="AS11">
        <v>0.00035</v>
      </c>
      <c r="AT11">
        <v>0.00067</v>
      </c>
      <c r="AU11">
        <v>0.0001</v>
      </c>
      <c r="AV11">
        <v>0.00215</v>
      </c>
      <c r="AW11">
        <v>0.0005</v>
      </c>
      <c r="AX11" t="s">
        <v>115</v>
      </c>
      <c r="AY11" t="s">
        <v>115</v>
      </c>
      <c r="AZ11">
        <v>0.0015</v>
      </c>
      <c r="BA11">
        <v>0.0003</v>
      </c>
      <c r="BB11">
        <v>0.0001</v>
      </c>
      <c r="BC11" t="s">
        <v>115</v>
      </c>
      <c r="BD11" t="s">
        <v>115</v>
      </c>
      <c r="BE11" t="s">
        <v>115</v>
      </c>
      <c r="BF11">
        <v>0.00125</v>
      </c>
      <c r="BG11">
        <v>0.0001</v>
      </c>
      <c r="BH11" t="s">
        <v>115</v>
      </c>
      <c r="BI11" t="s">
        <v>115</v>
      </c>
      <c r="BJ11" t="s">
        <v>115</v>
      </c>
      <c r="BK11">
        <v>0.0005</v>
      </c>
      <c r="BL11">
        <v>0.0003</v>
      </c>
      <c r="BM11">
        <v>0.00015</v>
      </c>
      <c r="BN11">
        <v>0.00215</v>
      </c>
      <c r="BO11">
        <v>0.008</v>
      </c>
      <c r="BP11" t="s">
        <v>115</v>
      </c>
      <c r="BQ11" t="s">
        <v>115</v>
      </c>
      <c r="BR11" t="s">
        <v>115</v>
      </c>
      <c r="BS11">
        <v>45786.5630671296</v>
      </c>
      <c r="BT11" t="s">
        <v>140</v>
      </c>
      <c r="BU11">
        <v>0.03358</v>
      </c>
      <c r="BV11">
        <v>0.03995</v>
      </c>
      <c r="BW11">
        <v>0.10897</v>
      </c>
      <c r="BX11">
        <v>45772.9027777778</v>
      </c>
      <c r="BY11" t="s">
        <v>126</v>
      </c>
      <c r="BZ11" t="s">
        <v>123</v>
      </c>
      <c r="CA11" t="s">
        <v>115</v>
      </c>
      <c r="CB11" t="s">
        <v>115</v>
      </c>
      <c r="CC11" t="s">
        <v>115</v>
      </c>
      <c r="CD11" t="s">
        <v>76</v>
      </c>
      <c r="CE11">
        <v>45786.5634953704</v>
      </c>
    </row>
    <row r="12" spans="1:83">
      <c r="A12">
        <v>2.45839554965789e+16</v>
      </c>
      <c r="B12" t="s">
        <v>141</v>
      </c>
      <c r="C12" t="s">
        <v>112</v>
      </c>
      <c r="D12" t="s">
        <v>112</v>
      </c>
      <c r="F12" t="s">
        <v>113</v>
      </c>
      <c r="G12" t="s">
        <v>114</v>
      </c>
      <c r="H12" t="s">
        <v>115</v>
      </c>
      <c r="I12" t="s">
        <v>115</v>
      </c>
      <c r="J12" t="s">
        <v>116</v>
      </c>
      <c r="K12" t="s">
        <v>117</v>
      </c>
      <c r="L12">
        <v>0.181</v>
      </c>
      <c r="M12" t="s">
        <v>142</v>
      </c>
      <c r="N12" t="s">
        <v>119</v>
      </c>
      <c r="O12" t="s">
        <v>115</v>
      </c>
      <c r="P12" t="s">
        <v>120</v>
      </c>
      <c r="Q12">
        <v>45786.3929166667</v>
      </c>
      <c r="R12" t="s">
        <v>143</v>
      </c>
      <c r="S12" t="s">
        <v>121</v>
      </c>
      <c r="T12" t="s">
        <v>144</v>
      </c>
      <c r="U12">
        <v>45789.6311574074</v>
      </c>
      <c r="V12" t="s">
        <v>145</v>
      </c>
      <c r="W12" t="s">
        <v>115</v>
      </c>
      <c r="X12">
        <v>95.6269</v>
      </c>
      <c r="Y12">
        <v>0.02833</v>
      </c>
      <c r="Z12">
        <v>0.05299</v>
      </c>
      <c r="AA12">
        <v>0.00098</v>
      </c>
      <c r="AB12">
        <v>0.00217</v>
      </c>
      <c r="AC12">
        <v>0.01915</v>
      </c>
      <c r="AD12">
        <v>0.00107</v>
      </c>
      <c r="AE12">
        <v>4.21828</v>
      </c>
      <c r="AF12">
        <v>0.00242</v>
      </c>
      <c r="AG12">
        <v>0.0125</v>
      </c>
      <c r="AH12">
        <v>0.00465</v>
      </c>
      <c r="AI12">
        <v>0.00871</v>
      </c>
      <c r="AJ12">
        <v>0.00152</v>
      </c>
      <c r="AK12">
        <v>0.001</v>
      </c>
      <c r="AL12">
        <v>0.00339</v>
      </c>
      <c r="AM12">
        <v>0.00168</v>
      </c>
      <c r="AN12">
        <v>0.00018</v>
      </c>
      <c r="AO12">
        <v>0.00054</v>
      </c>
      <c r="AP12">
        <v>5e-5</v>
      </c>
      <c r="AQ12">
        <v>0.00041</v>
      </c>
      <c r="AR12">
        <v>0.0001</v>
      </c>
      <c r="AS12">
        <v>0.00052</v>
      </c>
      <c r="AT12">
        <v>0.00018</v>
      </c>
      <c r="AU12">
        <v>0.0001</v>
      </c>
      <c r="AV12">
        <v>0.0005</v>
      </c>
      <c r="AW12">
        <v>0.0005</v>
      </c>
      <c r="AX12" t="s">
        <v>115</v>
      </c>
      <c r="AY12" t="s">
        <v>115</v>
      </c>
      <c r="AZ12">
        <v>0.0015</v>
      </c>
      <c r="BA12">
        <v>0.0003</v>
      </c>
      <c r="BB12">
        <v>0.00046</v>
      </c>
      <c r="BC12" t="s">
        <v>115</v>
      </c>
      <c r="BD12" t="s">
        <v>115</v>
      </c>
      <c r="BE12" t="s">
        <v>115</v>
      </c>
      <c r="BF12">
        <v>0.00107</v>
      </c>
      <c r="BG12">
        <v>0.0001</v>
      </c>
      <c r="BH12" t="s">
        <v>115</v>
      </c>
      <c r="BI12" t="s">
        <v>115</v>
      </c>
      <c r="BJ12" t="s">
        <v>115</v>
      </c>
      <c r="BK12">
        <v>0.0005</v>
      </c>
      <c r="BL12">
        <v>0.0003</v>
      </c>
      <c r="BM12">
        <v>0.0001</v>
      </c>
      <c r="BN12">
        <v>0.0015</v>
      </c>
      <c r="BO12">
        <v>0.00648</v>
      </c>
      <c r="BP12" t="s">
        <v>146</v>
      </c>
      <c r="BQ12" t="s">
        <v>115</v>
      </c>
      <c r="BR12" t="s">
        <v>115</v>
      </c>
      <c r="BS12">
        <v>45786.4175694444</v>
      </c>
      <c r="BT12" t="s">
        <v>125</v>
      </c>
      <c r="BU12">
        <v>0.01333</v>
      </c>
      <c r="BV12">
        <v>0.02017</v>
      </c>
      <c r="BW12">
        <v>0.04771</v>
      </c>
      <c r="BX12">
        <v>45786.2569444444</v>
      </c>
      <c r="BY12" t="s">
        <v>126</v>
      </c>
      <c r="BZ12" t="s">
        <v>127</v>
      </c>
      <c r="CA12" t="s">
        <v>115</v>
      </c>
      <c r="CB12" t="s">
        <v>128</v>
      </c>
      <c r="CC12">
        <v>1</v>
      </c>
      <c r="CD12" t="s">
        <v>80</v>
      </c>
      <c r="CE12">
        <v>45789.6311574074</v>
      </c>
    </row>
    <row r="13" spans="1:83">
      <c r="A13">
        <v>2.45852651100357e+16</v>
      </c>
      <c r="B13" t="s">
        <v>141</v>
      </c>
      <c r="C13" t="s">
        <v>112</v>
      </c>
      <c r="D13" t="s">
        <v>112</v>
      </c>
      <c r="F13" t="s">
        <v>113</v>
      </c>
      <c r="G13" t="s">
        <v>114</v>
      </c>
      <c r="H13" t="s">
        <v>115</v>
      </c>
      <c r="I13" t="s">
        <v>115</v>
      </c>
      <c r="J13" t="s">
        <v>116</v>
      </c>
      <c r="K13" t="s">
        <v>117</v>
      </c>
      <c r="L13">
        <v>0.181</v>
      </c>
      <c r="M13" t="s">
        <v>142</v>
      </c>
      <c r="N13" t="s">
        <v>119</v>
      </c>
      <c r="O13" t="s">
        <v>115</v>
      </c>
      <c r="P13" t="s">
        <v>120</v>
      </c>
      <c r="Q13">
        <v>45786.3929166667</v>
      </c>
      <c r="R13" t="s">
        <v>143</v>
      </c>
      <c r="S13" t="s">
        <v>129</v>
      </c>
      <c r="T13" t="s">
        <v>144</v>
      </c>
      <c r="U13">
        <v>45789.6311574074</v>
      </c>
      <c r="V13" t="s">
        <v>145</v>
      </c>
      <c r="W13" t="s">
        <v>115</v>
      </c>
      <c r="X13">
        <v>93.3857</v>
      </c>
      <c r="Y13">
        <v>0.02709</v>
      </c>
      <c r="Z13">
        <v>0.05835</v>
      </c>
      <c r="AA13">
        <v>0.03901</v>
      </c>
      <c r="AB13">
        <v>0.00516</v>
      </c>
      <c r="AC13">
        <v>1.61057</v>
      </c>
      <c r="AD13">
        <v>0.00141</v>
      </c>
      <c r="AE13">
        <v>4.75583</v>
      </c>
      <c r="AF13">
        <v>0.01701</v>
      </c>
      <c r="AG13">
        <v>0.0127</v>
      </c>
      <c r="AH13">
        <v>0.0052</v>
      </c>
      <c r="AI13">
        <v>0.00972</v>
      </c>
      <c r="AJ13">
        <v>0.00132</v>
      </c>
      <c r="AK13">
        <v>0.001</v>
      </c>
      <c r="AL13">
        <v>0.00248</v>
      </c>
      <c r="AM13">
        <v>0.03539</v>
      </c>
      <c r="AN13">
        <v>0.00032</v>
      </c>
      <c r="AO13">
        <v>0.00046</v>
      </c>
      <c r="AP13">
        <v>5e-5</v>
      </c>
      <c r="AQ13">
        <v>0.00043</v>
      </c>
      <c r="AR13">
        <v>0.0001</v>
      </c>
      <c r="AS13">
        <v>0.00032</v>
      </c>
      <c r="AT13">
        <v>0.00016</v>
      </c>
      <c r="AU13">
        <v>0.0001</v>
      </c>
      <c r="AV13">
        <v>0.00159</v>
      </c>
      <c r="AW13">
        <v>0.0005</v>
      </c>
      <c r="AX13" t="s">
        <v>115</v>
      </c>
      <c r="AY13" t="s">
        <v>115</v>
      </c>
      <c r="AZ13">
        <v>0.0015</v>
      </c>
      <c r="BA13">
        <v>0.0003</v>
      </c>
      <c r="BB13">
        <v>0.00181</v>
      </c>
      <c r="BC13" t="s">
        <v>115</v>
      </c>
      <c r="BD13" t="s">
        <v>115</v>
      </c>
      <c r="BE13" t="s">
        <v>115</v>
      </c>
      <c r="BF13">
        <v>0.0012</v>
      </c>
      <c r="BG13">
        <v>0.0001</v>
      </c>
      <c r="BH13" t="s">
        <v>115</v>
      </c>
      <c r="BI13" t="s">
        <v>115</v>
      </c>
      <c r="BJ13" t="s">
        <v>115</v>
      </c>
      <c r="BK13">
        <v>0.0005</v>
      </c>
      <c r="BL13">
        <v>0.0003</v>
      </c>
      <c r="BM13">
        <v>0.00011</v>
      </c>
      <c r="BN13">
        <v>0.00181</v>
      </c>
      <c r="BO13">
        <v>0.00906</v>
      </c>
      <c r="BP13" t="s">
        <v>146</v>
      </c>
      <c r="BQ13" t="s">
        <v>115</v>
      </c>
      <c r="BR13" t="s">
        <v>115</v>
      </c>
      <c r="BS13">
        <v>45786.5384375</v>
      </c>
      <c r="BT13" t="s">
        <v>125</v>
      </c>
      <c r="BU13">
        <v>0.03127</v>
      </c>
      <c r="BV13">
        <v>0.03686</v>
      </c>
      <c r="BW13">
        <v>0.09987</v>
      </c>
      <c r="BX13">
        <v>45786.2569444444</v>
      </c>
      <c r="BY13" t="s">
        <v>126</v>
      </c>
      <c r="BZ13" t="s">
        <v>127</v>
      </c>
      <c r="CA13" t="s">
        <v>115</v>
      </c>
      <c r="CB13" t="s">
        <v>130</v>
      </c>
      <c r="CC13">
        <v>1</v>
      </c>
      <c r="CD13" t="s">
        <v>82</v>
      </c>
      <c r="CE13">
        <v>45789.6311574074</v>
      </c>
    </row>
    <row r="14" spans="1:83">
      <c r="A14">
        <v>2.4600761082515e+16</v>
      </c>
      <c r="B14" t="s">
        <v>141</v>
      </c>
      <c r="C14" t="s">
        <v>112</v>
      </c>
      <c r="D14" t="s">
        <v>112</v>
      </c>
      <c r="F14" t="s">
        <v>113</v>
      </c>
      <c r="G14" t="s">
        <v>114</v>
      </c>
      <c r="H14" t="s">
        <v>115</v>
      </c>
      <c r="I14" t="s">
        <v>115</v>
      </c>
      <c r="J14" t="s">
        <v>116</v>
      </c>
      <c r="K14" t="s">
        <v>117</v>
      </c>
      <c r="L14">
        <v>0.181</v>
      </c>
      <c r="M14" t="s">
        <v>142</v>
      </c>
      <c r="N14" t="s">
        <v>119</v>
      </c>
      <c r="O14" t="s">
        <v>115</v>
      </c>
      <c r="P14" t="s">
        <v>120</v>
      </c>
      <c r="Q14">
        <v>45786.3929166667</v>
      </c>
      <c r="R14" t="s">
        <v>143</v>
      </c>
      <c r="S14" t="s">
        <v>131</v>
      </c>
      <c r="T14" t="s">
        <v>144</v>
      </c>
      <c r="U14">
        <v>45789.6311574074</v>
      </c>
      <c r="V14" t="s">
        <v>145</v>
      </c>
      <c r="W14" t="s">
        <v>115</v>
      </c>
      <c r="X14">
        <v>93.1444</v>
      </c>
      <c r="Y14">
        <v>0.02691</v>
      </c>
      <c r="Z14">
        <v>0.05692</v>
      </c>
      <c r="AA14">
        <v>0.03916</v>
      </c>
      <c r="AB14">
        <v>0.00493</v>
      </c>
      <c r="AC14">
        <v>1.71101</v>
      </c>
      <c r="AD14">
        <v>0.0017</v>
      </c>
      <c r="AE14">
        <v>4.90033</v>
      </c>
      <c r="AF14">
        <v>0.01617</v>
      </c>
      <c r="AG14">
        <v>0.0125</v>
      </c>
      <c r="AH14">
        <v>0.00573</v>
      </c>
      <c r="AI14">
        <v>0.01007</v>
      </c>
      <c r="AJ14">
        <v>0.00117</v>
      </c>
      <c r="AK14">
        <v>0.001</v>
      </c>
      <c r="AL14">
        <v>0.00296</v>
      </c>
      <c r="AM14">
        <v>0.03938</v>
      </c>
      <c r="AN14">
        <v>0.00036</v>
      </c>
      <c r="AO14">
        <v>0.00041</v>
      </c>
      <c r="AP14">
        <v>5e-5</v>
      </c>
      <c r="AQ14">
        <v>0.0004</v>
      </c>
      <c r="AR14">
        <v>0.0001</v>
      </c>
      <c r="AS14">
        <v>0.00035</v>
      </c>
      <c r="AT14">
        <v>0.00011</v>
      </c>
      <c r="AU14">
        <v>0.0001</v>
      </c>
      <c r="AV14">
        <v>0.00189</v>
      </c>
      <c r="AW14">
        <v>0.0005</v>
      </c>
      <c r="AX14" t="s">
        <v>115</v>
      </c>
      <c r="AY14" t="s">
        <v>115</v>
      </c>
      <c r="AZ14">
        <v>0.0015</v>
      </c>
      <c r="BA14">
        <v>0.0003</v>
      </c>
      <c r="BB14">
        <v>0.00043</v>
      </c>
      <c r="BC14" t="s">
        <v>115</v>
      </c>
      <c r="BD14" t="s">
        <v>115</v>
      </c>
      <c r="BE14" t="s">
        <v>115</v>
      </c>
      <c r="BF14">
        <v>0.00128</v>
      </c>
      <c r="BG14">
        <v>0.0001</v>
      </c>
      <c r="BH14" t="s">
        <v>115</v>
      </c>
      <c r="BI14" t="s">
        <v>115</v>
      </c>
      <c r="BJ14" t="s">
        <v>115</v>
      </c>
      <c r="BK14">
        <v>0.0005</v>
      </c>
      <c r="BL14">
        <v>0.0003</v>
      </c>
      <c r="BM14">
        <v>0.00012</v>
      </c>
      <c r="BN14">
        <v>0.00189</v>
      </c>
      <c r="BO14">
        <v>0.00807</v>
      </c>
      <c r="BP14" t="s">
        <v>146</v>
      </c>
      <c r="BQ14" t="s">
        <v>115</v>
      </c>
      <c r="BR14" t="s">
        <v>115</v>
      </c>
      <c r="BS14">
        <v>45786.6065393519</v>
      </c>
      <c r="BT14" t="s">
        <v>125</v>
      </c>
      <c r="BU14">
        <v>0.02493</v>
      </c>
      <c r="BV14">
        <v>0.03079</v>
      </c>
      <c r="BW14">
        <v>0.09847</v>
      </c>
      <c r="BX14">
        <v>45786.2569444444</v>
      </c>
      <c r="BY14" t="s">
        <v>126</v>
      </c>
      <c r="BZ14" t="s">
        <v>127</v>
      </c>
      <c r="CA14" t="s">
        <v>115</v>
      </c>
      <c r="CB14" t="s">
        <v>132</v>
      </c>
      <c r="CC14">
        <v>1</v>
      </c>
      <c r="CD14" t="s">
        <v>76</v>
      </c>
      <c r="CE14">
        <v>45789.6311574074</v>
      </c>
    </row>
    <row r="15" spans="1:83">
      <c r="A15">
        <v>2.46043581647975e+16</v>
      </c>
      <c r="B15" t="s">
        <v>141</v>
      </c>
      <c r="C15" t="s">
        <v>112</v>
      </c>
      <c r="D15" t="s">
        <v>111</v>
      </c>
      <c r="F15" t="s">
        <v>113</v>
      </c>
      <c r="G15" t="s">
        <v>114</v>
      </c>
      <c r="H15" t="s">
        <v>115</v>
      </c>
      <c r="I15" t="s">
        <v>115</v>
      </c>
      <c r="J15" t="s">
        <v>116</v>
      </c>
      <c r="K15" t="s">
        <v>117</v>
      </c>
      <c r="L15">
        <v>0.181</v>
      </c>
      <c r="M15" t="s">
        <v>142</v>
      </c>
      <c r="N15" t="s">
        <v>119</v>
      </c>
      <c r="O15" t="s">
        <v>115</v>
      </c>
      <c r="P15" t="s">
        <v>120</v>
      </c>
      <c r="Q15">
        <v>45786.3929166667</v>
      </c>
      <c r="R15" t="s">
        <v>143</v>
      </c>
      <c r="S15" t="s">
        <v>135</v>
      </c>
      <c r="T15" t="s">
        <v>144</v>
      </c>
      <c r="U15">
        <v>45789.6311574074</v>
      </c>
      <c r="V15" t="s">
        <v>145</v>
      </c>
      <c r="W15" t="s">
        <v>115</v>
      </c>
      <c r="X15">
        <v>92.8689</v>
      </c>
      <c r="Y15">
        <v>0.02743</v>
      </c>
      <c r="Z15">
        <v>0.05812</v>
      </c>
      <c r="AA15">
        <v>0.04031</v>
      </c>
      <c r="AB15">
        <v>0.00572</v>
      </c>
      <c r="AC15">
        <v>1.80174</v>
      </c>
      <c r="AD15">
        <v>0.00191</v>
      </c>
      <c r="AE15">
        <v>5.07217</v>
      </c>
      <c r="AF15">
        <v>0.01597</v>
      </c>
      <c r="AG15">
        <v>0.01295</v>
      </c>
      <c r="AH15">
        <v>0.00681</v>
      </c>
      <c r="AI15">
        <v>0.00992</v>
      </c>
      <c r="AJ15">
        <v>0.00134</v>
      </c>
      <c r="AK15">
        <v>0.001</v>
      </c>
      <c r="AL15">
        <v>0.00317</v>
      </c>
      <c r="AM15">
        <v>0.03856</v>
      </c>
      <c r="AN15">
        <v>0.00035</v>
      </c>
      <c r="AO15">
        <v>0.00051</v>
      </c>
      <c r="AP15">
        <v>5e-5</v>
      </c>
      <c r="AQ15">
        <v>0.00044</v>
      </c>
      <c r="AR15">
        <v>0.0001</v>
      </c>
      <c r="AS15">
        <v>0.00031</v>
      </c>
      <c r="AT15">
        <v>0.0001</v>
      </c>
      <c r="AU15">
        <v>0.0001</v>
      </c>
      <c r="AV15">
        <v>0.00196</v>
      </c>
      <c r="AW15">
        <v>0.0005</v>
      </c>
      <c r="AX15" t="s">
        <v>115</v>
      </c>
      <c r="AY15" t="s">
        <v>115</v>
      </c>
      <c r="AZ15">
        <v>0.0015</v>
      </c>
      <c r="BA15">
        <v>0.0003</v>
      </c>
      <c r="BB15">
        <v>0.0018</v>
      </c>
      <c r="BC15" t="s">
        <v>115</v>
      </c>
      <c r="BD15" t="s">
        <v>115</v>
      </c>
      <c r="BE15" t="s">
        <v>115</v>
      </c>
      <c r="BF15">
        <v>0.00131</v>
      </c>
      <c r="BG15">
        <v>0.0001</v>
      </c>
      <c r="BH15" t="s">
        <v>115</v>
      </c>
      <c r="BI15" t="s">
        <v>115</v>
      </c>
      <c r="BJ15" t="s">
        <v>115</v>
      </c>
      <c r="BK15">
        <v>0.0005</v>
      </c>
      <c r="BL15">
        <v>0.0003</v>
      </c>
      <c r="BM15">
        <v>0.00014</v>
      </c>
      <c r="BN15">
        <v>0.00196</v>
      </c>
      <c r="BO15">
        <v>0.00956</v>
      </c>
      <c r="BP15" t="s">
        <v>146</v>
      </c>
      <c r="BQ15" t="s">
        <v>115</v>
      </c>
      <c r="BR15" t="s">
        <v>115</v>
      </c>
      <c r="BS15">
        <v>45786.634224537</v>
      </c>
      <c r="BT15" t="s">
        <v>125</v>
      </c>
      <c r="BU15">
        <v>0.03317</v>
      </c>
      <c r="BV15">
        <v>0.03949</v>
      </c>
      <c r="BW15">
        <v>0.10773</v>
      </c>
      <c r="BX15">
        <v>45786.2569444444</v>
      </c>
      <c r="BY15" t="s">
        <v>126</v>
      </c>
      <c r="BZ15" t="s">
        <v>127</v>
      </c>
      <c r="CA15" t="s">
        <v>115</v>
      </c>
      <c r="CB15" t="s">
        <v>132</v>
      </c>
      <c r="CC15">
        <v>1</v>
      </c>
      <c r="CD15" t="s">
        <v>76</v>
      </c>
      <c r="CE15">
        <v>45789.6311574074</v>
      </c>
    </row>
    <row r="16" spans="1:83">
      <c r="A16">
        <v>2.46120425119431e+16</v>
      </c>
      <c r="B16" t="s">
        <v>141</v>
      </c>
      <c r="C16" t="s">
        <v>112</v>
      </c>
      <c r="D16" t="s">
        <v>111</v>
      </c>
      <c r="F16" t="s">
        <v>113</v>
      </c>
      <c r="G16" t="s">
        <v>114</v>
      </c>
      <c r="H16" t="s">
        <v>115</v>
      </c>
      <c r="I16" t="s">
        <v>115</v>
      </c>
      <c r="J16" t="s">
        <v>116</v>
      </c>
      <c r="K16" t="s">
        <v>117</v>
      </c>
      <c r="L16">
        <v>0.181</v>
      </c>
      <c r="M16" t="s">
        <v>142</v>
      </c>
      <c r="N16" t="s">
        <v>119</v>
      </c>
      <c r="O16" t="s">
        <v>115</v>
      </c>
      <c r="P16" t="s">
        <v>120</v>
      </c>
      <c r="Q16">
        <v>45786.3929166667</v>
      </c>
      <c r="R16" t="s">
        <v>143</v>
      </c>
      <c r="S16" t="s">
        <v>133</v>
      </c>
      <c r="T16" t="s">
        <v>144</v>
      </c>
      <c r="U16">
        <v>45789.6311574074</v>
      </c>
      <c r="V16" t="s">
        <v>145</v>
      </c>
      <c r="W16" t="s">
        <v>115</v>
      </c>
      <c r="X16">
        <v>92.9576</v>
      </c>
      <c r="Y16">
        <v>0.02701</v>
      </c>
      <c r="Z16">
        <v>0.05694</v>
      </c>
      <c r="AA16">
        <v>0.04028</v>
      </c>
      <c r="AB16">
        <v>0.00575</v>
      </c>
      <c r="AC16">
        <v>1.80898</v>
      </c>
      <c r="AD16">
        <v>0.00198</v>
      </c>
      <c r="AE16">
        <v>4.98823</v>
      </c>
      <c r="AF16">
        <v>0.01561</v>
      </c>
      <c r="AG16">
        <v>0.01279</v>
      </c>
      <c r="AH16">
        <v>0.00419</v>
      </c>
      <c r="AI16">
        <v>0.01006</v>
      </c>
      <c r="AJ16">
        <v>0.00145</v>
      </c>
      <c r="AK16">
        <v>0.001</v>
      </c>
      <c r="AL16">
        <v>0.00334</v>
      </c>
      <c r="AM16">
        <v>0.03868</v>
      </c>
      <c r="AN16">
        <v>0.00035</v>
      </c>
      <c r="AO16">
        <v>0.00025</v>
      </c>
      <c r="AP16">
        <v>5e-5</v>
      </c>
      <c r="AQ16">
        <v>0.00034</v>
      </c>
      <c r="AR16">
        <v>0.0001</v>
      </c>
      <c r="AS16">
        <v>0.00034</v>
      </c>
      <c r="AT16">
        <v>0.0001</v>
      </c>
      <c r="AU16">
        <v>0.0001</v>
      </c>
      <c r="AV16">
        <v>0.00192</v>
      </c>
      <c r="AW16">
        <v>0.0005</v>
      </c>
      <c r="AX16" t="s">
        <v>115</v>
      </c>
      <c r="AY16" t="s">
        <v>115</v>
      </c>
      <c r="AZ16">
        <v>0.0015</v>
      </c>
      <c r="BA16">
        <v>0.0003</v>
      </c>
      <c r="BB16">
        <v>0.00014</v>
      </c>
      <c r="BC16" t="s">
        <v>115</v>
      </c>
      <c r="BD16" t="s">
        <v>115</v>
      </c>
      <c r="BE16" t="s">
        <v>115</v>
      </c>
      <c r="BF16">
        <v>0.00131</v>
      </c>
      <c r="BG16">
        <v>0.0001</v>
      </c>
      <c r="BH16" t="s">
        <v>115</v>
      </c>
      <c r="BI16" t="s">
        <v>115</v>
      </c>
      <c r="BJ16" t="s">
        <v>115</v>
      </c>
      <c r="BK16">
        <v>0.0005</v>
      </c>
      <c r="BL16">
        <v>0.0003</v>
      </c>
      <c r="BM16">
        <v>0.00019</v>
      </c>
      <c r="BN16">
        <v>0.00192</v>
      </c>
      <c r="BO16">
        <v>0.00791</v>
      </c>
      <c r="BP16" t="s">
        <v>146</v>
      </c>
      <c r="BQ16" t="s">
        <v>115</v>
      </c>
      <c r="BR16" t="s">
        <v>115</v>
      </c>
      <c r="BS16">
        <v>45786.7206944444</v>
      </c>
      <c r="BT16" t="s">
        <v>125</v>
      </c>
      <c r="BU16">
        <v>0.02563</v>
      </c>
      <c r="BV16">
        <v>0.0773</v>
      </c>
      <c r="BW16">
        <v>0.11323</v>
      </c>
      <c r="BX16">
        <v>45786.2569444444</v>
      </c>
      <c r="BY16" t="s">
        <v>126</v>
      </c>
      <c r="BZ16" t="s">
        <v>127</v>
      </c>
      <c r="CA16" t="s">
        <v>115</v>
      </c>
      <c r="CB16" t="s">
        <v>134</v>
      </c>
      <c r="CC16">
        <v>1</v>
      </c>
      <c r="CD16" t="s">
        <v>76</v>
      </c>
      <c r="CE16">
        <v>45789.6311574074</v>
      </c>
    </row>
    <row r="17" spans="1:83">
      <c r="A17">
        <v>2.46176227373337e+16</v>
      </c>
      <c r="B17" t="s">
        <v>141</v>
      </c>
      <c r="C17" t="s">
        <v>112</v>
      </c>
      <c r="D17" t="s">
        <v>111</v>
      </c>
      <c r="E17" t="s">
        <v>111</v>
      </c>
      <c r="F17" t="s">
        <v>113</v>
      </c>
      <c r="G17" t="s">
        <v>114</v>
      </c>
      <c r="H17" t="s">
        <v>115</v>
      </c>
      <c r="I17" t="s">
        <v>115</v>
      </c>
      <c r="J17" t="s">
        <v>116</v>
      </c>
      <c r="K17" t="s">
        <v>117</v>
      </c>
      <c r="L17">
        <v>0.181</v>
      </c>
      <c r="M17" t="s">
        <v>142</v>
      </c>
      <c r="N17" t="s">
        <v>119</v>
      </c>
      <c r="O17" t="s">
        <v>115</v>
      </c>
      <c r="P17" t="s">
        <v>120</v>
      </c>
      <c r="Q17">
        <v>45786.3929166667</v>
      </c>
      <c r="R17" t="s">
        <v>143</v>
      </c>
      <c r="S17" t="s">
        <v>136</v>
      </c>
      <c r="T17" t="s">
        <v>144</v>
      </c>
      <c r="U17">
        <v>45789.6311574074</v>
      </c>
      <c r="V17" t="s">
        <v>145</v>
      </c>
      <c r="W17" t="s">
        <v>115</v>
      </c>
      <c r="X17">
        <v>92.904</v>
      </c>
      <c r="Y17">
        <v>0.02958</v>
      </c>
      <c r="Z17">
        <v>0.06216</v>
      </c>
      <c r="AA17">
        <v>0.03996</v>
      </c>
      <c r="AB17">
        <v>0.00649</v>
      </c>
      <c r="AC17">
        <v>1.83905</v>
      </c>
      <c r="AD17">
        <v>0.00231</v>
      </c>
      <c r="AE17">
        <v>4.98388</v>
      </c>
      <c r="AF17">
        <v>0.01754</v>
      </c>
      <c r="AG17">
        <v>0.0128</v>
      </c>
      <c r="AH17">
        <v>0.00892</v>
      </c>
      <c r="AI17">
        <v>0.00981</v>
      </c>
      <c r="AJ17">
        <v>0.00158</v>
      </c>
      <c r="AK17">
        <v>0.001</v>
      </c>
      <c r="AL17">
        <v>0.00337</v>
      </c>
      <c r="AM17">
        <v>0.04031</v>
      </c>
      <c r="AN17">
        <v>0.0004</v>
      </c>
      <c r="AO17">
        <v>0.0001</v>
      </c>
      <c r="AP17">
        <v>0.0001</v>
      </c>
      <c r="AQ17">
        <v>0.0004</v>
      </c>
      <c r="AR17">
        <v>0.0001</v>
      </c>
      <c r="AS17">
        <v>0.0004</v>
      </c>
      <c r="AT17">
        <v>0.0002</v>
      </c>
      <c r="AU17">
        <v>0.0001</v>
      </c>
      <c r="AV17">
        <v>0.00196</v>
      </c>
      <c r="AW17">
        <v>0.0005</v>
      </c>
      <c r="AX17" t="s">
        <v>115</v>
      </c>
      <c r="AY17" t="s">
        <v>115</v>
      </c>
      <c r="AZ17">
        <v>0.0015</v>
      </c>
      <c r="BA17">
        <v>0.0003</v>
      </c>
      <c r="BB17">
        <v>0.0001</v>
      </c>
      <c r="BC17" t="s">
        <v>115</v>
      </c>
      <c r="BD17" t="s">
        <v>115</v>
      </c>
      <c r="BE17" t="s">
        <v>115</v>
      </c>
      <c r="BF17">
        <v>0.00131</v>
      </c>
      <c r="BG17">
        <v>0.0001</v>
      </c>
      <c r="BH17" t="s">
        <v>115</v>
      </c>
      <c r="BI17" t="s">
        <v>115</v>
      </c>
      <c r="BJ17" t="s">
        <v>115</v>
      </c>
      <c r="BK17">
        <v>0.0005</v>
      </c>
      <c r="BL17">
        <v>0.0003</v>
      </c>
      <c r="BM17">
        <v>0.0001</v>
      </c>
      <c r="BN17">
        <v>0.00196</v>
      </c>
      <c r="BO17">
        <v>0.00787</v>
      </c>
      <c r="BP17" t="s">
        <v>146</v>
      </c>
      <c r="BQ17" t="s">
        <v>115</v>
      </c>
      <c r="BR17" t="s">
        <v>115</v>
      </c>
      <c r="BS17">
        <v>45789.6296527778</v>
      </c>
      <c r="BT17" t="s">
        <v>125</v>
      </c>
      <c r="BU17">
        <v>0.03664</v>
      </c>
      <c r="BV17">
        <v>0.08994</v>
      </c>
      <c r="BW17">
        <v>0.13257</v>
      </c>
      <c r="BX17">
        <v>45786.2569444444</v>
      </c>
      <c r="BY17" t="s">
        <v>126</v>
      </c>
      <c r="BZ17" t="s">
        <v>127</v>
      </c>
      <c r="CA17" t="s">
        <v>115</v>
      </c>
      <c r="CB17" t="s">
        <v>137</v>
      </c>
      <c r="CC17">
        <v>1</v>
      </c>
      <c r="CD17" t="s">
        <v>76</v>
      </c>
      <c r="CE17">
        <v>45789.6311574074</v>
      </c>
    </row>
    <row r="18" spans="1:83">
      <c r="A18">
        <v>2.46176227432512e+16</v>
      </c>
      <c r="B18" t="s">
        <v>141</v>
      </c>
      <c r="C18" t="s">
        <v>112</v>
      </c>
      <c r="D18" t="s">
        <v>111</v>
      </c>
      <c r="E18" t="s">
        <v>111</v>
      </c>
      <c r="F18" t="s">
        <v>113</v>
      </c>
      <c r="G18" t="s">
        <v>114</v>
      </c>
      <c r="H18" t="s">
        <v>115</v>
      </c>
      <c r="I18" t="s">
        <v>115</v>
      </c>
      <c r="J18" t="s">
        <v>116</v>
      </c>
      <c r="K18" t="s">
        <v>117</v>
      </c>
      <c r="L18">
        <v>0.181</v>
      </c>
      <c r="M18" t="s">
        <v>142</v>
      </c>
      <c r="N18" t="s">
        <v>119</v>
      </c>
      <c r="O18" t="s">
        <v>115</v>
      </c>
      <c r="P18" t="s">
        <v>120</v>
      </c>
      <c r="Q18">
        <v>45786.3929166667</v>
      </c>
      <c r="R18" t="s">
        <v>143</v>
      </c>
      <c r="S18" t="s">
        <v>2</v>
      </c>
      <c r="T18" t="s">
        <v>144</v>
      </c>
      <c r="U18">
        <v>45789.6311574074</v>
      </c>
      <c r="V18" t="s">
        <v>145</v>
      </c>
      <c r="W18" t="s">
        <v>115</v>
      </c>
      <c r="X18">
        <v>92.9152</v>
      </c>
      <c r="Y18">
        <v>0.02914</v>
      </c>
      <c r="Z18">
        <v>0.06044</v>
      </c>
      <c r="AA18">
        <v>0.04034</v>
      </c>
      <c r="AB18">
        <v>0.00536</v>
      </c>
      <c r="AC18">
        <v>1.83765</v>
      </c>
      <c r="AD18">
        <v>0.00193</v>
      </c>
      <c r="AE18">
        <v>4.98631</v>
      </c>
      <c r="AF18">
        <v>0.0167</v>
      </c>
      <c r="AG18">
        <v>0.0128</v>
      </c>
      <c r="AH18">
        <v>0.00638</v>
      </c>
      <c r="AI18">
        <v>0.00958</v>
      </c>
      <c r="AJ18">
        <v>0.00151</v>
      </c>
      <c r="AK18">
        <v>0.001</v>
      </c>
      <c r="AL18">
        <v>0.0027</v>
      </c>
      <c r="AM18">
        <v>0.03897</v>
      </c>
      <c r="AN18">
        <v>0.00044</v>
      </c>
      <c r="AO18">
        <v>0.00019</v>
      </c>
      <c r="AP18">
        <v>5e-5</v>
      </c>
      <c r="AQ18">
        <v>0.0004</v>
      </c>
      <c r="AR18">
        <v>0.0001</v>
      </c>
      <c r="AS18">
        <v>0.00034</v>
      </c>
      <c r="AT18">
        <v>0.00013</v>
      </c>
      <c r="AU18">
        <v>0.0001</v>
      </c>
      <c r="AV18">
        <v>0.00198</v>
      </c>
      <c r="AW18">
        <v>0.0005</v>
      </c>
      <c r="AX18" t="s">
        <v>115</v>
      </c>
      <c r="AY18" t="s">
        <v>115</v>
      </c>
      <c r="AZ18">
        <v>0.0015</v>
      </c>
      <c r="BA18">
        <v>0.0003</v>
      </c>
      <c r="BB18">
        <v>0.00048</v>
      </c>
      <c r="BC18" t="s">
        <v>115</v>
      </c>
      <c r="BD18" t="s">
        <v>115</v>
      </c>
      <c r="BE18" t="s">
        <v>115</v>
      </c>
      <c r="BF18">
        <v>0.00125</v>
      </c>
      <c r="BG18">
        <v>0.0001</v>
      </c>
      <c r="BH18" t="s">
        <v>115</v>
      </c>
      <c r="BI18" t="s">
        <v>115</v>
      </c>
      <c r="BJ18" t="s">
        <v>115</v>
      </c>
      <c r="BK18">
        <v>0.0005</v>
      </c>
      <c r="BL18">
        <v>0.0003</v>
      </c>
      <c r="BM18">
        <v>0.0001</v>
      </c>
      <c r="BN18">
        <v>0.00198</v>
      </c>
      <c r="BO18">
        <v>0.00816</v>
      </c>
      <c r="BP18" t="s">
        <v>146</v>
      </c>
      <c r="BQ18" t="s">
        <v>115</v>
      </c>
      <c r="BR18" t="s">
        <v>115</v>
      </c>
      <c r="BS18">
        <v>45786.7883217593</v>
      </c>
      <c r="BT18" t="s">
        <v>125</v>
      </c>
      <c r="BU18">
        <v>0.03339</v>
      </c>
      <c r="BV18">
        <v>0.0392</v>
      </c>
      <c r="BW18">
        <v>0.10693</v>
      </c>
      <c r="BX18">
        <v>45786.2569444444</v>
      </c>
      <c r="BY18" t="s">
        <v>126</v>
      </c>
      <c r="BZ18" t="s">
        <v>127</v>
      </c>
      <c r="CA18" t="s">
        <v>115</v>
      </c>
      <c r="CB18" t="s">
        <v>137</v>
      </c>
      <c r="CC18">
        <v>1</v>
      </c>
      <c r="CD18" t="s">
        <v>76</v>
      </c>
      <c r="CE18">
        <v>45789.6311574074</v>
      </c>
    </row>
    <row r="19" spans="1:83">
      <c r="A19">
        <v>2.46176227479014e+16</v>
      </c>
      <c r="B19" t="s">
        <v>141</v>
      </c>
      <c r="C19" t="s">
        <v>112</v>
      </c>
      <c r="D19" t="s">
        <v>111</v>
      </c>
      <c r="E19" t="s">
        <v>111</v>
      </c>
      <c r="F19" t="s">
        <v>113</v>
      </c>
      <c r="G19" t="s">
        <v>114</v>
      </c>
      <c r="H19" t="s">
        <v>115</v>
      </c>
      <c r="I19" t="s">
        <v>115</v>
      </c>
      <c r="J19" t="s">
        <v>116</v>
      </c>
      <c r="K19" t="s">
        <v>117</v>
      </c>
      <c r="L19">
        <v>0.181</v>
      </c>
      <c r="M19" t="s">
        <v>142</v>
      </c>
      <c r="N19" t="s">
        <v>119</v>
      </c>
      <c r="O19" t="s">
        <v>115</v>
      </c>
      <c r="P19" t="s">
        <v>120</v>
      </c>
      <c r="Q19">
        <v>45786.3929166667</v>
      </c>
      <c r="R19" t="s">
        <v>143</v>
      </c>
      <c r="S19" t="s">
        <v>138</v>
      </c>
      <c r="T19" t="s">
        <v>144</v>
      </c>
      <c r="U19">
        <v>45789.6311574074</v>
      </c>
      <c r="V19" t="s">
        <v>145</v>
      </c>
      <c r="W19" t="s">
        <v>115</v>
      </c>
      <c r="X19">
        <v>92.9046</v>
      </c>
      <c r="Y19">
        <v>0.02797</v>
      </c>
      <c r="Z19">
        <v>0.05831</v>
      </c>
      <c r="AA19">
        <v>0.04015</v>
      </c>
      <c r="AB19">
        <v>0.00594</v>
      </c>
      <c r="AC19">
        <v>1.83122</v>
      </c>
      <c r="AD19">
        <v>0.00182</v>
      </c>
      <c r="AE19">
        <v>5.01218</v>
      </c>
      <c r="AF19">
        <v>0.01724</v>
      </c>
      <c r="AG19">
        <v>0.01282</v>
      </c>
      <c r="AH19">
        <v>0.00577</v>
      </c>
      <c r="AI19">
        <v>0.00991</v>
      </c>
      <c r="AJ19">
        <v>0.00133</v>
      </c>
      <c r="AK19">
        <v>0.001</v>
      </c>
      <c r="AL19">
        <v>0.00343</v>
      </c>
      <c r="AM19">
        <v>0.03862</v>
      </c>
      <c r="AN19">
        <v>0.00043</v>
      </c>
      <c r="AO19">
        <v>0.0002</v>
      </c>
      <c r="AP19">
        <v>5e-5</v>
      </c>
      <c r="AQ19">
        <v>0.00035</v>
      </c>
      <c r="AR19">
        <v>0.0001</v>
      </c>
      <c r="AS19">
        <v>0.00033</v>
      </c>
      <c r="AT19">
        <v>0.0001</v>
      </c>
      <c r="AU19">
        <v>0.0001</v>
      </c>
      <c r="AV19">
        <v>0.00195</v>
      </c>
      <c r="AW19">
        <v>0.0005</v>
      </c>
      <c r="AX19" t="s">
        <v>115</v>
      </c>
      <c r="AY19" t="s">
        <v>115</v>
      </c>
      <c r="AZ19">
        <v>0.0015</v>
      </c>
      <c r="BA19">
        <v>0.0003</v>
      </c>
      <c r="BB19">
        <v>0.0001</v>
      </c>
      <c r="BC19" t="s">
        <v>115</v>
      </c>
      <c r="BD19" t="s">
        <v>115</v>
      </c>
      <c r="BE19" t="s">
        <v>115</v>
      </c>
      <c r="BF19">
        <v>0.00127</v>
      </c>
      <c r="BG19">
        <v>0.0001</v>
      </c>
      <c r="BH19" t="s">
        <v>115</v>
      </c>
      <c r="BI19" t="s">
        <v>115</v>
      </c>
      <c r="BJ19" t="s">
        <v>115</v>
      </c>
      <c r="BK19">
        <v>0.0005</v>
      </c>
      <c r="BL19">
        <v>0.0003</v>
      </c>
      <c r="BM19">
        <v>0.00013</v>
      </c>
      <c r="BN19">
        <v>0.00195</v>
      </c>
      <c r="BO19">
        <v>0.0078</v>
      </c>
      <c r="BP19" t="s">
        <v>146</v>
      </c>
      <c r="BQ19" t="s">
        <v>115</v>
      </c>
      <c r="BR19" t="s">
        <v>115</v>
      </c>
      <c r="BS19">
        <v>45786.7912847222</v>
      </c>
      <c r="BT19" t="s">
        <v>125</v>
      </c>
      <c r="BU19">
        <v>0.02718</v>
      </c>
      <c r="BV19">
        <v>0.03345</v>
      </c>
      <c r="BW19">
        <v>0.10057</v>
      </c>
      <c r="BX19">
        <v>45786.2569444444</v>
      </c>
      <c r="BY19" t="s">
        <v>126</v>
      </c>
      <c r="BZ19" t="s">
        <v>127</v>
      </c>
      <c r="CA19" t="s">
        <v>115</v>
      </c>
      <c r="CB19" t="s">
        <v>137</v>
      </c>
      <c r="CC19">
        <v>1</v>
      </c>
      <c r="CD19" t="s">
        <v>76</v>
      </c>
      <c r="CE19">
        <v>45789.6311574074</v>
      </c>
    </row>
    <row r="20" spans="1:83">
      <c r="A20">
        <v>2.48544304474613e+16</v>
      </c>
      <c r="B20" t="s">
        <v>147</v>
      </c>
      <c r="C20" t="s">
        <v>112</v>
      </c>
      <c r="D20" t="s">
        <v>112</v>
      </c>
      <c r="F20" t="s">
        <v>113</v>
      </c>
      <c r="G20" t="s">
        <v>114</v>
      </c>
      <c r="H20" t="s">
        <v>115</v>
      </c>
      <c r="I20" t="s">
        <v>115</v>
      </c>
      <c r="J20" t="s">
        <v>116</v>
      </c>
      <c r="K20" t="s">
        <v>117</v>
      </c>
      <c r="L20">
        <v>0.173</v>
      </c>
      <c r="M20" t="s">
        <v>142</v>
      </c>
      <c r="N20" t="s">
        <v>119</v>
      </c>
      <c r="O20" t="s">
        <v>115</v>
      </c>
      <c r="P20" t="s">
        <v>120</v>
      </c>
      <c r="Q20">
        <v>45789.5234143519</v>
      </c>
      <c r="R20" t="s">
        <v>115</v>
      </c>
      <c r="S20" t="s">
        <v>121</v>
      </c>
      <c r="T20" t="s">
        <v>144</v>
      </c>
      <c r="U20">
        <v>45789.9963541667</v>
      </c>
      <c r="V20" t="s">
        <v>127</v>
      </c>
      <c r="W20" t="s">
        <v>115</v>
      </c>
      <c r="X20">
        <v>94.3173</v>
      </c>
      <c r="Y20">
        <v>0.02981</v>
      </c>
      <c r="Z20">
        <v>0.05808</v>
      </c>
      <c r="AA20">
        <v>0.02135</v>
      </c>
      <c r="AB20">
        <v>0.00391</v>
      </c>
      <c r="AC20">
        <v>0.897</v>
      </c>
      <c r="AD20">
        <v>0.0008</v>
      </c>
      <c r="AE20">
        <v>4.58559</v>
      </c>
      <c r="AF20">
        <v>0.00891</v>
      </c>
      <c r="AG20">
        <v>0.01232</v>
      </c>
      <c r="AH20">
        <v>0.00218</v>
      </c>
      <c r="AI20">
        <v>0.00852</v>
      </c>
      <c r="AJ20">
        <v>0.00173</v>
      </c>
      <c r="AK20">
        <v>0.001</v>
      </c>
      <c r="AL20">
        <v>0.0002</v>
      </c>
      <c r="AM20">
        <v>0.02024</v>
      </c>
      <c r="AN20">
        <v>0.00033</v>
      </c>
      <c r="AO20">
        <v>0.00035</v>
      </c>
      <c r="AP20">
        <v>5e-5</v>
      </c>
      <c r="AQ20">
        <v>0.00027</v>
      </c>
      <c r="AR20">
        <v>0.0001</v>
      </c>
      <c r="AS20">
        <v>0.00046</v>
      </c>
      <c r="AT20">
        <v>0.0001</v>
      </c>
      <c r="AU20">
        <v>0.0001</v>
      </c>
      <c r="AV20">
        <v>0.0005</v>
      </c>
      <c r="AW20">
        <v>0.0005</v>
      </c>
      <c r="AX20" t="s">
        <v>115</v>
      </c>
      <c r="AY20" t="s">
        <v>115</v>
      </c>
      <c r="AZ20">
        <v>0.0015</v>
      </c>
      <c r="BA20">
        <v>0.0003</v>
      </c>
      <c r="BB20">
        <v>0.00323</v>
      </c>
      <c r="BC20" t="s">
        <v>115</v>
      </c>
      <c r="BD20" t="s">
        <v>115</v>
      </c>
      <c r="BE20" t="s">
        <v>115</v>
      </c>
      <c r="BF20">
        <v>0.00115</v>
      </c>
      <c r="BG20">
        <v>0.0001</v>
      </c>
      <c r="BH20" t="s">
        <v>115</v>
      </c>
      <c r="BI20" t="s">
        <v>115</v>
      </c>
      <c r="BJ20" t="s">
        <v>115</v>
      </c>
      <c r="BK20">
        <v>0.0005</v>
      </c>
      <c r="BL20">
        <v>0.0003</v>
      </c>
      <c r="BM20">
        <v>0.00018</v>
      </c>
      <c r="BN20">
        <v>0.00323</v>
      </c>
      <c r="BO20">
        <v>0.00941</v>
      </c>
      <c r="BP20" t="s">
        <v>148</v>
      </c>
      <c r="BQ20" t="s">
        <v>115</v>
      </c>
      <c r="BR20" t="s">
        <v>115</v>
      </c>
      <c r="BS20">
        <v>45789.6513773148</v>
      </c>
      <c r="BT20" t="s">
        <v>149</v>
      </c>
      <c r="BU20">
        <v>0.03045</v>
      </c>
      <c r="BV20">
        <v>0.03399</v>
      </c>
      <c r="BW20">
        <v>0.07725</v>
      </c>
      <c r="BX20">
        <v>45789.4513888889</v>
      </c>
      <c r="BY20" t="s">
        <v>150</v>
      </c>
      <c r="BZ20" t="s">
        <v>151</v>
      </c>
      <c r="CA20" t="s">
        <v>115</v>
      </c>
      <c r="CB20" t="s">
        <v>128</v>
      </c>
      <c r="CC20">
        <v>1</v>
      </c>
      <c r="CD20" t="s">
        <v>82</v>
      </c>
      <c r="CE20">
        <v>45789.9963541667</v>
      </c>
    </row>
    <row r="21" spans="1:83">
      <c r="A21">
        <v>2.48544304475942e+16</v>
      </c>
      <c r="B21" t="s">
        <v>147</v>
      </c>
      <c r="C21" t="s">
        <v>112</v>
      </c>
      <c r="D21" t="s">
        <v>111</v>
      </c>
      <c r="F21" t="s">
        <v>113</v>
      </c>
      <c r="G21" t="s">
        <v>114</v>
      </c>
      <c r="H21" t="s">
        <v>115</v>
      </c>
      <c r="I21" t="s">
        <v>115</v>
      </c>
      <c r="J21" t="s">
        <v>116</v>
      </c>
      <c r="K21" t="s">
        <v>117</v>
      </c>
      <c r="L21">
        <v>0.173</v>
      </c>
      <c r="M21" t="s">
        <v>142</v>
      </c>
      <c r="N21" t="s">
        <v>119</v>
      </c>
      <c r="O21" t="s">
        <v>115</v>
      </c>
      <c r="P21" t="s">
        <v>120</v>
      </c>
      <c r="Q21">
        <v>45789.5234143519</v>
      </c>
      <c r="R21" t="s">
        <v>115</v>
      </c>
      <c r="S21" t="s">
        <v>129</v>
      </c>
      <c r="T21" t="s">
        <v>144</v>
      </c>
      <c r="U21">
        <v>45789.9963541667</v>
      </c>
      <c r="V21" t="s">
        <v>127</v>
      </c>
      <c r="W21" t="s">
        <v>115</v>
      </c>
      <c r="X21">
        <v>93.002</v>
      </c>
      <c r="Y21">
        <v>0.02816</v>
      </c>
      <c r="Z21">
        <v>0.063</v>
      </c>
      <c r="AA21">
        <v>0.03852</v>
      </c>
      <c r="AB21">
        <v>0.00617</v>
      </c>
      <c r="AC21">
        <v>1.78218</v>
      </c>
      <c r="AD21">
        <v>0.00126</v>
      </c>
      <c r="AE21">
        <v>4.95173</v>
      </c>
      <c r="AF21">
        <v>0.01713</v>
      </c>
      <c r="AG21">
        <v>0.01248</v>
      </c>
      <c r="AH21">
        <v>0.00205</v>
      </c>
      <c r="AI21">
        <v>0.00902</v>
      </c>
      <c r="AJ21">
        <v>0.00181</v>
      </c>
      <c r="AK21">
        <v>0.001</v>
      </c>
      <c r="AL21">
        <v>0.0002</v>
      </c>
      <c r="AM21">
        <v>0.04105</v>
      </c>
      <c r="AN21">
        <v>0.00038</v>
      </c>
      <c r="AO21">
        <v>0.00015</v>
      </c>
      <c r="AP21">
        <v>5e-5</v>
      </c>
      <c r="AQ21">
        <v>0.00022</v>
      </c>
      <c r="AR21">
        <v>0.0001</v>
      </c>
      <c r="AS21">
        <v>0.00032</v>
      </c>
      <c r="AT21">
        <v>0.0001</v>
      </c>
      <c r="AU21">
        <v>0.0001</v>
      </c>
      <c r="AV21">
        <v>0.00198</v>
      </c>
      <c r="AW21">
        <v>0.0005</v>
      </c>
      <c r="AX21" t="s">
        <v>115</v>
      </c>
      <c r="AY21" t="s">
        <v>115</v>
      </c>
      <c r="AZ21">
        <v>0.0015</v>
      </c>
      <c r="BA21">
        <v>0.0003</v>
      </c>
      <c r="BB21">
        <v>0.00297</v>
      </c>
      <c r="BC21" t="s">
        <v>115</v>
      </c>
      <c r="BD21" t="s">
        <v>115</v>
      </c>
      <c r="BE21" t="s">
        <v>115</v>
      </c>
      <c r="BF21">
        <v>0.00125</v>
      </c>
      <c r="BG21">
        <v>0.0001</v>
      </c>
      <c r="BH21" t="s">
        <v>115</v>
      </c>
      <c r="BI21" t="s">
        <v>115</v>
      </c>
      <c r="BJ21" t="s">
        <v>115</v>
      </c>
      <c r="BK21">
        <v>0.0005</v>
      </c>
      <c r="BL21">
        <v>0.0003</v>
      </c>
      <c r="BM21">
        <v>0.00017</v>
      </c>
      <c r="BN21">
        <v>0.00297</v>
      </c>
      <c r="BO21">
        <v>0.01072</v>
      </c>
      <c r="BP21" t="s">
        <v>148</v>
      </c>
      <c r="BQ21" t="s">
        <v>115</v>
      </c>
      <c r="BR21" t="s">
        <v>115</v>
      </c>
      <c r="BS21">
        <v>45789.7446064815</v>
      </c>
      <c r="BT21" t="s">
        <v>149</v>
      </c>
      <c r="BU21">
        <v>0.04197</v>
      </c>
      <c r="BV21">
        <v>0.04525</v>
      </c>
      <c r="BW21">
        <v>0.10985</v>
      </c>
      <c r="BX21">
        <v>45789.4513888889</v>
      </c>
      <c r="BY21" t="s">
        <v>150</v>
      </c>
      <c r="BZ21" t="s">
        <v>151</v>
      </c>
      <c r="CA21" t="s">
        <v>115</v>
      </c>
      <c r="CB21" t="s">
        <v>130</v>
      </c>
      <c r="CC21">
        <v>1</v>
      </c>
      <c r="CD21" t="s">
        <v>82</v>
      </c>
      <c r="CE21">
        <v>45789.9963541667</v>
      </c>
    </row>
    <row r="22" spans="1:83">
      <c r="A22">
        <v>2.48751425724124e+16</v>
      </c>
      <c r="B22" t="s">
        <v>152</v>
      </c>
      <c r="C22" t="s">
        <v>112</v>
      </c>
      <c r="D22" t="s">
        <v>112</v>
      </c>
      <c r="F22" t="s">
        <v>113</v>
      </c>
      <c r="G22" t="s">
        <v>114</v>
      </c>
      <c r="H22" t="s">
        <v>115</v>
      </c>
      <c r="I22" t="s">
        <v>115</v>
      </c>
      <c r="J22" t="s">
        <v>116</v>
      </c>
      <c r="K22" t="s">
        <v>117</v>
      </c>
      <c r="L22">
        <v>0.168</v>
      </c>
      <c r="M22" t="s">
        <v>142</v>
      </c>
      <c r="N22" t="s">
        <v>119</v>
      </c>
      <c r="O22" t="s">
        <v>115</v>
      </c>
      <c r="P22" t="s">
        <v>120</v>
      </c>
      <c r="Q22">
        <v>45789.7631365741</v>
      </c>
      <c r="R22" t="s">
        <v>88</v>
      </c>
      <c r="S22" t="s">
        <v>121</v>
      </c>
      <c r="T22" t="s">
        <v>144</v>
      </c>
      <c r="U22">
        <v>45806.397349537</v>
      </c>
      <c r="V22" t="s">
        <v>151</v>
      </c>
      <c r="W22" t="s">
        <v>115</v>
      </c>
      <c r="X22">
        <v>95.1309</v>
      </c>
      <c r="Y22">
        <v>0.02947</v>
      </c>
      <c r="Z22">
        <v>0.05366</v>
      </c>
      <c r="AA22">
        <v>0.00836</v>
      </c>
      <c r="AB22">
        <v>0.00305</v>
      </c>
      <c r="AC22">
        <v>0.35158</v>
      </c>
      <c r="AD22">
        <v>0.00036</v>
      </c>
      <c r="AE22">
        <v>4.36087</v>
      </c>
      <c r="AF22">
        <v>0.00297</v>
      </c>
      <c r="AG22">
        <v>0.01214</v>
      </c>
      <c r="AH22">
        <v>0.00221</v>
      </c>
      <c r="AI22">
        <v>0.00771</v>
      </c>
      <c r="AJ22">
        <v>0.00176</v>
      </c>
      <c r="AK22">
        <v>0.001</v>
      </c>
      <c r="AL22">
        <v>0.0002</v>
      </c>
      <c r="AM22">
        <v>0.00744</v>
      </c>
      <c r="AN22">
        <v>0.00021</v>
      </c>
      <c r="AO22">
        <v>0.00035</v>
      </c>
      <c r="AP22">
        <v>5e-5</v>
      </c>
      <c r="AQ22">
        <v>0.00031</v>
      </c>
      <c r="AR22">
        <v>0.0001</v>
      </c>
      <c r="AS22">
        <v>0.00051</v>
      </c>
      <c r="AT22">
        <v>0.0001</v>
      </c>
      <c r="AU22">
        <v>0.0001</v>
      </c>
      <c r="AV22">
        <v>0.0005</v>
      </c>
      <c r="AW22">
        <v>0.0005</v>
      </c>
      <c r="AX22" t="s">
        <v>115</v>
      </c>
      <c r="AY22" t="s">
        <v>115</v>
      </c>
      <c r="AZ22">
        <v>0.0015</v>
      </c>
      <c r="BA22">
        <v>0.0003</v>
      </c>
      <c r="BB22">
        <v>0.00157</v>
      </c>
      <c r="BC22" t="s">
        <v>115</v>
      </c>
      <c r="BD22" t="s">
        <v>115</v>
      </c>
      <c r="BE22" t="s">
        <v>115</v>
      </c>
      <c r="BF22">
        <v>0.0011</v>
      </c>
      <c r="BG22">
        <v>0.0001</v>
      </c>
      <c r="BH22" t="s">
        <v>115</v>
      </c>
      <c r="BI22" t="s">
        <v>115</v>
      </c>
      <c r="BJ22" t="s">
        <v>115</v>
      </c>
      <c r="BK22">
        <v>0.0005</v>
      </c>
      <c r="BL22">
        <v>0.0003</v>
      </c>
      <c r="BM22">
        <v>0.0002</v>
      </c>
      <c r="BN22">
        <v>0.00157</v>
      </c>
      <c r="BO22">
        <v>0.00772</v>
      </c>
      <c r="BP22" t="s">
        <v>153</v>
      </c>
      <c r="BQ22" t="s">
        <v>115</v>
      </c>
      <c r="BR22" t="s">
        <v>115</v>
      </c>
      <c r="BS22">
        <v>45789.8046180556</v>
      </c>
      <c r="BT22" t="s">
        <v>140</v>
      </c>
      <c r="BU22">
        <v>0.02574</v>
      </c>
      <c r="BV22">
        <v>0.02928</v>
      </c>
      <c r="BW22">
        <v>0.05878</v>
      </c>
      <c r="BX22">
        <v>45789.6180555556</v>
      </c>
      <c r="BY22" t="s">
        <v>154</v>
      </c>
      <c r="BZ22" t="s">
        <v>123</v>
      </c>
      <c r="CA22" t="s">
        <v>115</v>
      </c>
      <c r="CB22" t="s">
        <v>128</v>
      </c>
      <c r="CC22">
        <v>1</v>
      </c>
      <c r="CD22" t="s">
        <v>82</v>
      </c>
      <c r="CE22">
        <v>45806.397349537</v>
      </c>
    </row>
    <row r="23" spans="1:83">
      <c r="A23">
        <v>2.48751425724967e+16</v>
      </c>
      <c r="B23" t="s">
        <v>152</v>
      </c>
      <c r="C23" t="s">
        <v>112</v>
      </c>
      <c r="D23" t="s">
        <v>112</v>
      </c>
      <c r="F23" t="s">
        <v>113</v>
      </c>
      <c r="G23" t="s">
        <v>114</v>
      </c>
      <c r="H23" t="s">
        <v>115</v>
      </c>
      <c r="I23" t="s">
        <v>115</v>
      </c>
      <c r="J23" t="s">
        <v>116</v>
      </c>
      <c r="K23" t="s">
        <v>117</v>
      </c>
      <c r="L23">
        <v>0.168</v>
      </c>
      <c r="M23" t="s">
        <v>142</v>
      </c>
      <c r="N23" t="s">
        <v>119</v>
      </c>
      <c r="O23" t="s">
        <v>115</v>
      </c>
      <c r="P23" t="s">
        <v>120</v>
      </c>
      <c r="Q23">
        <v>45789.7631365741</v>
      </c>
      <c r="R23" t="s">
        <v>88</v>
      </c>
      <c r="S23" t="s">
        <v>129</v>
      </c>
      <c r="T23" t="s">
        <v>144</v>
      </c>
      <c r="U23">
        <v>45806.397349537</v>
      </c>
      <c r="V23" t="s">
        <v>151</v>
      </c>
      <c r="W23" t="s">
        <v>115</v>
      </c>
      <c r="X23">
        <v>93.0302</v>
      </c>
      <c r="Y23">
        <v>0.02573</v>
      </c>
      <c r="Z23">
        <v>0.05925</v>
      </c>
      <c r="AA23">
        <v>0.03837</v>
      </c>
      <c r="AB23">
        <v>0.00664</v>
      </c>
      <c r="AC23">
        <v>1.76463</v>
      </c>
      <c r="AD23">
        <v>0.00106</v>
      </c>
      <c r="AE23">
        <v>4.95932</v>
      </c>
      <c r="AF23">
        <v>0.01574</v>
      </c>
      <c r="AG23">
        <v>0.01252</v>
      </c>
      <c r="AH23">
        <v>0.00233</v>
      </c>
      <c r="AI23">
        <v>0.00851</v>
      </c>
      <c r="AJ23">
        <v>0.00152</v>
      </c>
      <c r="AK23">
        <v>0.001</v>
      </c>
      <c r="AL23">
        <v>0.0002</v>
      </c>
      <c r="AM23">
        <v>0.0353</v>
      </c>
      <c r="AN23">
        <v>0.00034</v>
      </c>
      <c r="AO23">
        <v>0.00028</v>
      </c>
      <c r="AP23">
        <v>5e-5</v>
      </c>
      <c r="AQ23">
        <v>0.00021</v>
      </c>
      <c r="AR23">
        <v>0.0001</v>
      </c>
      <c r="AS23">
        <v>0.00036</v>
      </c>
      <c r="AT23">
        <v>0.0001</v>
      </c>
      <c r="AU23">
        <v>0.0001</v>
      </c>
      <c r="AV23">
        <v>0.00156</v>
      </c>
      <c r="AW23">
        <v>0.0005</v>
      </c>
      <c r="AX23" t="s">
        <v>115</v>
      </c>
      <c r="AY23" t="s">
        <v>115</v>
      </c>
      <c r="AZ23">
        <v>0.0015</v>
      </c>
      <c r="BA23">
        <v>0.0003</v>
      </c>
      <c r="BB23">
        <v>0.00125</v>
      </c>
      <c r="BC23" t="s">
        <v>115</v>
      </c>
      <c r="BD23" t="s">
        <v>115</v>
      </c>
      <c r="BE23" t="s">
        <v>115</v>
      </c>
      <c r="BF23">
        <v>0.00125</v>
      </c>
      <c r="BG23">
        <v>0.0001</v>
      </c>
      <c r="BH23" t="s">
        <v>115</v>
      </c>
      <c r="BI23" t="s">
        <v>115</v>
      </c>
      <c r="BJ23" t="s">
        <v>115</v>
      </c>
      <c r="BK23">
        <v>0.0005</v>
      </c>
      <c r="BL23">
        <v>0.0003</v>
      </c>
      <c r="BM23">
        <v>0.00011</v>
      </c>
      <c r="BN23">
        <v>0.00156</v>
      </c>
      <c r="BO23">
        <v>0.00852</v>
      </c>
      <c r="BP23" t="s">
        <v>153</v>
      </c>
      <c r="BQ23" t="s">
        <v>115</v>
      </c>
      <c r="BR23" t="s">
        <v>115</v>
      </c>
      <c r="BS23">
        <v>45789.9390393519</v>
      </c>
      <c r="BT23" t="s">
        <v>140</v>
      </c>
      <c r="BU23">
        <v>0.03729</v>
      </c>
      <c r="BV23">
        <v>0.0404</v>
      </c>
      <c r="BW23">
        <v>0.09906</v>
      </c>
      <c r="BX23">
        <v>45789.6180555556</v>
      </c>
      <c r="BY23" t="s">
        <v>154</v>
      </c>
      <c r="BZ23" t="s">
        <v>123</v>
      </c>
      <c r="CA23" t="s">
        <v>115</v>
      </c>
      <c r="CB23" t="s">
        <v>130</v>
      </c>
      <c r="CC23">
        <v>1</v>
      </c>
      <c r="CD23" t="s">
        <v>76</v>
      </c>
      <c r="CE23">
        <v>45806.397349537</v>
      </c>
    </row>
    <row r="24" spans="1:83">
      <c r="A24">
        <v>2.48751425725184e+16</v>
      </c>
      <c r="B24" t="s">
        <v>152</v>
      </c>
      <c r="C24" t="s">
        <v>112</v>
      </c>
      <c r="D24" t="s">
        <v>111</v>
      </c>
      <c r="F24" t="s">
        <v>113</v>
      </c>
      <c r="G24" t="s">
        <v>114</v>
      </c>
      <c r="H24" t="s">
        <v>115</v>
      </c>
      <c r="I24" t="s">
        <v>115</v>
      </c>
      <c r="J24" t="s">
        <v>116</v>
      </c>
      <c r="K24" t="s">
        <v>117</v>
      </c>
      <c r="L24">
        <v>0.168</v>
      </c>
      <c r="M24" t="s">
        <v>142</v>
      </c>
      <c r="N24" t="s">
        <v>119</v>
      </c>
      <c r="O24" t="s">
        <v>115</v>
      </c>
      <c r="P24" t="s">
        <v>120</v>
      </c>
      <c r="Q24">
        <v>45789.7631365741</v>
      </c>
      <c r="R24" t="s">
        <v>88</v>
      </c>
      <c r="S24" t="s">
        <v>131</v>
      </c>
      <c r="T24" t="s">
        <v>144</v>
      </c>
      <c r="U24">
        <v>45806.397349537</v>
      </c>
      <c r="V24" t="s">
        <v>151</v>
      </c>
      <c r="W24" t="s">
        <v>115</v>
      </c>
      <c r="X24">
        <v>92.9046</v>
      </c>
      <c r="Y24">
        <v>0.02596</v>
      </c>
      <c r="Z24">
        <v>0.06016</v>
      </c>
      <c r="AA24">
        <v>0.0378</v>
      </c>
      <c r="AB24">
        <v>0.00708</v>
      </c>
      <c r="AC24">
        <v>1.79647</v>
      </c>
      <c r="AD24">
        <v>0.00113</v>
      </c>
      <c r="AE24">
        <v>5.04342</v>
      </c>
      <c r="AF24">
        <v>0.01585</v>
      </c>
      <c r="AG24">
        <v>0.01228</v>
      </c>
      <c r="AH24">
        <v>0.00294</v>
      </c>
      <c r="AI24">
        <v>0.00863</v>
      </c>
      <c r="AJ24">
        <v>0.0015</v>
      </c>
      <c r="AK24">
        <v>0.001</v>
      </c>
      <c r="AL24">
        <v>0.0002</v>
      </c>
      <c r="AM24">
        <v>0.04008</v>
      </c>
      <c r="AN24">
        <v>0.00037</v>
      </c>
      <c r="AO24">
        <v>0.00017</v>
      </c>
      <c r="AP24">
        <v>5e-5</v>
      </c>
      <c r="AQ24">
        <v>0.00021</v>
      </c>
      <c r="AR24">
        <v>0.0001</v>
      </c>
      <c r="AS24">
        <v>0.00036</v>
      </c>
      <c r="AT24">
        <v>0.0001</v>
      </c>
      <c r="AU24">
        <v>0.0001</v>
      </c>
      <c r="AV24">
        <v>0.00191</v>
      </c>
      <c r="AW24">
        <v>0.0005</v>
      </c>
      <c r="AX24" t="s">
        <v>115</v>
      </c>
      <c r="AY24" t="s">
        <v>115</v>
      </c>
      <c r="AZ24">
        <v>0.0015</v>
      </c>
      <c r="BA24">
        <v>0.0003</v>
      </c>
      <c r="BB24">
        <v>0.00186</v>
      </c>
      <c r="BC24" t="s">
        <v>115</v>
      </c>
      <c r="BD24" t="s">
        <v>115</v>
      </c>
      <c r="BE24" t="s">
        <v>115</v>
      </c>
      <c r="BF24">
        <v>0.00127</v>
      </c>
      <c r="BG24">
        <v>0.0001</v>
      </c>
      <c r="BH24" t="s">
        <v>115</v>
      </c>
      <c r="BI24" t="s">
        <v>115</v>
      </c>
      <c r="BJ24" t="s">
        <v>115</v>
      </c>
      <c r="BK24">
        <v>0.0005</v>
      </c>
      <c r="BL24">
        <v>0.0003</v>
      </c>
      <c r="BM24">
        <v>0.00013</v>
      </c>
      <c r="BN24">
        <v>0.00191</v>
      </c>
      <c r="BO24">
        <v>0.00952</v>
      </c>
      <c r="BP24" t="s">
        <v>153</v>
      </c>
      <c r="BQ24" t="s">
        <v>115</v>
      </c>
      <c r="BR24" t="s">
        <v>115</v>
      </c>
      <c r="BS24">
        <v>45790.0323726852</v>
      </c>
      <c r="BT24" t="s">
        <v>140</v>
      </c>
      <c r="BU24">
        <v>0.04059</v>
      </c>
      <c r="BV24">
        <v>0.0436</v>
      </c>
      <c r="BW24">
        <v>0.10753</v>
      </c>
      <c r="BX24">
        <v>45789.6180555556</v>
      </c>
      <c r="BY24" t="s">
        <v>154</v>
      </c>
      <c r="BZ24" t="s">
        <v>123</v>
      </c>
      <c r="CA24" t="s">
        <v>115</v>
      </c>
      <c r="CB24" t="s">
        <v>132</v>
      </c>
      <c r="CC24">
        <v>1</v>
      </c>
      <c r="CD24" t="s">
        <v>76</v>
      </c>
      <c r="CE24">
        <v>45806.397349537</v>
      </c>
    </row>
    <row r="25" spans="1:83">
      <c r="A25">
        <v>2.48805082947509e+16</v>
      </c>
      <c r="B25" t="s">
        <v>147</v>
      </c>
      <c r="C25" t="s">
        <v>112</v>
      </c>
      <c r="D25" t="s">
        <v>112</v>
      </c>
      <c r="F25" t="s">
        <v>113</v>
      </c>
      <c r="G25" t="s">
        <v>114</v>
      </c>
      <c r="H25" t="s">
        <v>115</v>
      </c>
      <c r="I25" t="s">
        <v>115</v>
      </c>
      <c r="J25" t="s">
        <v>116</v>
      </c>
      <c r="K25" t="s">
        <v>117</v>
      </c>
      <c r="L25">
        <v>0.173</v>
      </c>
      <c r="M25" t="s">
        <v>142</v>
      </c>
      <c r="N25" t="s">
        <v>119</v>
      </c>
      <c r="O25" t="s">
        <v>115</v>
      </c>
      <c r="P25" t="s">
        <v>120</v>
      </c>
      <c r="Q25">
        <v>45789.5234143519</v>
      </c>
      <c r="R25" t="s">
        <v>115</v>
      </c>
      <c r="S25" t="s">
        <v>131</v>
      </c>
      <c r="T25" t="s">
        <v>144</v>
      </c>
      <c r="U25">
        <v>45789.9963541667</v>
      </c>
      <c r="V25" t="s">
        <v>127</v>
      </c>
      <c r="W25" t="s">
        <v>115</v>
      </c>
      <c r="X25">
        <v>93.0416</v>
      </c>
      <c r="Y25">
        <v>0.02637</v>
      </c>
      <c r="Z25">
        <v>0.05897</v>
      </c>
      <c r="AA25">
        <v>0.03603</v>
      </c>
      <c r="AB25">
        <v>0.006</v>
      </c>
      <c r="AC25">
        <v>1.7784</v>
      </c>
      <c r="AD25">
        <v>0.00134</v>
      </c>
      <c r="AE25">
        <v>4.92459</v>
      </c>
      <c r="AF25">
        <v>0.01684</v>
      </c>
      <c r="AG25">
        <v>0.01189</v>
      </c>
      <c r="AH25">
        <v>0.00239</v>
      </c>
      <c r="AI25">
        <v>0.00907</v>
      </c>
      <c r="AJ25">
        <v>0.00149</v>
      </c>
      <c r="AK25">
        <v>0.001</v>
      </c>
      <c r="AL25">
        <v>0.0002</v>
      </c>
      <c r="AM25">
        <v>0.04144</v>
      </c>
      <c r="AN25">
        <v>0.00037</v>
      </c>
      <c r="AO25">
        <v>0.00011</v>
      </c>
      <c r="AP25">
        <v>5e-5</v>
      </c>
      <c r="AQ25">
        <v>0.00023</v>
      </c>
      <c r="AR25">
        <v>0.0001</v>
      </c>
      <c r="AS25">
        <v>0.00033</v>
      </c>
      <c r="AT25">
        <v>0.0001</v>
      </c>
      <c r="AU25">
        <v>0.0001</v>
      </c>
      <c r="AV25">
        <v>0.00203</v>
      </c>
      <c r="AW25">
        <v>0.0005</v>
      </c>
      <c r="AX25" t="s">
        <v>115</v>
      </c>
      <c r="AY25" t="s">
        <v>115</v>
      </c>
      <c r="AZ25">
        <v>0.0015</v>
      </c>
      <c r="BA25">
        <v>0.0003</v>
      </c>
      <c r="BB25">
        <v>0.00198</v>
      </c>
      <c r="BC25" t="s">
        <v>115</v>
      </c>
      <c r="BD25" t="s">
        <v>115</v>
      </c>
      <c r="BE25" t="s">
        <v>115</v>
      </c>
      <c r="BF25">
        <v>0.00126</v>
      </c>
      <c r="BG25">
        <v>0.0001</v>
      </c>
      <c r="BH25" t="s">
        <v>115</v>
      </c>
      <c r="BI25" t="s">
        <v>115</v>
      </c>
      <c r="BJ25" t="s">
        <v>115</v>
      </c>
      <c r="BK25">
        <v>0.0005</v>
      </c>
      <c r="BL25">
        <v>0.0003</v>
      </c>
      <c r="BM25">
        <v>0.00017</v>
      </c>
      <c r="BN25">
        <v>0.00203</v>
      </c>
      <c r="BO25">
        <v>0.00979</v>
      </c>
      <c r="BP25" t="s">
        <v>148</v>
      </c>
      <c r="BQ25" t="s">
        <v>115</v>
      </c>
      <c r="BR25" t="s">
        <v>115</v>
      </c>
      <c r="BS25">
        <v>45789.8275925926</v>
      </c>
      <c r="BT25" t="s">
        <v>149</v>
      </c>
      <c r="BU25">
        <v>0.04214</v>
      </c>
      <c r="BV25">
        <v>0.04507</v>
      </c>
      <c r="BW25">
        <v>0.10986</v>
      </c>
      <c r="BX25">
        <v>45789.4513888889</v>
      </c>
      <c r="BY25" t="s">
        <v>150</v>
      </c>
      <c r="BZ25" t="s">
        <v>151</v>
      </c>
      <c r="CA25" t="s">
        <v>115</v>
      </c>
      <c r="CB25" t="s">
        <v>132</v>
      </c>
      <c r="CC25">
        <v>1</v>
      </c>
      <c r="CD25" t="s">
        <v>76</v>
      </c>
      <c r="CE25">
        <v>45789.9963541667</v>
      </c>
    </row>
    <row r="26" spans="1:83">
      <c r="A26">
        <v>2.48806310279627e+16</v>
      </c>
      <c r="B26" t="s">
        <v>147</v>
      </c>
      <c r="C26" t="s">
        <v>112</v>
      </c>
      <c r="D26" t="s">
        <v>111</v>
      </c>
      <c r="F26" t="s">
        <v>113</v>
      </c>
      <c r="G26" t="s">
        <v>114</v>
      </c>
      <c r="H26" t="s">
        <v>115</v>
      </c>
      <c r="I26" t="s">
        <v>115</v>
      </c>
      <c r="J26" t="s">
        <v>116</v>
      </c>
      <c r="K26" t="s">
        <v>117</v>
      </c>
      <c r="L26">
        <v>0.173</v>
      </c>
      <c r="M26" t="s">
        <v>142</v>
      </c>
      <c r="N26" t="s">
        <v>119</v>
      </c>
      <c r="O26" t="s">
        <v>115</v>
      </c>
      <c r="P26" t="s">
        <v>120</v>
      </c>
      <c r="Q26">
        <v>45789.5234143519</v>
      </c>
      <c r="R26" t="s">
        <v>115</v>
      </c>
      <c r="S26" t="s">
        <v>135</v>
      </c>
      <c r="T26" t="s">
        <v>144</v>
      </c>
      <c r="U26">
        <v>45789.9963541667</v>
      </c>
      <c r="V26" t="s">
        <v>127</v>
      </c>
      <c r="W26" t="s">
        <v>115</v>
      </c>
      <c r="X26">
        <v>92.9792</v>
      </c>
      <c r="Y26">
        <v>0.0271</v>
      </c>
      <c r="Z26">
        <v>0.06103</v>
      </c>
      <c r="AA26">
        <v>0.03655</v>
      </c>
      <c r="AB26">
        <v>0.00574</v>
      </c>
      <c r="AC26">
        <v>1.79202</v>
      </c>
      <c r="AD26">
        <v>0.00134</v>
      </c>
      <c r="AE26">
        <v>4.97312</v>
      </c>
      <c r="AF26">
        <v>0.01649</v>
      </c>
      <c r="AG26">
        <v>0.01209</v>
      </c>
      <c r="AH26">
        <v>0.0025</v>
      </c>
      <c r="AI26">
        <v>0.00889</v>
      </c>
      <c r="AJ26">
        <v>0.00151</v>
      </c>
      <c r="AK26">
        <v>0.001</v>
      </c>
      <c r="AL26">
        <v>0.0002</v>
      </c>
      <c r="AM26">
        <v>0.04077</v>
      </c>
      <c r="AN26">
        <v>0.00034</v>
      </c>
      <c r="AO26">
        <v>0.00013</v>
      </c>
      <c r="AP26">
        <v>5e-5</v>
      </c>
      <c r="AQ26">
        <v>0.00023</v>
      </c>
      <c r="AR26">
        <v>0.0001</v>
      </c>
      <c r="AS26">
        <v>0.00035</v>
      </c>
      <c r="AT26">
        <v>0.0001</v>
      </c>
      <c r="AU26">
        <v>0.0001</v>
      </c>
      <c r="AV26">
        <v>0.00199</v>
      </c>
      <c r="AW26">
        <v>0.0005</v>
      </c>
      <c r="AX26" t="s">
        <v>115</v>
      </c>
      <c r="AY26" t="s">
        <v>115</v>
      </c>
      <c r="AZ26">
        <v>0.0015</v>
      </c>
      <c r="BA26">
        <v>0.0003</v>
      </c>
      <c r="BB26">
        <v>0.00262</v>
      </c>
      <c r="BC26" t="s">
        <v>115</v>
      </c>
      <c r="BD26" t="s">
        <v>115</v>
      </c>
      <c r="BE26" t="s">
        <v>115</v>
      </c>
      <c r="BF26">
        <v>0.00125</v>
      </c>
      <c r="BG26">
        <v>0.0001</v>
      </c>
      <c r="BH26" t="s">
        <v>115</v>
      </c>
      <c r="BI26" t="s">
        <v>115</v>
      </c>
      <c r="BJ26" t="s">
        <v>115</v>
      </c>
      <c r="BK26">
        <v>0.0005</v>
      </c>
      <c r="BL26">
        <v>0.0003</v>
      </c>
      <c r="BM26">
        <v>0.00023</v>
      </c>
      <c r="BN26">
        <v>0.00262</v>
      </c>
      <c r="BO26">
        <v>0.01044</v>
      </c>
      <c r="BP26" t="s">
        <v>148</v>
      </c>
      <c r="BQ26" t="s">
        <v>115</v>
      </c>
      <c r="BR26" t="s">
        <v>115</v>
      </c>
      <c r="BS26">
        <v>45789.8590740741</v>
      </c>
      <c r="BT26" t="s">
        <v>149</v>
      </c>
      <c r="BU26">
        <v>0.0402</v>
      </c>
      <c r="BV26">
        <v>0.04316</v>
      </c>
      <c r="BW26">
        <v>0.10741</v>
      </c>
      <c r="BX26">
        <v>45789.4513888889</v>
      </c>
      <c r="BY26" t="s">
        <v>150</v>
      </c>
      <c r="BZ26" t="s">
        <v>151</v>
      </c>
      <c r="CA26" t="s">
        <v>115</v>
      </c>
      <c r="CB26" t="s">
        <v>132</v>
      </c>
      <c r="CC26">
        <v>1</v>
      </c>
      <c r="CD26" t="s">
        <v>82</v>
      </c>
      <c r="CE26">
        <v>45789.9963541667</v>
      </c>
    </row>
    <row r="27" spans="1:83">
      <c r="A27">
        <v>2.48823193215499e+16</v>
      </c>
      <c r="B27" t="s">
        <v>147</v>
      </c>
      <c r="C27" t="s">
        <v>112</v>
      </c>
      <c r="D27" t="s">
        <v>111</v>
      </c>
      <c r="F27" t="s">
        <v>113</v>
      </c>
      <c r="G27" t="s">
        <v>114</v>
      </c>
      <c r="H27" t="s">
        <v>115</v>
      </c>
      <c r="I27" t="s">
        <v>115</v>
      </c>
      <c r="J27" t="s">
        <v>116</v>
      </c>
      <c r="K27" t="s">
        <v>117</v>
      </c>
      <c r="L27">
        <v>0.173</v>
      </c>
      <c r="M27" t="s">
        <v>142</v>
      </c>
      <c r="N27" t="s">
        <v>119</v>
      </c>
      <c r="O27" t="s">
        <v>115</v>
      </c>
      <c r="P27" t="s">
        <v>120</v>
      </c>
      <c r="Q27">
        <v>45789.5234143519</v>
      </c>
      <c r="R27" t="s">
        <v>115</v>
      </c>
      <c r="S27" t="s">
        <v>155</v>
      </c>
      <c r="T27" t="s">
        <v>144</v>
      </c>
      <c r="U27">
        <v>45789.9963541667</v>
      </c>
      <c r="V27" t="s">
        <v>127</v>
      </c>
      <c r="W27" t="s">
        <v>115</v>
      </c>
      <c r="X27">
        <v>92.913</v>
      </c>
      <c r="Y27">
        <v>0.02659</v>
      </c>
      <c r="Z27">
        <v>0.06211</v>
      </c>
      <c r="AA27">
        <v>0.03793</v>
      </c>
      <c r="AB27">
        <v>0.00581</v>
      </c>
      <c r="AC27">
        <v>1.8211</v>
      </c>
      <c r="AD27">
        <v>0.00128</v>
      </c>
      <c r="AE27">
        <v>5.00931</v>
      </c>
      <c r="AF27">
        <v>0.01683</v>
      </c>
      <c r="AG27">
        <v>0.01213</v>
      </c>
      <c r="AH27">
        <v>0.0018</v>
      </c>
      <c r="AI27">
        <v>0.00899</v>
      </c>
      <c r="AJ27">
        <v>0.00153</v>
      </c>
      <c r="AK27">
        <v>0.001</v>
      </c>
      <c r="AL27">
        <v>0.0002</v>
      </c>
      <c r="AM27">
        <v>0.04088</v>
      </c>
      <c r="AN27">
        <v>0.00034</v>
      </c>
      <c r="AO27">
        <v>0.00033</v>
      </c>
      <c r="AP27">
        <v>5e-5</v>
      </c>
      <c r="AQ27">
        <v>0.0002</v>
      </c>
      <c r="AR27">
        <v>0.0001</v>
      </c>
      <c r="AS27">
        <v>0.00035</v>
      </c>
      <c r="AT27">
        <v>0.0001</v>
      </c>
      <c r="AU27">
        <v>0.0001</v>
      </c>
      <c r="AV27">
        <v>0.00201</v>
      </c>
      <c r="AW27">
        <v>0.0005</v>
      </c>
      <c r="AX27" t="s">
        <v>115</v>
      </c>
      <c r="AY27" t="s">
        <v>115</v>
      </c>
      <c r="AZ27">
        <v>0.0015</v>
      </c>
      <c r="BA27">
        <v>0.0003</v>
      </c>
      <c r="BB27">
        <v>0.00149</v>
      </c>
      <c r="BC27" t="s">
        <v>115</v>
      </c>
      <c r="BD27" t="s">
        <v>115</v>
      </c>
      <c r="BE27" t="s">
        <v>115</v>
      </c>
      <c r="BF27">
        <v>0.00127</v>
      </c>
      <c r="BG27">
        <v>0.0001</v>
      </c>
      <c r="BH27" t="s">
        <v>115</v>
      </c>
      <c r="BI27" t="s">
        <v>115</v>
      </c>
      <c r="BJ27" t="s">
        <v>115</v>
      </c>
      <c r="BK27">
        <v>0.0005</v>
      </c>
      <c r="BL27">
        <v>0.0003</v>
      </c>
      <c r="BM27">
        <v>0.00016</v>
      </c>
      <c r="BN27">
        <v>0.00201</v>
      </c>
      <c r="BO27">
        <v>0.00928</v>
      </c>
      <c r="BP27" t="s">
        <v>148</v>
      </c>
      <c r="BQ27" t="s">
        <v>115</v>
      </c>
      <c r="BR27" t="s">
        <v>115</v>
      </c>
      <c r="BS27">
        <v>45789.9066898148</v>
      </c>
      <c r="BT27" t="s">
        <v>149</v>
      </c>
      <c r="BU27">
        <v>0.03909</v>
      </c>
      <c r="BV27">
        <v>0.04224</v>
      </c>
      <c r="BW27">
        <v>0.10604</v>
      </c>
      <c r="BX27">
        <v>45789.4513888889</v>
      </c>
      <c r="BY27" t="s">
        <v>150</v>
      </c>
      <c r="BZ27" t="s">
        <v>151</v>
      </c>
      <c r="CA27" t="s">
        <v>115</v>
      </c>
      <c r="CB27" t="s">
        <v>134</v>
      </c>
      <c r="CC27">
        <v>1</v>
      </c>
      <c r="CD27" t="s">
        <v>76</v>
      </c>
      <c r="CE27">
        <v>45789.9963541667</v>
      </c>
    </row>
    <row r="28" spans="1:83">
      <c r="A28">
        <v>2.48922865587629e+16</v>
      </c>
      <c r="B28" t="s">
        <v>147</v>
      </c>
      <c r="C28" t="s">
        <v>112</v>
      </c>
      <c r="D28" t="s">
        <v>111</v>
      </c>
      <c r="E28" t="s">
        <v>111</v>
      </c>
      <c r="F28" t="s">
        <v>113</v>
      </c>
      <c r="G28" t="s">
        <v>114</v>
      </c>
      <c r="H28" t="s">
        <v>115</v>
      </c>
      <c r="I28" t="s">
        <v>115</v>
      </c>
      <c r="J28" t="s">
        <v>116</v>
      </c>
      <c r="K28" t="s">
        <v>117</v>
      </c>
      <c r="L28">
        <v>0.173</v>
      </c>
      <c r="M28" t="s">
        <v>142</v>
      </c>
      <c r="N28" t="s">
        <v>119</v>
      </c>
      <c r="O28" t="s">
        <v>115</v>
      </c>
      <c r="P28" t="s">
        <v>120</v>
      </c>
      <c r="Q28">
        <v>45789.5234143519</v>
      </c>
      <c r="R28" t="s">
        <v>115</v>
      </c>
      <c r="S28" t="s">
        <v>136</v>
      </c>
      <c r="T28" t="s">
        <v>144</v>
      </c>
      <c r="U28">
        <v>45789.9963541667</v>
      </c>
      <c r="V28" t="s">
        <v>127</v>
      </c>
      <c r="W28" t="s">
        <v>115</v>
      </c>
      <c r="X28">
        <v>92.8853</v>
      </c>
      <c r="Y28">
        <v>0.02949</v>
      </c>
      <c r="Z28">
        <v>0.06608</v>
      </c>
      <c r="AA28">
        <v>0.03945</v>
      </c>
      <c r="AB28">
        <v>0.00627</v>
      </c>
      <c r="AC28">
        <v>1.81351</v>
      </c>
      <c r="AD28">
        <v>0.00122</v>
      </c>
      <c r="AE28">
        <v>5.03021</v>
      </c>
      <c r="AF28">
        <v>0.01819</v>
      </c>
      <c r="AG28">
        <v>0.01269</v>
      </c>
      <c r="AH28">
        <v>0.00219</v>
      </c>
      <c r="AI28">
        <v>0.00904</v>
      </c>
      <c r="AJ28">
        <v>0.00168</v>
      </c>
      <c r="AK28">
        <v>0.001</v>
      </c>
      <c r="AL28">
        <v>0.0002</v>
      </c>
      <c r="AM28">
        <v>0.0413</v>
      </c>
      <c r="AN28">
        <v>0.00049</v>
      </c>
      <c r="AO28">
        <v>0.00011</v>
      </c>
      <c r="AP28">
        <v>5e-5</v>
      </c>
      <c r="AQ28">
        <v>0.0002</v>
      </c>
      <c r="AR28">
        <v>0.0001</v>
      </c>
      <c r="AS28">
        <v>0.00035</v>
      </c>
      <c r="AT28">
        <v>0.0001</v>
      </c>
      <c r="AU28">
        <v>0.0001</v>
      </c>
      <c r="AV28">
        <v>0.00207</v>
      </c>
      <c r="AW28">
        <v>0.0005</v>
      </c>
      <c r="AX28" t="s">
        <v>115</v>
      </c>
      <c r="AY28" t="s">
        <v>115</v>
      </c>
      <c r="AZ28">
        <v>0.0015</v>
      </c>
      <c r="BA28">
        <v>0.0003</v>
      </c>
      <c r="BB28">
        <v>0.0018</v>
      </c>
      <c r="BC28" t="s">
        <v>115</v>
      </c>
      <c r="BD28" t="s">
        <v>115</v>
      </c>
      <c r="BE28" t="s">
        <v>115</v>
      </c>
      <c r="BF28">
        <v>0.00128</v>
      </c>
      <c r="BG28">
        <v>0.0001</v>
      </c>
      <c r="BH28" t="s">
        <v>115</v>
      </c>
      <c r="BI28" t="s">
        <v>115</v>
      </c>
      <c r="BJ28" t="s">
        <v>115</v>
      </c>
      <c r="BK28">
        <v>0.0005</v>
      </c>
      <c r="BL28">
        <v>0.0003</v>
      </c>
      <c r="BM28">
        <v>0.00012</v>
      </c>
      <c r="BN28">
        <v>0.00207</v>
      </c>
      <c r="BO28">
        <v>0.00962</v>
      </c>
      <c r="BP28" t="s">
        <v>148</v>
      </c>
      <c r="BQ28" t="s">
        <v>115</v>
      </c>
      <c r="BR28" t="s">
        <v>115</v>
      </c>
      <c r="BS28">
        <v>45789.9896990741</v>
      </c>
      <c r="BT28" t="s">
        <v>149</v>
      </c>
      <c r="BU28">
        <v>0.04183</v>
      </c>
      <c r="BV28">
        <v>0.04506</v>
      </c>
      <c r="BW28">
        <v>0.11028</v>
      </c>
      <c r="BX28">
        <v>45789.4513888889</v>
      </c>
      <c r="BY28" t="s">
        <v>150</v>
      </c>
      <c r="BZ28" t="s">
        <v>151</v>
      </c>
      <c r="CA28" t="s">
        <v>115</v>
      </c>
      <c r="CB28" t="s">
        <v>137</v>
      </c>
      <c r="CC28">
        <v>1</v>
      </c>
      <c r="CD28" t="s">
        <v>76</v>
      </c>
      <c r="CE28">
        <v>45789.9963541667</v>
      </c>
    </row>
    <row r="29" spans="1:83">
      <c r="A29">
        <v>2.48922865588608e+16</v>
      </c>
      <c r="B29" t="s">
        <v>147</v>
      </c>
      <c r="C29" t="s">
        <v>112</v>
      </c>
      <c r="D29" t="s">
        <v>111</v>
      </c>
      <c r="E29" t="s">
        <v>111</v>
      </c>
      <c r="F29" t="s">
        <v>113</v>
      </c>
      <c r="G29" t="s">
        <v>114</v>
      </c>
      <c r="H29" t="s">
        <v>115</v>
      </c>
      <c r="I29" t="s">
        <v>115</v>
      </c>
      <c r="J29" t="s">
        <v>116</v>
      </c>
      <c r="K29" t="s">
        <v>117</v>
      </c>
      <c r="L29">
        <v>0.173</v>
      </c>
      <c r="M29" t="s">
        <v>142</v>
      </c>
      <c r="N29" t="s">
        <v>119</v>
      </c>
      <c r="O29" t="s">
        <v>115</v>
      </c>
      <c r="P29" t="s">
        <v>120</v>
      </c>
      <c r="Q29">
        <v>45789.5234143519</v>
      </c>
      <c r="R29" t="s">
        <v>115</v>
      </c>
      <c r="S29" t="s">
        <v>2</v>
      </c>
      <c r="T29" t="s">
        <v>144</v>
      </c>
      <c r="U29">
        <v>45789.9963541667</v>
      </c>
      <c r="V29" t="s">
        <v>127</v>
      </c>
      <c r="W29" t="s">
        <v>115</v>
      </c>
      <c r="X29">
        <v>92.904</v>
      </c>
      <c r="Y29">
        <v>0.02875</v>
      </c>
      <c r="Z29">
        <v>0.066</v>
      </c>
      <c r="AA29">
        <v>0.03921</v>
      </c>
      <c r="AB29">
        <v>0.00609</v>
      </c>
      <c r="AC29">
        <v>1.81358</v>
      </c>
      <c r="AD29">
        <v>0.00122</v>
      </c>
      <c r="AE29">
        <v>5.01784</v>
      </c>
      <c r="AF29">
        <v>0.01685</v>
      </c>
      <c r="AG29">
        <v>0.01243</v>
      </c>
      <c r="AH29">
        <v>0.00231</v>
      </c>
      <c r="AI29">
        <v>0.00877</v>
      </c>
      <c r="AJ29">
        <v>0.00171</v>
      </c>
      <c r="AK29">
        <v>0.001</v>
      </c>
      <c r="AL29">
        <v>0.0002</v>
      </c>
      <c r="AM29">
        <v>0.04051</v>
      </c>
      <c r="AN29">
        <v>0.00041</v>
      </c>
      <c r="AO29">
        <v>0.00015</v>
      </c>
      <c r="AP29">
        <v>5e-5</v>
      </c>
      <c r="AQ29">
        <v>0.00023</v>
      </c>
      <c r="AR29">
        <v>0.0001</v>
      </c>
      <c r="AS29">
        <v>0.00034</v>
      </c>
      <c r="AT29">
        <v>0.0001</v>
      </c>
      <c r="AU29">
        <v>0.0001</v>
      </c>
      <c r="AV29">
        <v>0.002</v>
      </c>
      <c r="AW29">
        <v>0.0005</v>
      </c>
      <c r="AX29" t="s">
        <v>115</v>
      </c>
      <c r="AY29" t="s">
        <v>115</v>
      </c>
      <c r="AZ29">
        <v>0.0015</v>
      </c>
      <c r="BA29">
        <v>0.0003</v>
      </c>
      <c r="BB29">
        <v>0.00282</v>
      </c>
      <c r="BC29" t="s">
        <v>115</v>
      </c>
      <c r="BD29" t="s">
        <v>115</v>
      </c>
      <c r="BE29" t="s">
        <v>115</v>
      </c>
      <c r="BF29">
        <v>0.0013</v>
      </c>
      <c r="BG29">
        <v>0.0001</v>
      </c>
      <c r="BH29" t="s">
        <v>115</v>
      </c>
      <c r="BI29" t="s">
        <v>115</v>
      </c>
      <c r="BJ29" t="s">
        <v>115</v>
      </c>
      <c r="BK29">
        <v>0.0005</v>
      </c>
      <c r="BL29">
        <v>0.0003</v>
      </c>
      <c r="BM29">
        <v>0.00013</v>
      </c>
      <c r="BN29">
        <v>0.00282</v>
      </c>
      <c r="BO29">
        <v>0.0106</v>
      </c>
      <c r="BP29" t="s">
        <v>148</v>
      </c>
      <c r="BQ29" t="s">
        <v>115</v>
      </c>
      <c r="BR29" t="s">
        <v>115</v>
      </c>
      <c r="BS29">
        <v>45789.993275463</v>
      </c>
      <c r="BT29" t="s">
        <v>149</v>
      </c>
      <c r="BU29">
        <v>0.0392</v>
      </c>
      <c r="BV29">
        <v>0.04244</v>
      </c>
      <c r="BW29">
        <v>0.10646</v>
      </c>
      <c r="BX29">
        <v>45789.4513888889</v>
      </c>
      <c r="BY29" t="s">
        <v>150</v>
      </c>
      <c r="BZ29" t="s">
        <v>151</v>
      </c>
      <c r="CA29" t="s">
        <v>115</v>
      </c>
      <c r="CB29" t="s">
        <v>137</v>
      </c>
      <c r="CC29">
        <v>1</v>
      </c>
      <c r="CD29" t="s">
        <v>82</v>
      </c>
      <c r="CE29">
        <v>45789.9963541667</v>
      </c>
    </row>
    <row r="30" spans="1:83">
      <c r="A30">
        <v>2.48922865588934e+16</v>
      </c>
      <c r="B30" t="s">
        <v>147</v>
      </c>
      <c r="C30" t="s">
        <v>112</v>
      </c>
      <c r="D30" t="s">
        <v>111</v>
      </c>
      <c r="E30" t="s">
        <v>111</v>
      </c>
      <c r="F30" t="s">
        <v>113</v>
      </c>
      <c r="G30" t="s">
        <v>114</v>
      </c>
      <c r="H30" t="s">
        <v>115</v>
      </c>
      <c r="I30" t="s">
        <v>115</v>
      </c>
      <c r="J30" t="s">
        <v>116</v>
      </c>
      <c r="K30" t="s">
        <v>117</v>
      </c>
      <c r="L30">
        <v>0.173</v>
      </c>
      <c r="M30" t="s">
        <v>142</v>
      </c>
      <c r="N30" t="s">
        <v>119</v>
      </c>
      <c r="O30" t="s">
        <v>115</v>
      </c>
      <c r="P30" t="s">
        <v>120</v>
      </c>
      <c r="Q30">
        <v>45789.5234143519</v>
      </c>
      <c r="R30" t="s">
        <v>115</v>
      </c>
      <c r="S30" t="s">
        <v>138</v>
      </c>
      <c r="T30" t="s">
        <v>144</v>
      </c>
      <c r="U30">
        <v>45789.9963541667</v>
      </c>
      <c r="V30" t="s">
        <v>127</v>
      </c>
      <c r="W30" t="s">
        <v>115</v>
      </c>
      <c r="X30">
        <v>92.9248</v>
      </c>
      <c r="Y30">
        <v>0.02851</v>
      </c>
      <c r="Z30">
        <v>0.06233</v>
      </c>
      <c r="AA30">
        <v>0.03894</v>
      </c>
      <c r="AB30">
        <v>0.00567</v>
      </c>
      <c r="AC30">
        <v>1.80395</v>
      </c>
      <c r="AD30">
        <v>0.00138</v>
      </c>
      <c r="AE30">
        <v>5.01287</v>
      </c>
      <c r="AF30">
        <v>0.01668</v>
      </c>
      <c r="AG30">
        <v>0.01244</v>
      </c>
      <c r="AH30">
        <v>0.00274</v>
      </c>
      <c r="AI30">
        <v>0.0088</v>
      </c>
      <c r="AJ30">
        <v>0.00169</v>
      </c>
      <c r="AK30">
        <v>0.001</v>
      </c>
      <c r="AL30">
        <v>0.0002</v>
      </c>
      <c r="AM30">
        <v>0.04048</v>
      </c>
      <c r="AN30">
        <v>0.00039</v>
      </c>
      <c r="AO30">
        <v>0.0001</v>
      </c>
      <c r="AP30">
        <v>5e-5</v>
      </c>
      <c r="AQ30">
        <v>0.00019</v>
      </c>
      <c r="AR30">
        <v>0.0001</v>
      </c>
      <c r="AS30">
        <v>0.00031</v>
      </c>
      <c r="AT30">
        <v>0.0001</v>
      </c>
      <c r="AU30">
        <v>0.0001</v>
      </c>
      <c r="AV30">
        <v>0.00202</v>
      </c>
      <c r="AW30">
        <v>0.0005</v>
      </c>
      <c r="AX30" t="s">
        <v>115</v>
      </c>
      <c r="AY30" t="s">
        <v>115</v>
      </c>
      <c r="AZ30">
        <v>0.0015</v>
      </c>
      <c r="BA30">
        <v>0.0003</v>
      </c>
      <c r="BB30">
        <v>0.00245</v>
      </c>
      <c r="BC30" t="s">
        <v>115</v>
      </c>
      <c r="BD30" t="s">
        <v>115</v>
      </c>
      <c r="BE30" t="s">
        <v>115</v>
      </c>
      <c r="BF30">
        <v>0.00127</v>
      </c>
      <c r="BG30">
        <v>0.0001</v>
      </c>
      <c r="BH30" t="s">
        <v>115</v>
      </c>
      <c r="BI30" t="s">
        <v>115</v>
      </c>
      <c r="BJ30" t="s">
        <v>115</v>
      </c>
      <c r="BK30">
        <v>0.0005</v>
      </c>
      <c r="BL30">
        <v>0.0003</v>
      </c>
      <c r="BM30">
        <v>0.00016</v>
      </c>
      <c r="BN30">
        <v>0.00245</v>
      </c>
      <c r="BO30">
        <v>0.01025</v>
      </c>
      <c r="BP30" t="s">
        <v>148</v>
      </c>
      <c r="BQ30" t="s">
        <v>115</v>
      </c>
      <c r="BR30" t="s">
        <v>115</v>
      </c>
      <c r="BS30">
        <v>45789.9957638889</v>
      </c>
      <c r="BT30" t="s">
        <v>149</v>
      </c>
      <c r="BU30">
        <v>0.03733</v>
      </c>
      <c r="BV30">
        <v>0.04041</v>
      </c>
      <c r="BW30">
        <v>0.10487</v>
      </c>
      <c r="BX30">
        <v>45789.4513888889</v>
      </c>
      <c r="BY30" t="s">
        <v>150</v>
      </c>
      <c r="BZ30" t="s">
        <v>151</v>
      </c>
      <c r="CA30" t="s">
        <v>115</v>
      </c>
      <c r="CB30" t="s">
        <v>137</v>
      </c>
      <c r="CC30">
        <v>1</v>
      </c>
      <c r="CD30" t="s">
        <v>82</v>
      </c>
      <c r="CE30">
        <v>45789.9963541667</v>
      </c>
    </row>
    <row r="31" spans="1:83">
      <c r="A31">
        <v>2.48983844452275e+16</v>
      </c>
      <c r="B31" t="s">
        <v>156</v>
      </c>
      <c r="C31" t="s">
        <v>112</v>
      </c>
      <c r="D31" t="s">
        <v>112</v>
      </c>
      <c r="F31" t="s">
        <v>113</v>
      </c>
      <c r="G31" t="s">
        <v>114</v>
      </c>
      <c r="H31" t="s">
        <v>115</v>
      </c>
      <c r="I31" t="s">
        <v>115</v>
      </c>
      <c r="J31" t="s">
        <v>116</v>
      </c>
      <c r="K31" t="s">
        <v>117</v>
      </c>
      <c r="L31">
        <v>0.194</v>
      </c>
      <c r="M31" t="s">
        <v>142</v>
      </c>
      <c r="N31" t="s">
        <v>119</v>
      </c>
      <c r="O31" t="s">
        <v>115</v>
      </c>
      <c r="P31" t="s">
        <v>120</v>
      </c>
      <c r="Q31">
        <v>45790.0321412037</v>
      </c>
      <c r="R31" t="s">
        <v>157</v>
      </c>
      <c r="S31" t="s">
        <v>121</v>
      </c>
      <c r="T31" t="s">
        <v>158</v>
      </c>
      <c r="U31">
        <v>45790.3941203704</v>
      </c>
      <c r="V31" t="s">
        <v>123</v>
      </c>
      <c r="W31" t="s">
        <v>115</v>
      </c>
      <c r="X31">
        <v>94.3077</v>
      </c>
      <c r="Y31">
        <v>0.02939</v>
      </c>
      <c r="Z31">
        <v>0.0549</v>
      </c>
      <c r="AA31">
        <v>0.02038</v>
      </c>
      <c r="AB31">
        <v>0.00345</v>
      </c>
      <c r="AC31">
        <v>0.90057</v>
      </c>
      <c r="AD31">
        <v>0.0009</v>
      </c>
      <c r="AE31">
        <v>4.60025</v>
      </c>
      <c r="AF31">
        <v>0.00872</v>
      </c>
      <c r="AG31">
        <v>0.01199</v>
      </c>
      <c r="AH31">
        <v>0.00214</v>
      </c>
      <c r="AI31">
        <v>0.00795</v>
      </c>
      <c r="AJ31">
        <v>0.00171</v>
      </c>
      <c r="AK31">
        <v>0.001</v>
      </c>
      <c r="AL31">
        <v>0.0002</v>
      </c>
      <c r="AM31">
        <v>0.02049</v>
      </c>
      <c r="AN31">
        <v>0.00033</v>
      </c>
      <c r="AO31">
        <v>0.00059</v>
      </c>
      <c r="AP31">
        <v>5e-5</v>
      </c>
      <c r="AQ31">
        <v>0.00029</v>
      </c>
      <c r="AR31">
        <v>0.0001</v>
      </c>
      <c r="AS31">
        <v>0.00041</v>
      </c>
      <c r="AT31">
        <v>0.0001</v>
      </c>
      <c r="AU31">
        <v>0.0001</v>
      </c>
      <c r="AV31">
        <v>0.0005</v>
      </c>
      <c r="AW31">
        <v>0.0005</v>
      </c>
      <c r="AX31" t="s">
        <v>115</v>
      </c>
      <c r="AY31" t="s">
        <v>115</v>
      </c>
      <c r="AZ31">
        <v>0.0015</v>
      </c>
      <c r="BA31">
        <v>0.0003</v>
      </c>
      <c r="BB31">
        <v>0.00277</v>
      </c>
      <c r="BC31" t="s">
        <v>115</v>
      </c>
      <c r="BD31" t="s">
        <v>115</v>
      </c>
      <c r="BE31" t="s">
        <v>115</v>
      </c>
      <c r="BF31">
        <v>0.00116</v>
      </c>
      <c r="BG31">
        <v>0.0001</v>
      </c>
      <c r="BH31" t="s">
        <v>115</v>
      </c>
      <c r="BI31" t="s">
        <v>115</v>
      </c>
      <c r="BJ31" t="s">
        <v>115</v>
      </c>
      <c r="BK31">
        <v>0.0005</v>
      </c>
      <c r="BL31">
        <v>0.0003</v>
      </c>
      <c r="BM31">
        <v>0.0001</v>
      </c>
      <c r="BN31">
        <v>0.00277</v>
      </c>
      <c r="BO31">
        <v>0.00888</v>
      </c>
      <c r="BP31" t="s">
        <v>146</v>
      </c>
      <c r="BQ31" t="s">
        <v>115</v>
      </c>
      <c r="BR31" t="s">
        <v>115</v>
      </c>
      <c r="BS31">
        <v>45790.0612152778</v>
      </c>
      <c r="BT31" t="s">
        <v>125</v>
      </c>
      <c r="BU31">
        <v>0.02744</v>
      </c>
      <c r="BV31">
        <v>0.03117</v>
      </c>
      <c r="BW31">
        <v>0.07374</v>
      </c>
      <c r="BX31">
        <v>45789.8263888889</v>
      </c>
      <c r="BY31" t="s">
        <v>126</v>
      </c>
      <c r="BZ31" t="s">
        <v>127</v>
      </c>
      <c r="CA31" t="s">
        <v>115</v>
      </c>
      <c r="CB31" t="s">
        <v>128</v>
      </c>
      <c r="CC31">
        <v>1</v>
      </c>
      <c r="CD31" t="s">
        <v>82</v>
      </c>
      <c r="CE31">
        <v>45790.3941203704</v>
      </c>
    </row>
    <row r="32" spans="1:83">
      <c r="A32">
        <v>2.48983844453379e+16</v>
      </c>
      <c r="B32" t="s">
        <v>156</v>
      </c>
      <c r="C32" t="s">
        <v>112</v>
      </c>
      <c r="D32" t="s">
        <v>112</v>
      </c>
      <c r="F32" t="s">
        <v>113</v>
      </c>
      <c r="G32" t="s">
        <v>114</v>
      </c>
      <c r="H32" t="s">
        <v>115</v>
      </c>
      <c r="I32" t="s">
        <v>115</v>
      </c>
      <c r="J32" t="s">
        <v>116</v>
      </c>
      <c r="K32" t="s">
        <v>117</v>
      </c>
      <c r="L32">
        <v>0.194</v>
      </c>
      <c r="M32" t="s">
        <v>142</v>
      </c>
      <c r="N32" t="s">
        <v>119</v>
      </c>
      <c r="O32" t="s">
        <v>115</v>
      </c>
      <c r="P32" t="s">
        <v>120</v>
      </c>
      <c r="Q32">
        <v>45790.0321412037</v>
      </c>
      <c r="R32" t="s">
        <v>157</v>
      </c>
      <c r="S32" t="s">
        <v>129</v>
      </c>
      <c r="T32" t="s">
        <v>158</v>
      </c>
      <c r="U32">
        <v>45790.3941203704</v>
      </c>
      <c r="V32" t="s">
        <v>123</v>
      </c>
      <c r="W32" t="s">
        <v>115</v>
      </c>
      <c r="X32">
        <v>93.2894</v>
      </c>
      <c r="Y32">
        <v>0.02563</v>
      </c>
      <c r="Z32">
        <v>0.05895</v>
      </c>
      <c r="AA32">
        <v>0.03558</v>
      </c>
      <c r="AB32">
        <v>0.00543</v>
      </c>
      <c r="AC32">
        <v>1.62735</v>
      </c>
      <c r="AD32">
        <v>0.00108</v>
      </c>
      <c r="AE32">
        <v>4.83764</v>
      </c>
      <c r="AF32">
        <v>0.01494</v>
      </c>
      <c r="AG32">
        <v>0.01156</v>
      </c>
      <c r="AH32">
        <v>0.00185</v>
      </c>
      <c r="AI32">
        <v>0.00904</v>
      </c>
      <c r="AJ32">
        <v>0.00131</v>
      </c>
      <c r="AK32">
        <v>0.001</v>
      </c>
      <c r="AL32">
        <v>0.0002</v>
      </c>
      <c r="AM32">
        <v>0.04471</v>
      </c>
      <c r="AN32">
        <v>0.0004</v>
      </c>
      <c r="AO32">
        <v>0.0001</v>
      </c>
      <c r="AP32">
        <v>5e-5</v>
      </c>
      <c r="AQ32">
        <v>0.00015</v>
      </c>
      <c r="AR32">
        <v>0.0001</v>
      </c>
      <c r="AS32">
        <v>0.00032</v>
      </c>
      <c r="AT32">
        <v>0.0001</v>
      </c>
      <c r="AU32">
        <v>0.0001</v>
      </c>
      <c r="AV32">
        <v>0.00209</v>
      </c>
      <c r="AW32">
        <v>0.0005</v>
      </c>
      <c r="AX32" t="s">
        <v>115</v>
      </c>
      <c r="AY32" t="s">
        <v>115</v>
      </c>
      <c r="AZ32">
        <v>0.0015</v>
      </c>
      <c r="BA32">
        <v>0.0003</v>
      </c>
      <c r="BB32">
        <v>0.00288</v>
      </c>
      <c r="BC32" t="s">
        <v>115</v>
      </c>
      <c r="BD32" t="s">
        <v>115</v>
      </c>
      <c r="BE32" t="s">
        <v>115</v>
      </c>
      <c r="BF32">
        <v>0.00124</v>
      </c>
      <c r="BG32">
        <v>0.0001</v>
      </c>
      <c r="BH32" t="s">
        <v>115</v>
      </c>
      <c r="BI32" t="s">
        <v>115</v>
      </c>
      <c r="BJ32" t="s">
        <v>115</v>
      </c>
      <c r="BK32">
        <v>0.0005</v>
      </c>
      <c r="BL32">
        <v>0.0003</v>
      </c>
      <c r="BM32">
        <v>0.0001</v>
      </c>
      <c r="BN32">
        <v>0.00288</v>
      </c>
      <c r="BO32">
        <v>0.01066</v>
      </c>
      <c r="BP32" t="s">
        <v>146</v>
      </c>
      <c r="BQ32" t="s">
        <v>115</v>
      </c>
      <c r="BR32" t="s">
        <v>115</v>
      </c>
      <c r="BS32">
        <v>45790.1273148148</v>
      </c>
      <c r="BT32" t="s">
        <v>125</v>
      </c>
      <c r="BU32">
        <v>0.03416</v>
      </c>
      <c r="BV32">
        <v>0.03684</v>
      </c>
      <c r="BW32">
        <v>0.104</v>
      </c>
      <c r="BX32">
        <v>45789.8263888889</v>
      </c>
      <c r="BY32" t="s">
        <v>126</v>
      </c>
      <c r="BZ32" t="s">
        <v>127</v>
      </c>
      <c r="CA32" t="s">
        <v>115</v>
      </c>
      <c r="CB32" t="s">
        <v>130</v>
      </c>
      <c r="CC32">
        <v>1</v>
      </c>
      <c r="CD32" t="s">
        <v>82</v>
      </c>
      <c r="CE32">
        <v>45790.3941203704</v>
      </c>
    </row>
    <row r="33" spans="1:83">
      <c r="A33">
        <v>2.49013230625648e+16</v>
      </c>
      <c r="B33" t="s">
        <v>152</v>
      </c>
      <c r="C33" t="s">
        <v>112</v>
      </c>
      <c r="D33" t="s">
        <v>111</v>
      </c>
      <c r="F33" t="s">
        <v>113</v>
      </c>
      <c r="G33" t="s">
        <v>114</v>
      </c>
      <c r="H33" t="s">
        <v>115</v>
      </c>
      <c r="I33" t="s">
        <v>115</v>
      </c>
      <c r="J33" t="s">
        <v>116</v>
      </c>
      <c r="K33" t="s">
        <v>117</v>
      </c>
      <c r="L33">
        <v>0.168</v>
      </c>
      <c r="M33" t="s">
        <v>142</v>
      </c>
      <c r="N33" t="s">
        <v>119</v>
      </c>
      <c r="O33" t="s">
        <v>115</v>
      </c>
      <c r="P33" t="s">
        <v>120</v>
      </c>
      <c r="Q33">
        <v>45789.7631365741</v>
      </c>
      <c r="R33" t="s">
        <v>88</v>
      </c>
      <c r="S33" t="s">
        <v>133</v>
      </c>
      <c r="T33" t="s">
        <v>144</v>
      </c>
      <c r="U33">
        <v>45806.397349537</v>
      </c>
      <c r="V33" t="s">
        <v>151</v>
      </c>
      <c r="W33" t="s">
        <v>115</v>
      </c>
      <c r="X33">
        <v>92.9285</v>
      </c>
      <c r="Y33">
        <v>0.0268</v>
      </c>
      <c r="Z33">
        <v>0.05845</v>
      </c>
      <c r="AA33">
        <v>0.03799</v>
      </c>
      <c r="AB33">
        <v>0.00603</v>
      </c>
      <c r="AC33">
        <v>1.80838</v>
      </c>
      <c r="AD33">
        <v>0.0011</v>
      </c>
      <c r="AE33">
        <v>5.01032</v>
      </c>
      <c r="AF33">
        <v>0.01734</v>
      </c>
      <c r="AG33">
        <v>0.01248</v>
      </c>
      <c r="AH33">
        <v>0.00194</v>
      </c>
      <c r="AI33">
        <v>0.00892</v>
      </c>
      <c r="AJ33">
        <v>0.00161</v>
      </c>
      <c r="AK33">
        <v>0.001</v>
      </c>
      <c r="AL33">
        <v>0.0002</v>
      </c>
      <c r="AM33">
        <v>0.04095</v>
      </c>
      <c r="AN33">
        <v>0.00033</v>
      </c>
      <c r="AO33">
        <v>0.0001</v>
      </c>
      <c r="AP33">
        <v>5e-5</v>
      </c>
      <c r="AQ33">
        <v>0.00018</v>
      </c>
      <c r="AR33">
        <v>0.0001</v>
      </c>
      <c r="AS33">
        <v>0.0003</v>
      </c>
      <c r="AT33">
        <v>0.0001</v>
      </c>
      <c r="AU33">
        <v>0.0001</v>
      </c>
      <c r="AV33">
        <v>0.00201</v>
      </c>
      <c r="AW33">
        <v>0.0005</v>
      </c>
      <c r="AX33" t="s">
        <v>115</v>
      </c>
      <c r="AY33" t="s">
        <v>115</v>
      </c>
      <c r="AZ33">
        <v>0.0015</v>
      </c>
      <c r="BA33">
        <v>0.0003</v>
      </c>
      <c r="BB33">
        <v>0.00286</v>
      </c>
      <c r="BC33" t="s">
        <v>115</v>
      </c>
      <c r="BD33" t="s">
        <v>115</v>
      </c>
      <c r="BE33" t="s">
        <v>115</v>
      </c>
      <c r="BF33">
        <v>0.00126</v>
      </c>
      <c r="BG33">
        <v>0.0001</v>
      </c>
      <c r="BH33" t="s">
        <v>115</v>
      </c>
      <c r="BI33" t="s">
        <v>115</v>
      </c>
      <c r="BJ33" t="s">
        <v>115</v>
      </c>
      <c r="BK33">
        <v>0.0005</v>
      </c>
      <c r="BL33">
        <v>0.0003</v>
      </c>
      <c r="BM33">
        <v>0.00012</v>
      </c>
      <c r="BN33">
        <v>0.00286</v>
      </c>
      <c r="BO33">
        <v>0.0106</v>
      </c>
      <c r="BP33" t="s">
        <v>153</v>
      </c>
      <c r="BQ33" t="s">
        <v>115</v>
      </c>
      <c r="BR33" t="s">
        <v>115</v>
      </c>
      <c r="BS33">
        <v>45790.0797685185</v>
      </c>
      <c r="BT33" t="s">
        <v>140</v>
      </c>
      <c r="BU33">
        <v>0.03788</v>
      </c>
      <c r="BV33">
        <v>0.0408</v>
      </c>
      <c r="BW33">
        <v>0.10509</v>
      </c>
      <c r="BX33">
        <v>45789.6180555556</v>
      </c>
      <c r="BY33" t="s">
        <v>154</v>
      </c>
      <c r="BZ33" t="s">
        <v>123</v>
      </c>
      <c r="CA33" t="s">
        <v>115</v>
      </c>
      <c r="CB33" t="s">
        <v>134</v>
      </c>
      <c r="CC33">
        <v>1</v>
      </c>
      <c r="CD33" t="s">
        <v>82</v>
      </c>
      <c r="CE33">
        <v>45806.397349537</v>
      </c>
    </row>
    <row r="34" spans="1:83">
      <c r="A34">
        <v>2.49047121523576e+16</v>
      </c>
      <c r="B34" t="s">
        <v>152</v>
      </c>
      <c r="C34" t="s">
        <v>112</v>
      </c>
      <c r="D34" t="s">
        <v>111</v>
      </c>
      <c r="E34" t="s">
        <v>111</v>
      </c>
      <c r="F34" t="s">
        <v>113</v>
      </c>
      <c r="G34" t="s">
        <v>114</v>
      </c>
      <c r="H34" t="s">
        <v>115</v>
      </c>
      <c r="I34" t="s">
        <v>115</v>
      </c>
      <c r="J34" t="s">
        <v>116</v>
      </c>
      <c r="K34" t="s">
        <v>117</v>
      </c>
      <c r="L34">
        <v>0.168</v>
      </c>
      <c r="M34" t="s">
        <v>142</v>
      </c>
      <c r="N34" t="s">
        <v>119</v>
      </c>
      <c r="O34" t="s">
        <v>115</v>
      </c>
      <c r="P34" t="s">
        <v>120</v>
      </c>
      <c r="Q34">
        <v>45789.7631365741</v>
      </c>
      <c r="R34" t="s">
        <v>88</v>
      </c>
      <c r="S34" t="s">
        <v>136</v>
      </c>
      <c r="T34" t="s">
        <v>144</v>
      </c>
      <c r="U34">
        <v>45806.397349537</v>
      </c>
      <c r="V34" t="s">
        <v>151</v>
      </c>
      <c r="W34" t="s">
        <v>115</v>
      </c>
      <c r="X34">
        <v>92.9082</v>
      </c>
      <c r="Y34">
        <v>0.02943</v>
      </c>
      <c r="Z34">
        <v>0.06452</v>
      </c>
      <c r="AA34">
        <v>0.03932</v>
      </c>
      <c r="AB34">
        <v>0.00594</v>
      </c>
      <c r="AC34">
        <v>1.82845</v>
      </c>
      <c r="AD34">
        <v>0.00135</v>
      </c>
      <c r="AE34">
        <v>4.99274</v>
      </c>
      <c r="AF34">
        <v>0.0176</v>
      </c>
      <c r="AG34">
        <v>0.01266</v>
      </c>
      <c r="AH34">
        <v>0.00295</v>
      </c>
      <c r="AI34">
        <v>0.00902</v>
      </c>
      <c r="AJ34">
        <v>0.0017</v>
      </c>
      <c r="AK34">
        <v>0.001</v>
      </c>
      <c r="AL34">
        <v>0.0002</v>
      </c>
      <c r="AM34">
        <v>0.04093</v>
      </c>
      <c r="AN34">
        <v>0.00041</v>
      </c>
      <c r="AO34">
        <v>0.0001</v>
      </c>
      <c r="AP34">
        <v>5e-5</v>
      </c>
      <c r="AQ34">
        <v>0.00018</v>
      </c>
      <c r="AR34">
        <v>0.0001</v>
      </c>
      <c r="AS34">
        <v>0.00029</v>
      </c>
      <c r="AT34">
        <v>0.00014</v>
      </c>
      <c r="AU34">
        <v>0.0001</v>
      </c>
      <c r="AV34">
        <v>0.002</v>
      </c>
      <c r="AW34">
        <v>0.0005</v>
      </c>
      <c r="AX34" t="s">
        <v>115</v>
      </c>
      <c r="AY34" t="s">
        <v>115</v>
      </c>
      <c r="AZ34">
        <v>0.0015</v>
      </c>
      <c r="BA34">
        <v>0.0003</v>
      </c>
      <c r="BB34">
        <v>0.00272</v>
      </c>
      <c r="BC34" t="s">
        <v>115</v>
      </c>
      <c r="BD34" t="s">
        <v>115</v>
      </c>
      <c r="BE34" t="s">
        <v>115</v>
      </c>
      <c r="BF34">
        <v>0.00128</v>
      </c>
      <c r="BG34">
        <v>0.0001</v>
      </c>
      <c r="BH34" t="s">
        <v>115</v>
      </c>
      <c r="BI34" t="s">
        <v>115</v>
      </c>
      <c r="BJ34" t="s">
        <v>115</v>
      </c>
      <c r="BK34">
        <v>0.0005</v>
      </c>
      <c r="BL34">
        <v>0.0003</v>
      </c>
      <c r="BM34">
        <v>0.0001</v>
      </c>
      <c r="BN34">
        <v>0.00272</v>
      </c>
      <c r="BO34">
        <v>0.01045</v>
      </c>
      <c r="BP34" t="s">
        <v>153</v>
      </c>
      <c r="BQ34" t="s">
        <v>115</v>
      </c>
      <c r="BR34" t="s">
        <v>115</v>
      </c>
      <c r="BS34">
        <v>45790.1737037037</v>
      </c>
      <c r="BT34" t="s">
        <v>140</v>
      </c>
      <c r="BU34">
        <v>0.04377</v>
      </c>
      <c r="BV34">
        <v>0.04689</v>
      </c>
      <c r="BW34">
        <v>0.11245</v>
      </c>
      <c r="BX34">
        <v>45789.6180555556</v>
      </c>
      <c r="BY34" t="s">
        <v>154</v>
      </c>
      <c r="BZ34" t="s">
        <v>123</v>
      </c>
      <c r="CA34" t="s">
        <v>115</v>
      </c>
      <c r="CB34" t="s">
        <v>137</v>
      </c>
      <c r="CC34">
        <v>1</v>
      </c>
      <c r="CD34" t="s">
        <v>82</v>
      </c>
      <c r="CE34">
        <v>45806.397349537</v>
      </c>
    </row>
    <row r="35" spans="1:83">
      <c r="A35">
        <v>2.49047121526283e+16</v>
      </c>
      <c r="B35" t="s">
        <v>152</v>
      </c>
      <c r="C35" t="s">
        <v>112</v>
      </c>
      <c r="D35" t="s">
        <v>111</v>
      </c>
      <c r="E35" t="s">
        <v>111</v>
      </c>
      <c r="F35" t="s">
        <v>113</v>
      </c>
      <c r="G35" t="s">
        <v>114</v>
      </c>
      <c r="H35" t="s">
        <v>115</v>
      </c>
      <c r="I35" t="s">
        <v>115</v>
      </c>
      <c r="J35" t="s">
        <v>116</v>
      </c>
      <c r="K35" t="s">
        <v>117</v>
      </c>
      <c r="L35">
        <v>0.168</v>
      </c>
      <c r="M35" t="s">
        <v>142</v>
      </c>
      <c r="N35" t="s">
        <v>119</v>
      </c>
      <c r="O35" t="s">
        <v>115</v>
      </c>
      <c r="P35" t="s">
        <v>120</v>
      </c>
      <c r="Q35">
        <v>45789.7631365741</v>
      </c>
      <c r="R35" t="s">
        <v>88</v>
      </c>
      <c r="S35" t="s">
        <v>2</v>
      </c>
      <c r="T35" t="s">
        <v>144</v>
      </c>
      <c r="U35">
        <v>45806.397349537</v>
      </c>
      <c r="V35" t="s">
        <v>151</v>
      </c>
      <c r="W35" t="s">
        <v>115</v>
      </c>
      <c r="X35">
        <v>92.9273</v>
      </c>
      <c r="Y35">
        <v>0.0279</v>
      </c>
      <c r="Z35">
        <v>0.05953</v>
      </c>
      <c r="AA35">
        <v>0.03764</v>
      </c>
      <c r="AB35">
        <v>0.00641</v>
      </c>
      <c r="AC35">
        <v>1.81154</v>
      </c>
      <c r="AD35">
        <v>0.00146</v>
      </c>
      <c r="AE35">
        <v>4.99819</v>
      </c>
      <c r="AF35">
        <v>0.01838</v>
      </c>
      <c r="AG35">
        <v>0.01249</v>
      </c>
      <c r="AH35">
        <v>0.00303</v>
      </c>
      <c r="AI35">
        <v>0.00891</v>
      </c>
      <c r="AJ35">
        <v>0.00149</v>
      </c>
      <c r="AK35">
        <v>0.001</v>
      </c>
      <c r="AL35">
        <v>0.0002</v>
      </c>
      <c r="AM35">
        <v>0.04106</v>
      </c>
      <c r="AN35">
        <v>0.00042</v>
      </c>
      <c r="AO35">
        <v>0.0001</v>
      </c>
      <c r="AP35">
        <v>5e-5</v>
      </c>
      <c r="AQ35">
        <v>0.0002</v>
      </c>
      <c r="AR35">
        <v>0.0001</v>
      </c>
      <c r="AS35">
        <v>0.00027</v>
      </c>
      <c r="AT35">
        <v>0.0001</v>
      </c>
      <c r="AU35">
        <v>0.0001</v>
      </c>
      <c r="AV35">
        <v>0.002</v>
      </c>
      <c r="AW35">
        <v>0.0005</v>
      </c>
      <c r="AX35" t="s">
        <v>115</v>
      </c>
      <c r="AY35" t="s">
        <v>115</v>
      </c>
      <c r="AZ35">
        <v>0.0015</v>
      </c>
      <c r="BA35">
        <v>0.0003</v>
      </c>
      <c r="BB35">
        <v>0.00292</v>
      </c>
      <c r="BC35" t="s">
        <v>115</v>
      </c>
      <c r="BD35" t="s">
        <v>115</v>
      </c>
      <c r="BE35" t="s">
        <v>115</v>
      </c>
      <c r="BF35">
        <v>0.00129</v>
      </c>
      <c r="BG35">
        <v>0.0001</v>
      </c>
      <c r="BH35" t="s">
        <v>115</v>
      </c>
      <c r="BI35" t="s">
        <v>115</v>
      </c>
      <c r="BJ35" t="s">
        <v>115</v>
      </c>
      <c r="BK35">
        <v>0.0005</v>
      </c>
      <c r="BL35">
        <v>0.0003</v>
      </c>
      <c r="BM35">
        <v>0.00011</v>
      </c>
      <c r="BN35">
        <v>0.00292</v>
      </c>
      <c r="BO35">
        <v>0.01067</v>
      </c>
      <c r="BP35" t="s">
        <v>153</v>
      </c>
      <c r="BQ35" t="s">
        <v>115</v>
      </c>
      <c r="BR35" t="s">
        <v>115</v>
      </c>
      <c r="BS35">
        <v>45790.1750347222</v>
      </c>
      <c r="BT35" t="s">
        <v>140</v>
      </c>
      <c r="BU35">
        <v>0.04328</v>
      </c>
      <c r="BV35">
        <v>0.04616</v>
      </c>
      <c r="BW35">
        <v>0.11165</v>
      </c>
      <c r="BX35">
        <v>45789.6180555556</v>
      </c>
      <c r="BY35" t="s">
        <v>154</v>
      </c>
      <c r="BZ35" t="s">
        <v>123</v>
      </c>
      <c r="CA35" t="s">
        <v>115</v>
      </c>
      <c r="CB35" t="s">
        <v>137</v>
      </c>
      <c r="CC35">
        <v>1</v>
      </c>
      <c r="CD35" t="s">
        <v>82</v>
      </c>
      <c r="CE35">
        <v>45806.397349537</v>
      </c>
    </row>
    <row r="36" spans="1:83">
      <c r="A36">
        <v>2.49047121526683e+16</v>
      </c>
      <c r="B36" t="s">
        <v>152</v>
      </c>
      <c r="C36" t="s">
        <v>112</v>
      </c>
      <c r="D36" t="s">
        <v>111</v>
      </c>
      <c r="E36" t="s">
        <v>111</v>
      </c>
      <c r="F36" t="s">
        <v>113</v>
      </c>
      <c r="G36" t="s">
        <v>114</v>
      </c>
      <c r="H36" t="s">
        <v>115</v>
      </c>
      <c r="I36" t="s">
        <v>115</v>
      </c>
      <c r="J36" t="s">
        <v>116</v>
      </c>
      <c r="K36" t="s">
        <v>117</v>
      </c>
      <c r="L36">
        <v>0.168</v>
      </c>
      <c r="M36" t="s">
        <v>142</v>
      </c>
      <c r="N36" t="s">
        <v>119</v>
      </c>
      <c r="O36" t="s">
        <v>115</v>
      </c>
      <c r="P36" t="s">
        <v>120</v>
      </c>
      <c r="Q36">
        <v>45789.7631365741</v>
      </c>
      <c r="R36" t="s">
        <v>88</v>
      </c>
      <c r="S36" t="s">
        <v>138</v>
      </c>
      <c r="T36" t="s">
        <v>144</v>
      </c>
      <c r="U36">
        <v>45806.397349537</v>
      </c>
      <c r="V36" t="s">
        <v>151</v>
      </c>
      <c r="W36" t="s">
        <v>115</v>
      </c>
      <c r="X36">
        <v>92.8206</v>
      </c>
      <c r="Y36">
        <v>0.02845</v>
      </c>
      <c r="Z36">
        <v>0.06345</v>
      </c>
      <c r="AA36">
        <v>0.03831</v>
      </c>
      <c r="AB36">
        <v>0.00668</v>
      </c>
      <c r="AC36">
        <v>1.82792</v>
      </c>
      <c r="AD36">
        <v>0.00134</v>
      </c>
      <c r="AE36">
        <v>5.08158</v>
      </c>
      <c r="AF36">
        <v>0.01727</v>
      </c>
      <c r="AG36">
        <v>0.01266</v>
      </c>
      <c r="AH36">
        <v>0.00352</v>
      </c>
      <c r="AI36">
        <v>0.00876</v>
      </c>
      <c r="AJ36">
        <v>0.00157</v>
      </c>
      <c r="AK36">
        <v>0.001</v>
      </c>
      <c r="AL36">
        <v>0.0002</v>
      </c>
      <c r="AM36">
        <v>0.04022</v>
      </c>
      <c r="AN36">
        <v>0.00044</v>
      </c>
      <c r="AO36">
        <v>0.0001</v>
      </c>
      <c r="AP36">
        <v>5e-5</v>
      </c>
      <c r="AQ36">
        <v>0.00019</v>
      </c>
      <c r="AR36">
        <v>0.0001</v>
      </c>
      <c r="AS36">
        <v>0.0003</v>
      </c>
      <c r="AT36">
        <v>0.0001</v>
      </c>
      <c r="AU36">
        <v>0.0001</v>
      </c>
      <c r="AV36">
        <v>0.00194</v>
      </c>
      <c r="AW36">
        <v>0.0005</v>
      </c>
      <c r="AX36" t="s">
        <v>115</v>
      </c>
      <c r="AY36" t="s">
        <v>115</v>
      </c>
      <c r="AZ36">
        <v>0.0015</v>
      </c>
      <c r="BA36">
        <v>0.0003</v>
      </c>
      <c r="BB36">
        <v>0.00253</v>
      </c>
      <c r="BC36" t="s">
        <v>115</v>
      </c>
      <c r="BD36" t="s">
        <v>115</v>
      </c>
      <c r="BE36" t="s">
        <v>115</v>
      </c>
      <c r="BF36">
        <v>0.00129</v>
      </c>
      <c r="BG36">
        <v>0.0001</v>
      </c>
      <c r="BH36" t="s">
        <v>115</v>
      </c>
      <c r="BI36" t="s">
        <v>115</v>
      </c>
      <c r="BJ36" t="s">
        <v>115</v>
      </c>
      <c r="BK36">
        <v>0.0005</v>
      </c>
      <c r="BL36">
        <v>0.0003</v>
      </c>
      <c r="BM36">
        <v>0.0001</v>
      </c>
      <c r="BN36">
        <v>0.00253</v>
      </c>
      <c r="BO36">
        <v>0.01021</v>
      </c>
      <c r="BP36" t="s">
        <v>153</v>
      </c>
      <c r="BQ36" t="s">
        <v>115</v>
      </c>
      <c r="BR36" t="s">
        <v>115</v>
      </c>
      <c r="BS36">
        <v>45790.1771990741</v>
      </c>
      <c r="BT36" t="s">
        <v>140</v>
      </c>
      <c r="BU36">
        <v>0.04624</v>
      </c>
      <c r="BV36">
        <v>0.04924</v>
      </c>
      <c r="BW36">
        <v>0.1144</v>
      </c>
      <c r="BX36">
        <v>45789.6180555556</v>
      </c>
      <c r="BY36" t="s">
        <v>154</v>
      </c>
      <c r="BZ36" t="s">
        <v>123</v>
      </c>
      <c r="CA36" t="s">
        <v>115</v>
      </c>
      <c r="CB36" t="s">
        <v>137</v>
      </c>
      <c r="CC36">
        <v>1</v>
      </c>
      <c r="CD36" t="s">
        <v>82</v>
      </c>
      <c r="CE36">
        <v>45806.397349537</v>
      </c>
    </row>
    <row r="37" spans="1:83">
      <c r="A37">
        <v>2.49067926671835e+16</v>
      </c>
      <c r="B37" t="s">
        <v>156</v>
      </c>
      <c r="C37" t="s">
        <v>112</v>
      </c>
      <c r="D37" t="s">
        <v>112</v>
      </c>
      <c r="F37" t="s">
        <v>113</v>
      </c>
      <c r="G37" t="s">
        <v>114</v>
      </c>
      <c r="H37" t="s">
        <v>115</v>
      </c>
      <c r="I37" t="s">
        <v>115</v>
      </c>
      <c r="J37" t="s">
        <v>116</v>
      </c>
      <c r="K37" t="s">
        <v>117</v>
      </c>
      <c r="L37">
        <v>0.194</v>
      </c>
      <c r="M37" t="s">
        <v>142</v>
      </c>
      <c r="N37" t="s">
        <v>119</v>
      </c>
      <c r="O37" t="s">
        <v>115</v>
      </c>
      <c r="P37" t="s">
        <v>120</v>
      </c>
      <c r="Q37">
        <v>45790.0321412037</v>
      </c>
      <c r="R37" t="s">
        <v>157</v>
      </c>
      <c r="S37" t="s">
        <v>159</v>
      </c>
      <c r="T37" t="s">
        <v>158</v>
      </c>
      <c r="U37">
        <v>45790.3941203704</v>
      </c>
      <c r="V37" t="s">
        <v>123</v>
      </c>
      <c r="W37" t="s">
        <v>115</v>
      </c>
      <c r="X37">
        <v>93.1188</v>
      </c>
      <c r="Y37">
        <v>0.02778</v>
      </c>
      <c r="Z37">
        <v>0.06262</v>
      </c>
      <c r="AA37">
        <v>0.03746</v>
      </c>
      <c r="AB37">
        <v>0.0057</v>
      </c>
      <c r="AC37">
        <v>1.6723</v>
      </c>
      <c r="AD37">
        <v>0.00117</v>
      </c>
      <c r="AE37">
        <v>4.94857</v>
      </c>
      <c r="AF37">
        <v>0.01399</v>
      </c>
      <c r="AG37">
        <v>0.01194</v>
      </c>
      <c r="AH37">
        <v>0.00386</v>
      </c>
      <c r="AI37">
        <v>0.00878</v>
      </c>
      <c r="AJ37">
        <v>0.00148</v>
      </c>
      <c r="AK37">
        <v>0.001</v>
      </c>
      <c r="AL37">
        <v>0.0002</v>
      </c>
      <c r="AM37">
        <v>0.04338</v>
      </c>
      <c r="AN37">
        <v>0.00038</v>
      </c>
      <c r="AO37">
        <v>0.0001</v>
      </c>
      <c r="AP37">
        <v>5e-5</v>
      </c>
      <c r="AQ37">
        <v>0.0002</v>
      </c>
      <c r="AR37">
        <v>0.0001</v>
      </c>
      <c r="AS37">
        <v>0.00031</v>
      </c>
      <c r="AT37">
        <v>0.00021</v>
      </c>
      <c r="AU37">
        <v>0.0001</v>
      </c>
      <c r="AV37">
        <v>0.00205</v>
      </c>
      <c r="AW37">
        <v>0.0005</v>
      </c>
      <c r="AX37" t="s">
        <v>115</v>
      </c>
      <c r="AY37" t="s">
        <v>115</v>
      </c>
      <c r="AZ37">
        <v>0.0015</v>
      </c>
      <c r="BA37">
        <v>0.0003</v>
      </c>
      <c r="BB37">
        <v>0.00286</v>
      </c>
      <c r="BC37" t="s">
        <v>115</v>
      </c>
      <c r="BD37" t="s">
        <v>115</v>
      </c>
      <c r="BE37" t="s">
        <v>115</v>
      </c>
      <c r="BF37">
        <v>0.00124</v>
      </c>
      <c r="BG37">
        <v>0.0001</v>
      </c>
      <c r="BH37" t="s">
        <v>115</v>
      </c>
      <c r="BI37" t="s">
        <v>115</v>
      </c>
      <c r="BJ37" t="s">
        <v>115</v>
      </c>
      <c r="BK37">
        <v>0.0005</v>
      </c>
      <c r="BL37">
        <v>0.0003</v>
      </c>
      <c r="BM37">
        <v>0.00017</v>
      </c>
      <c r="BN37">
        <v>0.00286</v>
      </c>
      <c r="BO37">
        <v>0.01067</v>
      </c>
      <c r="BP37" t="s">
        <v>146</v>
      </c>
      <c r="BQ37" t="s">
        <v>115</v>
      </c>
      <c r="BR37" t="s">
        <v>115</v>
      </c>
      <c r="BS37">
        <v>45790.1411342593</v>
      </c>
      <c r="BT37" t="s">
        <v>125</v>
      </c>
      <c r="BU37">
        <v>0.04067</v>
      </c>
      <c r="BV37">
        <v>0.04365</v>
      </c>
      <c r="BW37">
        <v>0.11161</v>
      </c>
      <c r="BX37">
        <v>45789.8263888889</v>
      </c>
      <c r="BY37" t="s">
        <v>126</v>
      </c>
      <c r="BZ37" t="s">
        <v>127</v>
      </c>
      <c r="CA37" t="s">
        <v>115</v>
      </c>
      <c r="CB37" t="s">
        <v>130</v>
      </c>
      <c r="CC37">
        <v>1</v>
      </c>
      <c r="CD37" t="s">
        <v>82</v>
      </c>
      <c r="CE37">
        <v>45790.3941203704</v>
      </c>
    </row>
    <row r="38" spans="1:83">
      <c r="A38">
        <v>2.49105370425031e+16</v>
      </c>
      <c r="B38" t="s">
        <v>156</v>
      </c>
      <c r="C38" t="s">
        <v>112</v>
      </c>
      <c r="D38" t="s">
        <v>111</v>
      </c>
      <c r="F38" t="s">
        <v>113</v>
      </c>
      <c r="G38" t="s">
        <v>114</v>
      </c>
      <c r="H38" t="s">
        <v>115</v>
      </c>
      <c r="I38" t="s">
        <v>115</v>
      </c>
      <c r="J38" t="s">
        <v>116</v>
      </c>
      <c r="K38" t="s">
        <v>117</v>
      </c>
      <c r="L38">
        <v>0.194</v>
      </c>
      <c r="M38" t="s">
        <v>142</v>
      </c>
      <c r="N38" t="s">
        <v>119</v>
      </c>
      <c r="O38" t="s">
        <v>115</v>
      </c>
      <c r="P38" t="s">
        <v>120</v>
      </c>
      <c r="Q38">
        <v>45790.0321412037</v>
      </c>
      <c r="R38" t="s">
        <v>157</v>
      </c>
      <c r="S38" t="s">
        <v>131</v>
      </c>
      <c r="T38" t="s">
        <v>158</v>
      </c>
      <c r="U38">
        <v>45790.3941203704</v>
      </c>
      <c r="V38" t="s">
        <v>123</v>
      </c>
      <c r="W38" t="s">
        <v>115</v>
      </c>
      <c r="X38">
        <v>92.8803</v>
      </c>
      <c r="Y38">
        <v>0.02637</v>
      </c>
      <c r="Z38">
        <v>0.06421</v>
      </c>
      <c r="AA38">
        <v>0.03715</v>
      </c>
      <c r="AB38">
        <v>0.00587</v>
      </c>
      <c r="AC38">
        <v>1.82987</v>
      </c>
      <c r="AD38">
        <v>0.00195</v>
      </c>
      <c r="AE38">
        <v>5.02412</v>
      </c>
      <c r="AF38">
        <v>0.01618</v>
      </c>
      <c r="AG38">
        <v>0.01198</v>
      </c>
      <c r="AH38">
        <v>0.00318</v>
      </c>
      <c r="AI38">
        <v>0.00886</v>
      </c>
      <c r="AJ38">
        <v>0.00151</v>
      </c>
      <c r="AK38">
        <v>0.001</v>
      </c>
      <c r="AL38">
        <v>0.0002</v>
      </c>
      <c r="AM38">
        <v>0.04316</v>
      </c>
      <c r="AN38">
        <v>0.0004</v>
      </c>
      <c r="AO38">
        <v>0.0001</v>
      </c>
      <c r="AP38">
        <v>5e-5</v>
      </c>
      <c r="AQ38">
        <v>0.00017</v>
      </c>
      <c r="AR38">
        <v>0.0001</v>
      </c>
      <c r="AS38">
        <v>0.00029</v>
      </c>
      <c r="AT38">
        <v>0.00012</v>
      </c>
      <c r="AU38">
        <v>0.0001</v>
      </c>
      <c r="AV38">
        <v>0.00215</v>
      </c>
      <c r="AW38">
        <v>0.0005</v>
      </c>
      <c r="AX38" t="s">
        <v>115</v>
      </c>
      <c r="AY38" t="s">
        <v>115</v>
      </c>
      <c r="AZ38">
        <v>0.0015</v>
      </c>
      <c r="BA38">
        <v>0.0003</v>
      </c>
      <c r="BB38">
        <v>0.00279</v>
      </c>
      <c r="BC38" t="s">
        <v>115</v>
      </c>
      <c r="BD38" t="s">
        <v>115</v>
      </c>
      <c r="BE38" t="s">
        <v>115</v>
      </c>
      <c r="BF38">
        <v>0.00128</v>
      </c>
      <c r="BG38">
        <v>0.0001</v>
      </c>
      <c r="BH38" t="s">
        <v>115</v>
      </c>
      <c r="BI38" t="s">
        <v>115</v>
      </c>
      <c r="BJ38" t="s">
        <v>115</v>
      </c>
      <c r="BK38">
        <v>0.0005</v>
      </c>
      <c r="BL38">
        <v>0.0003</v>
      </c>
      <c r="BM38">
        <v>0.0001</v>
      </c>
      <c r="BN38">
        <v>0.00279</v>
      </c>
      <c r="BO38">
        <v>0.01067</v>
      </c>
      <c r="BP38" t="s">
        <v>146</v>
      </c>
      <c r="BQ38" t="s">
        <v>115</v>
      </c>
      <c r="BR38" t="s">
        <v>115</v>
      </c>
      <c r="BS38">
        <v>45790.1971527778</v>
      </c>
      <c r="BT38" t="s">
        <v>125</v>
      </c>
      <c r="BU38">
        <v>0.04391</v>
      </c>
      <c r="BV38">
        <v>0.0468</v>
      </c>
      <c r="BW38">
        <v>0.11398</v>
      </c>
      <c r="BX38">
        <v>45789.8263888889</v>
      </c>
      <c r="BY38" t="s">
        <v>126</v>
      </c>
      <c r="BZ38" t="s">
        <v>127</v>
      </c>
      <c r="CA38" t="s">
        <v>115</v>
      </c>
      <c r="CB38" t="s">
        <v>132</v>
      </c>
      <c r="CC38">
        <v>1</v>
      </c>
      <c r="CD38" t="s">
        <v>82</v>
      </c>
      <c r="CE38">
        <v>45790.3941203704</v>
      </c>
    </row>
    <row r="39" spans="1:83">
      <c r="A39">
        <v>2.49105370426034e+16</v>
      </c>
      <c r="B39" t="s">
        <v>156</v>
      </c>
      <c r="C39" t="s">
        <v>112</v>
      </c>
      <c r="D39" t="s">
        <v>111</v>
      </c>
      <c r="F39" t="s">
        <v>113</v>
      </c>
      <c r="G39" t="s">
        <v>114</v>
      </c>
      <c r="H39" t="s">
        <v>115</v>
      </c>
      <c r="I39" t="s">
        <v>115</v>
      </c>
      <c r="J39" t="s">
        <v>116</v>
      </c>
      <c r="K39" t="s">
        <v>117</v>
      </c>
      <c r="L39">
        <v>0.194</v>
      </c>
      <c r="M39" t="s">
        <v>142</v>
      </c>
      <c r="N39" t="s">
        <v>119</v>
      </c>
      <c r="O39" t="s">
        <v>115</v>
      </c>
      <c r="P39" t="s">
        <v>120</v>
      </c>
      <c r="Q39">
        <v>45790.0321412037</v>
      </c>
      <c r="R39" t="s">
        <v>157</v>
      </c>
      <c r="S39" t="s">
        <v>133</v>
      </c>
      <c r="T39" t="s">
        <v>158</v>
      </c>
      <c r="U39">
        <v>45790.3941203704</v>
      </c>
      <c r="V39" t="s">
        <v>123</v>
      </c>
      <c r="W39" t="s">
        <v>115</v>
      </c>
      <c r="X39">
        <v>92.8711</v>
      </c>
      <c r="Y39">
        <v>0.02697</v>
      </c>
      <c r="Z39">
        <v>0.06633</v>
      </c>
      <c r="AA39">
        <v>0.0376</v>
      </c>
      <c r="AB39">
        <v>0.00581</v>
      </c>
      <c r="AC39">
        <v>1.81775</v>
      </c>
      <c r="AD39">
        <v>0.00151</v>
      </c>
      <c r="AE39">
        <v>5.04226</v>
      </c>
      <c r="AF39">
        <v>0.0159</v>
      </c>
      <c r="AG39">
        <v>0.01206</v>
      </c>
      <c r="AH39">
        <v>0.00303</v>
      </c>
      <c r="AI39">
        <v>0.00871</v>
      </c>
      <c r="AJ39">
        <v>0.00156</v>
      </c>
      <c r="AK39">
        <v>0.001</v>
      </c>
      <c r="AL39">
        <v>0.0002</v>
      </c>
      <c r="AM39">
        <v>0.04284</v>
      </c>
      <c r="AN39">
        <v>0.00037</v>
      </c>
      <c r="AO39">
        <v>0.0001</v>
      </c>
      <c r="AP39">
        <v>5e-5</v>
      </c>
      <c r="AQ39">
        <v>0.00016</v>
      </c>
      <c r="AR39">
        <v>0.0001</v>
      </c>
      <c r="AS39">
        <v>0.00029</v>
      </c>
      <c r="AT39">
        <v>0.0001</v>
      </c>
      <c r="AU39">
        <v>0.0001</v>
      </c>
      <c r="AV39">
        <v>0.0021</v>
      </c>
      <c r="AW39">
        <v>0.0005</v>
      </c>
      <c r="AX39" t="s">
        <v>115</v>
      </c>
      <c r="AY39" t="s">
        <v>115</v>
      </c>
      <c r="AZ39">
        <v>0.0015</v>
      </c>
      <c r="BA39">
        <v>0.0003</v>
      </c>
      <c r="BB39">
        <v>0.00283</v>
      </c>
      <c r="BC39" t="s">
        <v>115</v>
      </c>
      <c r="BD39" t="s">
        <v>115</v>
      </c>
      <c r="BE39" t="s">
        <v>115</v>
      </c>
      <c r="BF39">
        <v>0.00129</v>
      </c>
      <c r="BG39">
        <v>0.0001</v>
      </c>
      <c r="BH39" t="s">
        <v>115</v>
      </c>
      <c r="BI39" t="s">
        <v>115</v>
      </c>
      <c r="BJ39" t="s">
        <v>115</v>
      </c>
      <c r="BK39">
        <v>0.0005</v>
      </c>
      <c r="BL39">
        <v>0.0003</v>
      </c>
      <c r="BM39">
        <v>0.0001</v>
      </c>
      <c r="BN39">
        <v>0.00283</v>
      </c>
      <c r="BO39">
        <v>0.01067</v>
      </c>
      <c r="BP39" t="s">
        <v>146</v>
      </c>
      <c r="BQ39" t="s">
        <v>115</v>
      </c>
      <c r="BR39" t="s">
        <v>115</v>
      </c>
      <c r="BS39">
        <v>45790.2285648148</v>
      </c>
      <c r="BT39" t="s">
        <v>125</v>
      </c>
      <c r="BU39">
        <v>0.04525</v>
      </c>
      <c r="BV39">
        <v>0.04813</v>
      </c>
      <c r="BW39">
        <v>0.11477</v>
      </c>
      <c r="BX39">
        <v>45789.8263888889</v>
      </c>
      <c r="BY39" t="s">
        <v>126</v>
      </c>
      <c r="BZ39" t="s">
        <v>127</v>
      </c>
      <c r="CA39" t="s">
        <v>115</v>
      </c>
      <c r="CB39" t="s">
        <v>134</v>
      </c>
      <c r="CC39">
        <v>1</v>
      </c>
      <c r="CD39" t="s">
        <v>82</v>
      </c>
      <c r="CE39">
        <v>45790.3941203704</v>
      </c>
    </row>
    <row r="40" spans="1:83">
      <c r="A40">
        <v>2.49206460867322e+16</v>
      </c>
      <c r="B40" t="s">
        <v>156</v>
      </c>
      <c r="C40" t="s">
        <v>112</v>
      </c>
      <c r="D40" t="s">
        <v>111</v>
      </c>
      <c r="E40" t="s">
        <v>111</v>
      </c>
      <c r="F40" t="s">
        <v>113</v>
      </c>
      <c r="G40" t="s">
        <v>114</v>
      </c>
      <c r="H40" t="s">
        <v>115</v>
      </c>
      <c r="I40" t="s">
        <v>115</v>
      </c>
      <c r="J40" t="s">
        <v>116</v>
      </c>
      <c r="K40" t="s">
        <v>117</v>
      </c>
      <c r="L40">
        <v>0.194</v>
      </c>
      <c r="M40" t="s">
        <v>142</v>
      </c>
      <c r="N40" t="s">
        <v>119</v>
      </c>
      <c r="O40" t="s">
        <v>115</v>
      </c>
      <c r="P40" t="s">
        <v>120</v>
      </c>
      <c r="Q40">
        <v>45790.0321412037</v>
      </c>
      <c r="R40" t="s">
        <v>157</v>
      </c>
      <c r="S40" t="s">
        <v>136</v>
      </c>
      <c r="T40" t="s">
        <v>158</v>
      </c>
      <c r="U40">
        <v>45790.3941203704</v>
      </c>
      <c r="V40" t="s">
        <v>123</v>
      </c>
      <c r="W40" t="s">
        <v>115</v>
      </c>
      <c r="X40">
        <v>92.8714</v>
      </c>
      <c r="Y40">
        <v>0.02853</v>
      </c>
      <c r="Z40">
        <v>0.06578</v>
      </c>
      <c r="AA40">
        <v>0.03876</v>
      </c>
      <c r="AB40">
        <v>0.00645</v>
      </c>
      <c r="AC40">
        <v>1.82962</v>
      </c>
      <c r="AD40">
        <v>0.0014</v>
      </c>
      <c r="AE40">
        <v>5.02651</v>
      </c>
      <c r="AF40">
        <v>0.01763</v>
      </c>
      <c r="AG40">
        <v>0.01272</v>
      </c>
      <c r="AH40">
        <v>0.00232</v>
      </c>
      <c r="AI40">
        <v>0.00875</v>
      </c>
      <c r="AJ40">
        <v>0.00165</v>
      </c>
      <c r="AK40">
        <v>0.001</v>
      </c>
      <c r="AL40">
        <v>0.0002</v>
      </c>
      <c r="AM40">
        <v>0.04137</v>
      </c>
      <c r="AN40">
        <v>0.00041</v>
      </c>
      <c r="AO40">
        <v>0.0001</v>
      </c>
      <c r="AP40">
        <v>5e-5</v>
      </c>
      <c r="AQ40">
        <v>0.00017</v>
      </c>
      <c r="AR40">
        <v>0.0001</v>
      </c>
      <c r="AS40">
        <v>0.0003</v>
      </c>
      <c r="AT40">
        <v>0.0001</v>
      </c>
      <c r="AU40">
        <v>0.0001</v>
      </c>
      <c r="AV40">
        <v>0.00204</v>
      </c>
      <c r="AW40">
        <v>0.0005</v>
      </c>
      <c r="AX40" t="s">
        <v>115</v>
      </c>
      <c r="AY40" t="s">
        <v>115</v>
      </c>
      <c r="AZ40">
        <v>0.0015</v>
      </c>
      <c r="BA40">
        <v>0.0003</v>
      </c>
      <c r="BB40">
        <v>0.00304</v>
      </c>
      <c r="BC40" t="s">
        <v>115</v>
      </c>
      <c r="BD40" t="s">
        <v>115</v>
      </c>
      <c r="BE40" t="s">
        <v>115</v>
      </c>
      <c r="BF40">
        <v>0.0013</v>
      </c>
      <c r="BG40">
        <v>0.0001</v>
      </c>
      <c r="BH40" t="s">
        <v>115</v>
      </c>
      <c r="BI40" t="s">
        <v>115</v>
      </c>
      <c r="BJ40" t="s">
        <v>115</v>
      </c>
      <c r="BK40">
        <v>0.0005</v>
      </c>
      <c r="BL40">
        <v>0.0003</v>
      </c>
      <c r="BM40">
        <v>0.0001</v>
      </c>
      <c r="BN40">
        <v>0.00304</v>
      </c>
      <c r="BO40">
        <v>0.01083</v>
      </c>
      <c r="BP40" t="s">
        <v>146</v>
      </c>
      <c r="BQ40" t="s">
        <v>115</v>
      </c>
      <c r="BR40" t="s">
        <v>115</v>
      </c>
      <c r="BS40">
        <v>45790.3292476852</v>
      </c>
      <c r="BT40" t="s">
        <v>125</v>
      </c>
      <c r="BU40">
        <v>0.04573</v>
      </c>
      <c r="BV40">
        <v>0.04876</v>
      </c>
      <c r="BW40">
        <v>0.11392</v>
      </c>
      <c r="BX40">
        <v>45789.8263888889</v>
      </c>
      <c r="BY40" t="s">
        <v>126</v>
      </c>
      <c r="BZ40" t="s">
        <v>127</v>
      </c>
      <c r="CA40" t="s">
        <v>115</v>
      </c>
      <c r="CB40" t="s">
        <v>137</v>
      </c>
      <c r="CC40">
        <v>1</v>
      </c>
      <c r="CD40" t="s">
        <v>82</v>
      </c>
      <c r="CE40">
        <v>45790.3941203704</v>
      </c>
    </row>
    <row r="41" spans="1:83">
      <c r="A41">
        <v>2.49206460868437e+16</v>
      </c>
      <c r="B41" t="s">
        <v>156</v>
      </c>
      <c r="C41" t="s">
        <v>112</v>
      </c>
      <c r="D41" t="s">
        <v>111</v>
      </c>
      <c r="E41" t="s">
        <v>111</v>
      </c>
      <c r="F41" t="s">
        <v>113</v>
      </c>
      <c r="G41" t="s">
        <v>114</v>
      </c>
      <c r="H41" t="s">
        <v>115</v>
      </c>
      <c r="I41" t="s">
        <v>115</v>
      </c>
      <c r="J41" t="s">
        <v>116</v>
      </c>
      <c r="K41" t="s">
        <v>117</v>
      </c>
      <c r="L41">
        <v>0.194</v>
      </c>
      <c r="M41" t="s">
        <v>142</v>
      </c>
      <c r="N41" t="s">
        <v>119</v>
      </c>
      <c r="O41" t="s">
        <v>115</v>
      </c>
      <c r="P41" t="s">
        <v>120</v>
      </c>
      <c r="Q41">
        <v>45790.0321412037</v>
      </c>
      <c r="R41" t="s">
        <v>157</v>
      </c>
      <c r="S41" t="s">
        <v>2</v>
      </c>
      <c r="T41" t="s">
        <v>158</v>
      </c>
      <c r="U41">
        <v>45790.3941203704</v>
      </c>
      <c r="V41" t="s">
        <v>123</v>
      </c>
      <c r="W41" t="s">
        <v>115</v>
      </c>
      <c r="X41" t="s">
        <v>30</v>
      </c>
      <c r="Y41">
        <v>0.02776</v>
      </c>
      <c r="Z41">
        <v>0.06569</v>
      </c>
      <c r="AA41">
        <v>0.03811</v>
      </c>
      <c r="AB41">
        <v>0.00589</v>
      </c>
      <c r="AC41">
        <v>1.81379</v>
      </c>
      <c r="AD41">
        <v>0.00149</v>
      </c>
      <c r="AE41">
        <v>5.01932</v>
      </c>
      <c r="AF41">
        <v>0.01771</v>
      </c>
      <c r="AG41">
        <v>0.01231</v>
      </c>
      <c r="AH41">
        <v>0.00283</v>
      </c>
      <c r="AI41">
        <v>0.00883</v>
      </c>
      <c r="AJ41">
        <v>0.0016</v>
      </c>
      <c r="AK41">
        <v>0.001</v>
      </c>
      <c r="AL41">
        <v>0.0002</v>
      </c>
      <c r="AM41">
        <v>0.04283</v>
      </c>
      <c r="AN41">
        <v>0.00043</v>
      </c>
      <c r="AO41">
        <v>0.0001</v>
      </c>
      <c r="AP41">
        <v>5e-5</v>
      </c>
      <c r="AQ41">
        <v>0.00019</v>
      </c>
      <c r="AR41">
        <v>0.0001</v>
      </c>
      <c r="AS41">
        <v>0.0003</v>
      </c>
      <c r="AT41">
        <v>0.00018</v>
      </c>
      <c r="AU41">
        <v>0.0001</v>
      </c>
      <c r="AV41">
        <v>0.00213</v>
      </c>
      <c r="AW41">
        <v>0.0005</v>
      </c>
      <c r="AX41" t="s">
        <v>115</v>
      </c>
      <c r="AY41" t="s">
        <v>115</v>
      </c>
      <c r="AZ41">
        <v>0.0015</v>
      </c>
      <c r="BA41">
        <v>0.0003</v>
      </c>
      <c r="BB41">
        <v>0.00272</v>
      </c>
      <c r="BC41" t="s">
        <v>115</v>
      </c>
      <c r="BD41" t="s">
        <v>115</v>
      </c>
      <c r="BE41" t="s">
        <v>115</v>
      </c>
      <c r="BF41">
        <v>0.00127</v>
      </c>
      <c r="BG41">
        <v>0.0001</v>
      </c>
      <c r="BH41" t="s">
        <v>115</v>
      </c>
      <c r="BI41" t="s">
        <v>115</v>
      </c>
      <c r="BJ41" t="s">
        <v>115</v>
      </c>
      <c r="BK41">
        <v>0.0005</v>
      </c>
      <c r="BL41">
        <v>0.0003</v>
      </c>
      <c r="BM41">
        <v>0.00018</v>
      </c>
      <c r="BN41">
        <v>0.00272</v>
      </c>
      <c r="BO41">
        <v>0.01065</v>
      </c>
      <c r="BP41" t="s">
        <v>146</v>
      </c>
      <c r="BQ41" t="s">
        <v>115</v>
      </c>
      <c r="BR41" t="s">
        <v>115</v>
      </c>
      <c r="BS41">
        <v>45790.3275462963</v>
      </c>
      <c r="BT41" t="s">
        <v>125</v>
      </c>
      <c r="BU41">
        <v>0.04464</v>
      </c>
      <c r="BV41">
        <v>0.04774</v>
      </c>
      <c r="BW41">
        <v>0.11454</v>
      </c>
      <c r="BX41">
        <v>45789.8263888889</v>
      </c>
      <c r="BY41" t="s">
        <v>126</v>
      </c>
      <c r="BZ41" t="s">
        <v>127</v>
      </c>
      <c r="CA41" t="s">
        <v>115</v>
      </c>
      <c r="CB41" t="s">
        <v>137</v>
      </c>
      <c r="CC41">
        <v>1</v>
      </c>
      <c r="CD41" t="s">
        <v>82</v>
      </c>
      <c r="CE41">
        <v>45790.3941203704</v>
      </c>
    </row>
    <row r="42" spans="1:83">
      <c r="A42">
        <v>2.49206460868796e+16</v>
      </c>
      <c r="B42" t="s">
        <v>156</v>
      </c>
      <c r="C42" t="s">
        <v>112</v>
      </c>
      <c r="D42" t="s">
        <v>111</v>
      </c>
      <c r="E42" t="s">
        <v>111</v>
      </c>
      <c r="F42" t="s">
        <v>113</v>
      </c>
      <c r="G42" t="s">
        <v>114</v>
      </c>
      <c r="H42" t="s">
        <v>115</v>
      </c>
      <c r="I42" t="s">
        <v>115</v>
      </c>
      <c r="J42" t="s">
        <v>116</v>
      </c>
      <c r="K42" t="s">
        <v>117</v>
      </c>
      <c r="L42">
        <v>0.194</v>
      </c>
      <c r="M42" t="s">
        <v>142</v>
      </c>
      <c r="N42" t="s">
        <v>119</v>
      </c>
      <c r="O42" t="s">
        <v>115</v>
      </c>
      <c r="P42" t="s">
        <v>120</v>
      </c>
      <c r="Q42">
        <v>45790.0321412037</v>
      </c>
      <c r="R42" t="s">
        <v>157</v>
      </c>
      <c r="S42" t="s">
        <v>138</v>
      </c>
      <c r="T42" t="s">
        <v>158</v>
      </c>
      <c r="U42">
        <v>45790.3941203704</v>
      </c>
      <c r="V42" t="s">
        <v>123</v>
      </c>
      <c r="W42" t="s">
        <v>115</v>
      </c>
      <c r="X42">
        <v>92.8348</v>
      </c>
      <c r="Y42">
        <v>0.02807</v>
      </c>
      <c r="Z42">
        <v>0.06777</v>
      </c>
      <c r="AA42">
        <v>0.03824</v>
      </c>
      <c r="AB42">
        <v>0.00612</v>
      </c>
      <c r="AC42">
        <v>1.82549</v>
      </c>
      <c r="AD42">
        <v>0.00148</v>
      </c>
      <c r="AE42">
        <v>5.06445</v>
      </c>
      <c r="AF42">
        <v>0.01785</v>
      </c>
      <c r="AG42">
        <v>0.01232</v>
      </c>
      <c r="AH42">
        <v>0.00287</v>
      </c>
      <c r="AI42">
        <v>0.00884</v>
      </c>
      <c r="AJ42">
        <v>0.00169</v>
      </c>
      <c r="AK42">
        <v>0.001</v>
      </c>
      <c r="AL42">
        <v>0.00029</v>
      </c>
      <c r="AM42">
        <v>0.04297</v>
      </c>
      <c r="AN42">
        <v>0.00045</v>
      </c>
      <c r="AO42">
        <v>0.0001</v>
      </c>
      <c r="AP42">
        <v>5e-5</v>
      </c>
      <c r="AQ42">
        <v>0.0002</v>
      </c>
      <c r="AR42">
        <v>0.0001</v>
      </c>
      <c r="AS42">
        <v>0.00029</v>
      </c>
      <c r="AT42">
        <v>0.00024</v>
      </c>
      <c r="AU42">
        <v>0.0001</v>
      </c>
      <c r="AV42">
        <v>0.00217</v>
      </c>
      <c r="AW42">
        <v>0.0005</v>
      </c>
      <c r="AX42" t="s">
        <v>115</v>
      </c>
      <c r="AY42" t="s">
        <v>115</v>
      </c>
      <c r="AZ42">
        <v>0.0015</v>
      </c>
      <c r="BA42">
        <v>0.0003</v>
      </c>
      <c r="BB42">
        <v>0.00285</v>
      </c>
      <c r="BC42" t="s">
        <v>115</v>
      </c>
      <c r="BD42" t="s">
        <v>115</v>
      </c>
      <c r="BE42" t="s">
        <v>115</v>
      </c>
      <c r="BF42">
        <v>0.00131</v>
      </c>
      <c r="BG42">
        <v>0.0001</v>
      </c>
      <c r="BH42" t="s">
        <v>115</v>
      </c>
      <c r="BI42" t="s">
        <v>115</v>
      </c>
      <c r="BJ42" t="s">
        <v>115</v>
      </c>
      <c r="BK42">
        <v>0.0005</v>
      </c>
      <c r="BL42">
        <v>0.0003</v>
      </c>
      <c r="BM42">
        <v>0.0001</v>
      </c>
      <c r="BN42">
        <v>0.00285</v>
      </c>
      <c r="BO42">
        <v>0.01078</v>
      </c>
      <c r="BP42" t="s">
        <v>146</v>
      </c>
      <c r="BQ42" t="s">
        <v>115</v>
      </c>
      <c r="BR42" t="s">
        <v>115</v>
      </c>
      <c r="BS42">
        <v>45790.3307638889</v>
      </c>
      <c r="BT42" t="s">
        <v>125</v>
      </c>
      <c r="BU42">
        <v>0.04537</v>
      </c>
      <c r="BV42">
        <v>0.04873</v>
      </c>
      <c r="BW42">
        <v>0.11573</v>
      </c>
      <c r="BX42">
        <v>45789.8263888889</v>
      </c>
      <c r="BY42" t="s">
        <v>126</v>
      </c>
      <c r="BZ42" t="s">
        <v>127</v>
      </c>
      <c r="CA42" t="s">
        <v>115</v>
      </c>
      <c r="CB42" t="s">
        <v>137</v>
      </c>
      <c r="CC42">
        <v>1</v>
      </c>
      <c r="CD42" t="s">
        <v>82</v>
      </c>
      <c r="CE42">
        <v>45790.3941203704</v>
      </c>
    </row>
    <row r="43" spans="1:83">
      <c r="A43">
        <v>2.51179620702193e+16</v>
      </c>
      <c r="B43" t="s">
        <v>160</v>
      </c>
      <c r="C43" t="s">
        <v>112</v>
      </c>
      <c r="D43" t="s">
        <v>112</v>
      </c>
      <c r="F43" t="s">
        <v>113</v>
      </c>
      <c r="G43" t="s">
        <v>114</v>
      </c>
      <c r="H43" t="s">
        <v>115</v>
      </c>
      <c r="I43" t="s">
        <v>115</v>
      </c>
      <c r="J43" t="s">
        <v>116</v>
      </c>
      <c r="K43" t="s">
        <v>117</v>
      </c>
      <c r="L43">
        <v>0.188</v>
      </c>
      <c r="M43" t="s">
        <v>142</v>
      </c>
      <c r="N43" t="s">
        <v>119</v>
      </c>
      <c r="O43" t="s">
        <v>115</v>
      </c>
      <c r="P43" t="s">
        <v>120</v>
      </c>
      <c r="Q43">
        <v>45792.5735532407</v>
      </c>
      <c r="R43" t="s">
        <v>161</v>
      </c>
      <c r="S43" t="s">
        <v>121</v>
      </c>
      <c r="T43" t="s">
        <v>158</v>
      </c>
      <c r="U43">
        <v>45792.8830324074</v>
      </c>
      <c r="V43" t="s">
        <v>127</v>
      </c>
      <c r="W43" t="s">
        <v>115</v>
      </c>
      <c r="X43">
        <v>94.6682</v>
      </c>
      <c r="Y43">
        <v>0.03546</v>
      </c>
      <c r="Z43">
        <v>0.05359</v>
      </c>
      <c r="AA43">
        <v>0.01576</v>
      </c>
      <c r="AB43">
        <v>0.00252</v>
      </c>
      <c r="AC43">
        <v>0.67277</v>
      </c>
      <c r="AD43">
        <v>0.00081</v>
      </c>
      <c r="AE43">
        <v>4.4772</v>
      </c>
      <c r="AF43">
        <v>0.00732</v>
      </c>
      <c r="AG43">
        <v>0.01193</v>
      </c>
      <c r="AH43">
        <v>0.00254</v>
      </c>
      <c r="AI43">
        <v>0.00858</v>
      </c>
      <c r="AJ43">
        <v>0.00164</v>
      </c>
      <c r="AK43">
        <v>0.001</v>
      </c>
      <c r="AL43">
        <v>0.0002</v>
      </c>
      <c r="AM43">
        <v>0.01585</v>
      </c>
      <c r="AN43">
        <v>0.00039</v>
      </c>
      <c r="AO43">
        <v>0.00022</v>
      </c>
      <c r="AP43">
        <v>5e-5</v>
      </c>
      <c r="AQ43">
        <v>0.00023</v>
      </c>
      <c r="AR43">
        <v>0.0001</v>
      </c>
      <c r="AS43">
        <v>0.00044</v>
      </c>
      <c r="AT43">
        <v>0.0001</v>
      </c>
      <c r="AU43">
        <v>0.0001</v>
      </c>
      <c r="AV43">
        <v>0.0005</v>
      </c>
      <c r="AW43">
        <v>0.0005</v>
      </c>
      <c r="AX43" t="s">
        <v>115</v>
      </c>
      <c r="AY43" t="s">
        <v>115</v>
      </c>
      <c r="AZ43">
        <v>0.0015</v>
      </c>
      <c r="BA43">
        <v>0.0003</v>
      </c>
      <c r="BB43">
        <v>0.00255</v>
      </c>
      <c r="BC43" t="s">
        <v>115</v>
      </c>
      <c r="BD43" t="s">
        <v>115</v>
      </c>
      <c r="BE43" t="s">
        <v>115</v>
      </c>
      <c r="BF43">
        <v>0.00103</v>
      </c>
      <c r="BG43">
        <v>0.0001</v>
      </c>
      <c r="BH43" t="s">
        <v>115</v>
      </c>
      <c r="BI43" t="s">
        <v>115</v>
      </c>
      <c r="BJ43" t="s">
        <v>115</v>
      </c>
      <c r="BK43">
        <v>0.0005</v>
      </c>
      <c r="BL43">
        <v>0.0003</v>
      </c>
      <c r="BM43">
        <v>0.00015</v>
      </c>
      <c r="BN43">
        <v>0.00255</v>
      </c>
      <c r="BO43">
        <v>0.00858</v>
      </c>
      <c r="BP43" t="s">
        <v>148</v>
      </c>
      <c r="BQ43" t="s">
        <v>115</v>
      </c>
      <c r="BR43" t="s">
        <v>115</v>
      </c>
      <c r="BS43">
        <v>45792.6125115741</v>
      </c>
      <c r="BT43" t="s">
        <v>162</v>
      </c>
      <c r="BU43">
        <v>0.02415</v>
      </c>
      <c r="BV43">
        <v>0.02747</v>
      </c>
      <c r="BW43">
        <v>0.06637</v>
      </c>
      <c r="BX43">
        <v>45792.4513888889</v>
      </c>
      <c r="BY43" t="s">
        <v>150</v>
      </c>
      <c r="BZ43" t="s">
        <v>163</v>
      </c>
      <c r="CA43" t="s">
        <v>115</v>
      </c>
      <c r="CB43" t="s">
        <v>128</v>
      </c>
      <c r="CC43">
        <v>1</v>
      </c>
      <c r="CD43" t="s">
        <v>82</v>
      </c>
      <c r="CE43">
        <v>45792.8830324074</v>
      </c>
    </row>
    <row r="44" spans="1:83">
      <c r="A44">
        <v>2.51179620703549e+16</v>
      </c>
      <c r="B44" t="s">
        <v>160</v>
      </c>
      <c r="C44" t="s">
        <v>112</v>
      </c>
      <c r="D44" t="s">
        <v>111</v>
      </c>
      <c r="F44" t="s">
        <v>113</v>
      </c>
      <c r="G44" t="s">
        <v>114</v>
      </c>
      <c r="H44" t="s">
        <v>115</v>
      </c>
      <c r="I44" t="s">
        <v>115</v>
      </c>
      <c r="J44" t="s">
        <v>116</v>
      </c>
      <c r="K44" t="s">
        <v>117</v>
      </c>
      <c r="L44">
        <v>0.188</v>
      </c>
      <c r="M44" t="s">
        <v>142</v>
      </c>
      <c r="N44" t="s">
        <v>119</v>
      </c>
      <c r="O44" t="s">
        <v>115</v>
      </c>
      <c r="P44" t="s">
        <v>120</v>
      </c>
      <c r="Q44">
        <v>45792.5735532407</v>
      </c>
      <c r="R44" t="s">
        <v>161</v>
      </c>
      <c r="S44" t="s">
        <v>129</v>
      </c>
      <c r="T44" t="s">
        <v>158</v>
      </c>
      <c r="U44">
        <v>45792.8830324074</v>
      </c>
      <c r="V44" t="s">
        <v>127</v>
      </c>
      <c r="W44" t="s">
        <v>115</v>
      </c>
      <c r="X44">
        <v>92.909</v>
      </c>
      <c r="Y44">
        <v>0.02884</v>
      </c>
      <c r="Z44">
        <v>0.05924</v>
      </c>
      <c r="AA44">
        <v>0.03921</v>
      </c>
      <c r="AB44">
        <v>0.0048</v>
      </c>
      <c r="AC44">
        <v>1.77843</v>
      </c>
      <c r="AD44">
        <v>0.00164</v>
      </c>
      <c r="AE44">
        <v>5.05766</v>
      </c>
      <c r="AF44">
        <v>0.01587</v>
      </c>
      <c r="AG44">
        <v>0.01271</v>
      </c>
      <c r="AH44">
        <v>0.00178</v>
      </c>
      <c r="AI44">
        <v>0.00912</v>
      </c>
      <c r="AJ44">
        <v>0.00179</v>
      </c>
      <c r="AK44">
        <v>0.001</v>
      </c>
      <c r="AL44">
        <v>0.00027</v>
      </c>
      <c r="AM44">
        <v>0.03894</v>
      </c>
      <c r="AN44">
        <v>0.00045</v>
      </c>
      <c r="AO44">
        <v>0.0001</v>
      </c>
      <c r="AP44">
        <v>5e-5</v>
      </c>
      <c r="AQ44">
        <v>0.00023</v>
      </c>
      <c r="AR44">
        <v>0.0001</v>
      </c>
      <c r="AS44">
        <v>0.00027</v>
      </c>
      <c r="AT44">
        <v>0.0001</v>
      </c>
      <c r="AU44">
        <v>0.0001</v>
      </c>
      <c r="AV44">
        <v>0.00188</v>
      </c>
      <c r="AW44">
        <v>0.0005</v>
      </c>
      <c r="AX44" t="s">
        <v>115</v>
      </c>
      <c r="AY44" t="s">
        <v>115</v>
      </c>
      <c r="AZ44">
        <v>0.0015</v>
      </c>
      <c r="BA44">
        <v>0.0003</v>
      </c>
      <c r="BB44">
        <v>0.00266</v>
      </c>
      <c r="BC44" t="s">
        <v>115</v>
      </c>
      <c r="BD44" t="s">
        <v>115</v>
      </c>
      <c r="BE44" t="s">
        <v>115</v>
      </c>
      <c r="BF44">
        <v>0.00123</v>
      </c>
      <c r="BG44">
        <v>0.0001</v>
      </c>
      <c r="BH44" t="s">
        <v>115</v>
      </c>
      <c r="BI44" t="s">
        <v>115</v>
      </c>
      <c r="BJ44" t="s">
        <v>115</v>
      </c>
      <c r="BK44">
        <v>0.0005</v>
      </c>
      <c r="BL44">
        <v>0.0003</v>
      </c>
      <c r="BM44">
        <v>0.0001</v>
      </c>
      <c r="BN44">
        <v>0.00266</v>
      </c>
      <c r="BO44">
        <v>0.01022</v>
      </c>
      <c r="BP44" t="s">
        <v>148</v>
      </c>
      <c r="BQ44" t="s">
        <v>115</v>
      </c>
      <c r="BR44" t="s">
        <v>115</v>
      </c>
      <c r="BS44">
        <v>45792.6954861111</v>
      </c>
      <c r="BT44" t="s">
        <v>162</v>
      </c>
      <c r="BU44">
        <v>0.03945</v>
      </c>
      <c r="BV44">
        <v>0.04276</v>
      </c>
      <c r="BW44">
        <v>0.10531</v>
      </c>
      <c r="BX44">
        <v>45792.4513888889</v>
      </c>
      <c r="BY44" t="s">
        <v>150</v>
      </c>
      <c r="BZ44" t="s">
        <v>163</v>
      </c>
      <c r="CA44" t="s">
        <v>115</v>
      </c>
      <c r="CB44" t="s">
        <v>130</v>
      </c>
      <c r="CC44">
        <v>1</v>
      </c>
      <c r="CD44" t="s">
        <v>82</v>
      </c>
      <c r="CE44">
        <v>45792.8830324074</v>
      </c>
    </row>
    <row r="45" spans="1:83">
      <c r="A45">
        <v>2.51279017744802e+16</v>
      </c>
      <c r="B45" t="s">
        <v>160</v>
      </c>
      <c r="C45" t="s">
        <v>112</v>
      </c>
      <c r="D45" t="s">
        <v>111</v>
      </c>
      <c r="F45" t="s">
        <v>113</v>
      </c>
      <c r="G45" t="s">
        <v>114</v>
      </c>
      <c r="H45" t="s">
        <v>115</v>
      </c>
      <c r="I45" t="s">
        <v>115</v>
      </c>
      <c r="J45" t="s">
        <v>116</v>
      </c>
      <c r="K45" t="s">
        <v>117</v>
      </c>
      <c r="L45">
        <v>0.188</v>
      </c>
      <c r="M45" t="s">
        <v>142</v>
      </c>
      <c r="N45" t="s">
        <v>119</v>
      </c>
      <c r="O45" t="s">
        <v>115</v>
      </c>
      <c r="P45" t="s">
        <v>120</v>
      </c>
      <c r="Q45">
        <v>45792.5735532407</v>
      </c>
      <c r="R45" t="s">
        <v>161</v>
      </c>
      <c r="S45" t="s">
        <v>131</v>
      </c>
      <c r="T45" t="s">
        <v>158</v>
      </c>
      <c r="U45">
        <v>45792.8830324074</v>
      </c>
      <c r="V45" t="s">
        <v>127</v>
      </c>
      <c r="W45" t="s">
        <v>115</v>
      </c>
      <c r="X45">
        <v>92.8076</v>
      </c>
      <c r="Y45">
        <v>0.02762</v>
      </c>
      <c r="Z45">
        <v>0.05846</v>
      </c>
      <c r="AA45">
        <v>0.03941</v>
      </c>
      <c r="AB45">
        <v>0.00469</v>
      </c>
      <c r="AC45">
        <v>1.84489</v>
      </c>
      <c r="AD45">
        <v>0.00161</v>
      </c>
      <c r="AE45">
        <v>5.09075</v>
      </c>
      <c r="AF45">
        <v>0.01638</v>
      </c>
      <c r="AG45">
        <v>0.01256</v>
      </c>
      <c r="AH45">
        <v>0.00277</v>
      </c>
      <c r="AI45">
        <v>0.00918</v>
      </c>
      <c r="AJ45">
        <v>0.00174</v>
      </c>
      <c r="AK45">
        <v>0.001</v>
      </c>
      <c r="AL45">
        <v>0.00034</v>
      </c>
      <c r="AM45">
        <v>0.03897</v>
      </c>
      <c r="AN45">
        <v>0.00038</v>
      </c>
      <c r="AO45">
        <v>0.0002</v>
      </c>
      <c r="AP45">
        <v>5e-5</v>
      </c>
      <c r="AQ45">
        <v>0.00021</v>
      </c>
      <c r="AR45">
        <v>0.0001</v>
      </c>
      <c r="AS45">
        <v>0.00027</v>
      </c>
      <c r="AT45">
        <v>0.0001</v>
      </c>
      <c r="AU45">
        <v>0.0001</v>
      </c>
      <c r="AV45">
        <v>0.00195</v>
      </c>
      <c r="AW45">
        <v>0.0005</v>
      </c>
      <c r="AX45" t="s">
        <v>115</v>
      </c>
      <c r="AY45" t="s">
        <v>115</v>
      </c>
      <c r="AZ45">
        <v>0.0015</v>
      </c>
      <c r="BA45">
        <v>0.0003</v>
      </c>
      <c r="BB45">
        <v>0.00295</v>
      </c>
      <c r="BC45" t="s">
        <v>115</v>
      </c>
      <c r="BD45" t="s">
        <v>115</v>
      </c>
      <c r="BE45" t="s">
        <v>115</v>
      </c>
      <c r="BF45">
        <v>0.00125</v>
      </c>
      <c r="BG45">
        <v>0.0001</v>
      </c>
      <c r="BH45" t="s">
        <v>115</v>
      </c>
      <c r="BI45" t="s">
        <v>115</v>
      </c>
      <c r="BJ45" t="s">
        <v>115</v>
      </c>
      <c r="BK45">
        <v>0.0005</v>
      </c>
      <c r="BL45">
        <v>0.0003</v>
      </c>
      <c r="BM45">
        <v>0.0001</v>
      </c>
      <c r="BN45">
        <v>0.00295</v>
      </c>
      <c r="BO45">
        <v>0.0106</v>
      </c>
      <c r="BP45" t="s">
        <v>148</v>
      </c>
      <c r="BQ45" t="s">
        <v>115</v>
      </c>
      <c r="BR45" t="s">
        <v>115</v>
      </c>
      <c r="BS45">
        <v>45792.7507986111</v>
      </c>
      <c r="BT45" t="s">
        <v>162</v>
      </c>
      <c r="BU45">
        <v>0.04177</v>
      </c>
      <c r="BV45">
        <v>0.04511</v>
      </c>
      <c r="BW45">
        <v>0.10859</v>
      </c>
      <c r="BX45">
        <v>45792.4513888889</v>
      </c>
      <c r="BY45" t="s">
        <v>150</v>
      </c>
      <c r="BZ45" t="s">
        <v>163</v>
      </c>
      <c r="CA45" t="s">
        <v>115</v>
      </c>
      <c r="CB45" t="s">
        <v>132</v>
      </c>
      <c r="CC45">
        <v>1</v>
      </c>
      <c r="CD45" t="s">
        <v>82</v>
      </c>
      <c r="CE45">
        <v>45792.8830324074</v>
      </c>
    </row>
    <row r="46" spans="1:83">
      <c r="A46">
        <v>2.51357341848813e+16</v>
      </c>
      <c r="B46" t="s">
        <v>160</v>
      </c>
      <c r="C46" t="s">
        <v>112</v>
      </c>
      <c r="D46" t="s">
        <v>111</v>
      </c>
      <c r="F46" t="s">
        <v>113</v>
      </c>
      <c r="G46" t="s">
        <v>114</v>
      </c>
      <c r="H46" t="s">
        <v>115</v>
      </c>
      <c r="I46" t="s">
        <v>115</v>
      </c>
      <c r="J46" t="s">
        <v>116</v>
      </c>
      <c r="K46" t="s">
        <v>117</v>
      </c>
      <c r="L46">
        <v>0.188</v>
      </c>
      <c r="M46" t="s">
        <v>142</v>
      </c>
      <c r="N46" t="s">
        <v>119</v>
      </c>
      <c r="O46" t="s">
        <v>115</v>
      </c>
      <c r="P46" t="s">
        <v>120</v>
      </c>
      <c r="Q46">
        <v>45792.5735532407</v>
      </c>
      <c r="R46" t="s">
        <v>161</v>
      </c>
      <c r="S46" t="s">
        <v>133</v>
      </c>
      <c r="T46" t="s">
        <v>158</v>
      </c>
      <c r="U46">
        <v>45792.8830324074</v>
      </c>
      <c r="V46" t="s">
        <v>127</v>
      </c>
      <c r="W46" t="s">
        <v>115</v>
      </c>
      <c r="X46">
        <v>92.8339</v>
      </c>
      <c r="Y46">
        <v>0.03017</v>
      </c>
      <c r="Z46">
        <v>0.05879</v>
      </c>
      <c r="AA46">
        <v>0.03916</v>
      </c>
      <c r="AB46">
        <v>0.00525</v>
      </c>
      <c r="AC46">
        <v>1.83451</v>
      </c>
      <c r="AD46">
        <v>0.00159</v>
      </c>
      <c r="AE46">
        <v>5.07247</v>
      </c>
      <c r="AF46">
        <v>0.01636</v>
      </c>
      <c r="AG46">
        <v>0.01271</v>
      </c>
      <c r="AH46">
        <v>0.0025</v>
      </c>
      <c r="AI46">
        <v>0.00906</v>
      </c>
      <c r="AJ46">
        <v>0.0017</v>
      </c>
      <c r="AK46">
        <v>0.001</v>
      </c>
      <c r="AL46">
        <v>0.00035</v>
      </c>
      <c r="AM46">
        <v>0.03888</v>
      </c>
      <c r="AN46">
        <v>0.00036</v>
      </c>
      <c r="AO46">
        <v>0.0001</v>
      </c>
      <c r="AP46">
        <v>5e-5</v>
      </c>
      <c r="AQ46">
        <v>0.00021</v>
      </c>
      <c r="AR46">
        <v>0.0001</v>
      </c>
      <c r="AS46">
        <v>0.00033</v>
      </c>
      <c r="AT46">
        <v>0.0001</v>
      </c>
      <c r="AU46">
        <v>0.0001</v>
      </c>
      <c r="AV46">
        <v>0.00192</v>
      </c>
      <c r="AW46">
        <v>0.0005</v>
      </c>
      <c r="AX46" t="s">
        <v>115</v>
      </c>
      <c r="AY46" t="s">
        <v>115</v>
      </c>
      <c r="AZ46">
        <v>0.0015</v>
      </c>
      <c r="BA46">
        <v>0.0003</v>
      </c>
      <c r="BB46">
        <v>0.00268</v>
      </c>
      <c r="BC46" t="s">
        <v>115</v>
      </c>
      <c r="BD46" t="s">
        <v>115</v>
      </c>
      <c r="BE46" t="s">
        <v>115</v>
      </c>
      <c r="BF46">
        <v>0.00126</v>
      </c>
      <c r="BG46">
        <v>0.0001</v>
      </c>
      <c r="BH46" t="s">
        <v>115</v>
      </c>
      <c r="BI46" t="s">
        <v>115</v>
      </c>
      <c r="BJ46" t="s">
        <v>115</v>
      </c>
      <c r="BK46">
        <v>0.0005</v>
      </c>
      <c r="BL46">
        <v>0.0003</v>
      </c>
      <c r="BM46">
        <v>0.0001</v>
      </c>
      <c r="BN46">
        <v>0.00268</v>
      </c>
      <c r="BO46">
        <v>0.01031</v>
      </c>
      <c r="BP46" t="s">
        <v>148</v>
      </c>
      <c r="BQ46" t="s">
        <v>115</v>
      </c>
      <c r="BR46" t="s">
        <v>115</v>
      </c>
      <c r="BS46">
        <v>45792.7846296296</v>
      </c>
      <c r="BT46" t="s">
        <v>162</v>
      </c>
      <c r="BU46">
        <v>0.0414</v>
      </c>
      <c r="BV46">
        <v>0.04465</v>
      </c>
      <c r="BW46">
        <v>0.1078</v>
      </c>
      <c r="BX46">
        <v>45792.4513888889</v>
      </c>
      <c r="BY46" t="s">
        <v>150</v>
      </c>
      <c r="BZ46" t="s">
        <v>163</v>
      </c>
      <c r="CA46" t="s">
        <v>115</v>
      </c>
      <c r="CB46" t="s">
        <v>134</v>
      </c>
      <c r="CC46">
        <v>1</v>
      </c>
      <c r="CD46" t="s">
        <v>82</v>
      </c>
      <c r="CE46">
        <v>45792.8830324074</v>
      </c>
    </row>
    <row r="47" spans="1:83">
      <c r="A47">
        <v>2.51398989715008e+16</v>
      </c>
      <c r="B47" t="s">
        <v>160</v>
      </c>
      <c r="C47" t="s">
        <v>112</v>
      </c>
      <c r="D47" t="s">
        <v>111</v>
      </c>
      <c r="E47" t="s">
        <v>111</v>
      </c>
      <c r="F47" t="s">
        <v>113</v>
      </c>
      <c r="G47" t="s">
        <v>114</v>
      </c>
      <c r="H47" t="s">
        <v>115</v>
      </c>
      <c r="I47" t="s">
        <v>115</v>
      </c>
      <c r="J47" t="s">
        <v>116</v>
      </c>
      <c r="K47" t="s">
        <v>117</v>
      </c>
      <c r="L47">
        <v>0.188</v>
      </c>
      <c r="M47" t="s">
        <v>142</v>
      </c>
      <c r="N47" t="s">
        <v>119</v>
      </c>
      <c r="O47" t="s">
        <v>115</v>
      </c>
      <c r="P47" t="s">
        <v>120</v>
      </c>
      <c r="Q47">
        <v>45792.5735532407</v>
      </c>
      <c r="R47" t="s">
        <v>161</v>
      </c>
      <c r="S47" t="s">
        <v>136</v>
      </c>
      <c r="T47" t="s">
        <v>158</v>
      </c>
      <c r="U47">
        <v>45792.8830324074</v>
      </c>
      <c r="V47" t="s">
        <v>127</v>
      </c>
      <c r="W47" t="s">
        <v>115</v>
      </c>
      <c r="X47">
        <v>92.9043</v>
      </c>
      <c r="Y47">
        <v>0.02802</v>
      </c>
      <c r="Z47">
        <v>0.0588</v>
      </c>
      <c r="AA47">
        <v>0.03879</v>
      </c>
      <c r="AB47">
        <v>0.00583</v>
      </c>
      <c r="AC47">
        <v>1.79445</v>
      </c>
      <c r="AD47">
        <v>0.00133</v>
      </c>
      <c r="AE47">
        <v>5.03839</v>
      </c>
      <c r="AF47">
        <v>0.01774</v>
      </c>
      <c r="AG47">
        <v>0.0126</v>
      </c>
      <c r="AH47">
        <v>0.00336</v>
      </c>
      <c r="AI47">
        <v>0.00924</v>
      </c>
      <c r="AJ47">
        <v>0.00165</v>
      </c>
      <c r="AK47">
        <v>0.001</v>
      </c>
      <c r="AL47">
        <v>0.00035</v>
      </c>
      <c r="AM47">
        <v>0.03904</v>
      </c>
      <c r="AN47">
        <v>0.00044</v>
      </c>
      <c r="AO47">
        <v>0.0001</v>
      </c>
      <c r="AP47">
        <v>5e-5</v>
      </c>
      <c r="AQ47">
        <v>0.0003</v>
      </c>
      <c r="AR47">
        <v>0.0001</v>
      </c>
      <c r="AS47">
        <v>0.00031</v>
      </c>
      <c r="AT47">
        <v>0.0001</v>
      </c>
      <c r="AU47">
        <v>0.0001</v>
      </c>
      <c r="AV47">
        <v>0.00194</v>
      </c>
      <c r="AW47">
        <v>0.0005</v>
      </c>
      <c r="AX47" t="s">
        <v>115</v>
      </c>
      <c r="AY47" t="s">
        <v>115</v>
      </c>
      <c r="AZ47">
        <v>0.0015</v>
      </c>
      <c r="BA47">
        <v>0.0003</v>
      </c>
      <c r="BB47">
        <v>0.00302</v>
      </c>
      <c r="BC47" t="s">
        <v>115</v>
      </c>
      <c r="BD47" t="s">
        <v>115</v>
      </c>
      <c r="BE47" t="s">
        <v>115</v>
      </c>
      <c r="BF47">
        <v>0.00126</v>
      </c>
      <c r="BG47">
        <v>0.0001</v>
      </c>
      <c r="BH47" t="s">
        <v>115</v>
      </c>
      <c r="BI47" t="s">
        <v>115</v>
      </c>
      <c r="BJ47" t="s">
        <v>115</v>
      </c>
      <c r="BK47">
        <v>0.0005</v>
      </c>
      <c r="BL47">
        <v>0.0003</v>
      </c>
      <c r="BM47">
        <v>0.0001</v>
      </c>
      <c r="BN47">
        <v>0.00302</v>
      </c>
      <c r="BO47">
        <v>0.01067</v>
      </c>
      <c r="BP47" t="s">
        <v>148</v>
      </c>
      <c r="BQ47" t="s">
        <v>115</v>
      </c>
      <c r="BR47" t="s">
        <v>115</v>
      </c>
      <c r="BS47">
        <v>45792.8785532407</v>
      </c>
      <c r="BT47" t="s">
        <v>162</v>
      </c>
      <c r="BU47">
        <v>0.04476</v>
      </c>
      <c r="BV47">
        <v>0.04811</v>
      </c>
      <c r="BW47">
        <v>0.11235</v>
      </c>
      <c r="BX47">
        <v>45792.4513888889</v>
      </c>
      <c r="BY47" t="s">
        <v>150</v>
      </c>
      <c r="BZ47" t="s">
        <v>163</v>
      </c>
      <c r="CA47" t="s">
        <v>115</v>
      </c>
      <c r="CB47" t="s">
        <v>137</v>
      </c>
      <c r="CC47">
        <v>1</v>
      </c>
      <c r="CD47" t="s">
        <v>82</v>
      </c>
      <c r="CE47">
        <v>45792.8830324074</v>
      </c>
    </row>
    <row r="48" spans="1:83">
      <c r="A48">
        <v>2.51398989715742e+16</v>
      </c>
      <c r="B48" t="s">
        <v>160</v>
      </c>
      <c r="C48" t="s">
        <v>112</v>
      </c>
      <c r="D48" t="s">
        <v>111</v>
      </c>
      <c r="E48" t="s">
        <v>111</v>
      </c>
      <c r="F48" t="s">
        <v>113</v>
      </c>
      <c r="G48" t="s">
        <v>114</v>
      </c>
      <c r="H48" t="s">
        <v>115</v>
      </c>
      <c r="I48" t="s">
        <v>115</v>
      </c>
      <c r="J48" t="s">
        <v>116</v>
      </c>
      <c r="K48" t="s">
        <v>117</v>
      </c>
      <c r="L48">
        <v>0.188</v>
      </c>
      <c r="M48" t="s">
        <v>142</v>
      </c>
      <c r="N48" t="s">
        <v>119</v>
      </c>
      <c r="O48" t="s">
        <v>115</v>
      </c>
      <c r="P48" t="s">
        <v>120</v>
      </c>
      <c r="Q48">
        <v>45792.5735532407</v>
      </c>
      <c r="R48" t="s">
        <v>161</v>
      </c>
      <c r="S48" t="s">
        <v>2</v>
      </c>
      <c r="T48" t="s">
        <v>158</v>
      </c>
      <c r="U48">
        <v>45792.8830324074</v>
      </c>
      <c r="V48" t="s">
        <v>127</v>
      </c>
      <c r="W48" t="s">
        <v>115</v>
      </c>
      <c r="X48">
        <v>92.8974</v>
      </c>
      <c r="Y48">
        <v>0.02813</v>
      </c>
      <c r="Z48">
        <v>0.05658</v>
      </c>
      <c r="AA48">
        <v>0.03825</v>
      </c>
      <c r="AB48">
        <v>0.00576</v>
      </c>
      <c r="AC48">
        <v>1.79371</v>
      </c>
      <c r="AD48">
        <v>0.00157</v>
      </c>
      <c r="AE48">
        <v>5.05036</v>
      </c>
      <c r="AF48">
        <v>0.01766</v>
      </c>
      <c r="AG48">
        <v>0.01249</v>
      </c>
      <c r="AH48">
        <v>0.00379</v>
      </c>
      <c r="AI48">
        <v>0.00923</v>
      </c>
      <c r="AJ48">
        <v>0.00168</v>
      </c>
      <c r="AK48">
        <v>0.001</v>
      </c>
      <c r="AL48">
        <v>0.00037</v>
      </c>
      <c r="AM48">
        <v>0.03926</v>
      </c>
      <c r="AN48">
        <v>0.00045</v>
      </c>
      <c r="AO48">
        <v>0.0001</v>
      </c>
      <c r="AP48">
        <v>5e-5</v>
      </c>
      <c r="AQ48">
        <v>0.00025</v>
      </c>
      <c r="AR48">
        <v>0.0001</v>
      </c>
      <c r="AS48">
        <v>0.00031</v>
      </c>
      <c r="AT48">
        <v>0.00021</v>
      </c>
      <c r="AU48">
        <v>0.0001</v>
      </c>
      <c r="AV48">
        <v>0.00194</v>
      </c>
      <c r="AW48">
        <v>0.0005</v>
      </c>
      <c r="AX48" t="s">
        <v>115</v>
      </c>
      <c r="AY48" t="s">
        <v>115</v>
      </c>
      <c r="AZ48">
        <v>0.0015</v>
      </c>
      <c r="BA48">
        <v>0.0003</v>
      </c>
      <c r="BB48">
        <v>0.00245</v>
      </c>
      <c r="BC48" t="s">
        <v>115</v>
      </c>
      <c r="BD48" t="s">
        <v>115</v>
      </c>
      <c r="BE48" t="s">
        <v>115</v>
      </c>
      <c r="BF48">
        <v>0.00128</v>
      </c>
      <c r="BG48">
        <v>0.0001</v>
      </c>
      <c r="BH48" t="s">
        <v>115</v>
      </c>
      <c r="BI48" t="s">
        <v>115</v>
      </c>
      <c r="BJ48" t="s">
        <v>115</v>
      </c>
      <c r="BK48">
        <v>0.0005</v>
      </c>
      <c r="BL48">
        <v>0.0003</v>
      </c>
      <c r="BM48">
        <v>0.0001</v>
      </c>
      <c r="BN48">
        <v>0.00245</v>
      </c>
      <c r="BO48">
        <v>0.01012</v>
      </c>
      <c r="BP48" t="s">
        <v>148</v>
      </c>
      <c r="BQ48" t="s">
        <v>115</v>
      </c>
      <c r="BR48" t="s">
        <v>115</v>
      </c>
      <c r="BS48">
        <v>45792.8803125</v>
      </c>
      <c r="BT48" t="s">
        <v>162</v>
      </c>
      <c r="BU48">
        <v>0.04234</v>
      </c>
      <c r="BV48">
        <v>0.04581</v>
      </c>
      <c r="BW48">
        <v>0.11058</v>
      </c>
      <c r="BX48">
        <v>45792.4513888889</v>
      </c>
      <c r="BY48" t="s">
        <v>150</v>
      </c>
      <c r="BZ48" t="s">
        <v>163</v>
      </c>
      <c r="CA48" t="s">
        <v>115</v>
      </c>
      <c r="CB48" t="s">
        <v>137</v>
      </c>
      <c r="CC48">
        <v>1</v>
      </c>
      <c r="CD48" t="s">
        <v>82</v>
      </c>
      <c r="CE48">
        <v>45792.8830324074</v>
      </c>
    </row>
    <row r="49" spans="1:83">
      <c r="A49">
        <v>2.51398989716067e+16</v>
      </c>
      <c r="B49" t="s">
        <v>160</v>
      </c>
      <c r="C49" t="s">
        <v>112</v>
      </c>
      <c r="D49" t="s">
        <v>111</v>
      </c>
      <c r="E49" t="s">
        <v>111</v>
      </c>
      <c r="F49" t="s">
        <v>113</v>
      </c>
      <c r="G49" t="s">
        <v>114</v>
      </c>
      <c r="H49" t="s">
        <v>115</v>
      </c>
      <c r="I49" t="s">
        <v>115</v>
      </c>
      <c r="J49" t="s">
        <v>116</v>
      </c>
      <c r="K49" t="s">
        <v>117</v>
      </c>
      <c r="L49">
        <v>0.188</v>
      </c>
      <c r="M49" t="s">
        <v>142</v>
      </c>
      <c r="N49" t="s">
        <v>119</v>
      </c>
      <c r="O49" t="s">
        <v>115</v>
      </c>
      <c r="P49" t="s">
        <v>120</v>
      </c>
      <c r="Q49">
        <v>45792.5735532407</v>
      </c>
      <c r="R49" t="s">
        <v>161</v>
      </c>
      <c r="S49" t="s">
        <v>138</v>
      </c>
      <c r="T49" t="s">
        <v>158</v>
      </c>
      <c r="U49">
        <v>45792.8830324074</v>
      </c>
      <c r="V49" t="s">
        <v>127</v>
      </c>
      <c r="W49" t="s">
        <v>115</v>
      </c>
      <c r="X49">
        <v>92.897</v>
      </c>
      <c r="Y49">
        <v>0.02884</v>
      </c>
      <c r="Z49">
        <v>0.05765</v>
      </c>
      <c r="AA49">
        <v>0.03844</v>
      </c>
      <c r="AB49">
        <v>0.00535</v>
      </c>
      <c r="AC49">
        <v>1.80888</v>
      </c>
      <c r="AD49">
        <v>0.00157</v>
      </c>
      <c r="AE49">
        <v>5.03609</v>
      </c>
      <c r="AF49">
        <v>0.01751</v>
      </c>
      <c r="AG49">
        <v>0.0126</v>
      </c>
      <c r="AH49">
        <v>0.00386</v>
      </c>
      <c r="AI49">
        <v>0.0091</v>
      </c>
      <c r="AJ49">
        <v>0.00174</v>
      </c>
      <c r="AK49">
        <v>0.001</v>
      </c>
      <c r="AL49">
        <v>0.00046</v>
      </c>
      <c r="AM49">
        <v>0.03897</v>
      </c>
      <c r="AN49">
        <v>0.00046</v>
      </c>
      <c r="AO49">
        <v>0.0001</v>
      </c>
      <c r="AP49">
        <v>5e-5</v>
      </c>
      <c r="AQ49">
        <v>0.00023</v>
      </c>
      <c r="AR49">
        <v>0.0001</v>
      </c>
      <c r="AS49">
        <v>0.00027</v>
      </c>
      <c r="AT49">
        <v>0.0001</v>
      </c>
      <c r="AU49">
        <v>0.0001</v>
      </c>
      <c r="AV49">
        <v>0.00192</v>
      </c>
      <c r="AW49">
        <v>0.0005</v>
      </c>
      <c r="AX49" t="s">
        <v>115</v>
      </c>
      <c r="AY49" t="s">
        <v>115</v>
      </c>
      <c r="AZ49">
        <v>0.0015</v>
      </c>
      <c r="BA49">
        <v>0.0003</v>
      </c>
      <c r="BB49">
        <v>0.00277</v>
      </c>
      <c r="BC49" t="s">
        <v>115</v>
      </c>
      <c r="BD49" t="s">
        <v>115</v>
      </c>
      <c r="BE49" t="s">
        <v>115</v>
      </c>
      <c r="BF49">
        <v>0.0013</v>
      </c>
      <c r="BG49">
        <v>0.0001</v>
      </c>
      <c r="BH49" t="s">
        <v>115</v>
      </c>
      <c r="BI49" t="s">
        <v>115</v>
      </c>
      <c r="BJ49" t="s">
        <v>115</v>
      </c>
      <c r="BK49">
        <v>0.0005</v>
      </c>
      <c r="BL49">
        <v>0.0003</v>
      </c>
      <c r="BM49">
        <v>0.0001</v>
      </c>
      <c r="BN49">
        <v>0.00277</v>
      </c>
      <c r="BO49">
        <v>0.01044</v>
      </c>
      <c r="BP49" t="s">
        <v>148</v>
      </c>
      <c r="BQ49" t="s">
        <v>115</v>
      </c>
      <c r="BR49" t="s">
        <v>115</v>
      </c>
      <c r="BS49">
        <v>45792.8826041667</v>
      </c>
      <c r="BT49" t="s">
        <v>162</v>
      </c>
      <c r="BU49">
        <v>0.04068</v>
      </c>
      <c r="BV49">
        <v>0.04414</v>
      </c>
      <c r="BW49">
        <v>0.10867</v>
      </c>
      <c r="BX49">
        <v>45792.4513888889</v>
      </c>
      <c r="BY49" t="s">
        <v>150</v>
      </c>
      <c r="BZ49" t="s">
        <v>163</v>
      </c>
      <c r="CA49" t="s">
        <v>115</v>
      </c>
      <c r="CB49" t="s">
        <v>137</v>
      </c>
      <c r="CC49">
        <v>1</v>
      </c>
      <c r="CD49" t="s">
        <v>82</v>
      </c>
      <c r="CE49">
        <v>45792.8830324074</v>
      </c>
    </row>
    <row r="50" spans="1:83">
      <c r="A50">
        <v>2.51408737560782e+16</v>
      </c>
      <c r="B50" t="s">
        <v>164</v>
      </c>
      <c r="C50" t="s">
        <v>112</v>
      </c>
      <c r="D50" t="s">
        <v>112</v>
      </c>
      <c r="F50" t="s">
        <v>113</v>
      </c>
      <c r="G50" t="s">
        <v>114</v>
      </c>
      <c r="H50" t="s">
        <v>115</v>
      </c>
      <c r="I50" t="s">
        <v>115</v>
      </c>
      <c r="J50" t="s">
        <v>116</v>
      </c>
      <c r="K50" t="s">
        <v>117</v>
      </c>
      <c r="L50">
        <v>0.188</v>
      </c>
      <c r="M50" t="s">
        <v>142</v>
      </c>
      <c r="N50" t="s">
        <v>119</v>
      </c>
      <c r="O50" t="s">
        <v>115</v>
      </c>
      <c r="P50" t="s">
        <v>120</v>
      </c>
      <c r="Q50">
        <v>45792.8387268518</v>
      </c>
      <c r="R50" t="s">
        <v>157</v>
      </c>
      <c r="S50" t="s">
        <v>121</v>
      </c>
      <c r="T50" t="s">
        <v>158</v>
      </c>
      <c r="U50">
        <v>45808.1765277778</v>
      </c>
      <c r="V50" t="s">
        <v>165</v>
      </c>
      <c r="W50" t="s">
        <v>115</v>
      </c>
      <c r="X50">
        <v>94.0563</v>
      </c>
      <c r="Y50">
        <v>0.03112</v>
      </c>
      <c r="Z50">
        <v>0.05946</v>
      </c>
      <c r="AA50">
        <v>0.02116</v>
      </c>
      <c r="AB50">
        <v>0.00402</v>
      </c>
      <c r="AC50">
        <v>0.91462</v>
      </c>
      <c r="AD50">
        <v>0.00094</v>
      </c>
      <c r="AE50">
        <v>4.82642</v>
      </c>
      <c r="AF50">
        <v>0.00926</v>
      </c>
      <c r="AG50">
        <v>0.01229</v>
      </c>
      <c r="AH50">
        <v>0.00314</v>
      </c>
      <c r="AI50">
        <v>0.00844</v>
      </c>
      <c r="AJ50">
        <v>0.00185</v>
      </c>
      <c r="AK50">
        <v>0.001</v>
      </c>
      <c r="AL50">
        <v>0.0002</v>
      </c>
      <c r="AM50">
        <v>0.01927</v>
      </c>
      <c r="AN50">
        <v>0.00048</v>
      </c>
      <c r="AO50">
        <v>0.00031</v>
      </c>
      <c r="AP50">
        <v>5e-5</v>
      </c>
      <c r="AQ50">
        <v>0.00026</v>
      </c>
      <c r="AR50">
        <v>0.0001</v>
      </c>
      <c r="AS50">
        <v>0.00037</v>
      </c>
      <c r="AT50">
        <v>0.0001</v>
      </c>
      <c r="AU50">
        <v>0.0001</v>
      </c>
      <c r="AV50">
        <v>0.0005</v>
      </c>
      <c r="AW50">
        <v>0.0005</v>
      </c>
      <c r="AX50" t="s">
        <v>115</v>
      </c>
      <c r="AY50" t="s">
        <v>115</v>
      </c>
      <c r="AZ50">
        <v>0.0015</v>
      </c>
      <c r="BA50">
        <v>0.0003</v>
      </c>
      <c r="BB50">
        <v>0.00272</v>
      </c>
      <c r="BC50" t="s">
        <v>115</v>
      </c>
      <c r="BD50" t="s">
        <v>115</v>
      </c>
      <c r="BE50" t="s">
        <v>115</v>
      </c>
      <c r="BF50">
        <v>0.0012</v>
      </c>
      <c r="BG50">
        <v>0.0001</v>
      </c>
      <c r="BH50" t="s">
        <v>115</v>
      </c>
      <c r="BI50" t="s">
        <v>115</v>
      </c>
      <c r="BJ50" t="s">
        <v>115</v>
      </c>
      <c r="BK50">
        <v>0.0005</v>
      </c>
      <c r="BL50">
        <v>0.0003</v>
      </c>
      <c r="BM50">
        <v>0.0001</v>
      </c>
      <c r="BN50">
        <v>0.00272</v>
      </c>
      <c r="BO50">
        <v>0.00887</v>
      </c>
      <c r="BP50" t="s">
        <v>115</v>
      </c>
      <c r="BQ50" t="s">
        <v>115</v>
      </c>
      <c r="BR50" t="s">
        <v>115</v>
      </c>
      <c r="BS50">
        <v>45792.8453703704</v>
      </c>
      <c r="BT50" t="s">
        <v>149</v>
      </c>
      <c r="BU50">
        <v>0.02989</v>
      </c>
      <c r="BV50">
        <v>0.03356</v>
      </c>
      <c r="BW50">
        <v>0.0767</v>
      </c>
      <c r="BX50">
        <v>45792.6631944444</v>
      </c>
      <c r="BY50" t="s">
        <v>154</v>
      </c>
      <c r="BZ50" t="s">
        <v>151</v>
      </c>
      <c r="CA50" t="s">
        <v>115</v>
      </c>
      <c r="CB50" t="s">
        <v>128</v>
      </c>
      <c r="CC50">
        <v>1</v>
      </c>
      <c r="CD50" t="s">
        <v>82</v>
      </c>
      <c r="CE50">
        <v>45808.1765277778</v>
      </c>
    </row>
    <row r="51" spans="1:83">
      <c r="A51">
        <v>2.5140930368784e+16</v>
      </c>
      <c r="B51" t="s">
        <v>164</v>
      </c>
      <c r="C51" t="s">
        <v>112</v>
      </c>
      <c r="D51" t="s">
        <v>112</v>
      </c>
      <c r="F51" t="s">
        <v>113</v>
      </c>
      <c r="G51" t="s">
        <v>114</v>
      </c>
      <c r="H51" t="s">
        <v>115</v>
      </c>
      <c r="I51" t="s">
        <v>115</v>
      </c>
      <c r="J51" t="s">
        <v>116</v>
      </c>
      <c r="K51" t="s">
        <v>117</v>
      </c>
      <c r="L51">
        <v>0.188</v>
      </c>
      <c r="M51" t="s">
        <v>142</v>
      </c>
      <c r="N51" t="s">
        <v>119</v>
      </c>
      <c r="O51" t="s">
        <v>115</v>
      </c>
      <c r="P51" t="s">
        <v>120</v>
      </c>
      <c r="Q51">
        <v>45792.8387268518</v>
      </c>
      <c r="R51" t="s">
        <v>157</v>
      </c>
      <c r="S51" t="s">
        <v>129</v>
      </c>
      <c r="T51" t="s">
        <v>158</v>
      </c>
      <c r="U51">
        <v>45808.1765277778</v>
      </c>
      <c r="V51" t="s">
        <v>165</v>
      </c>
      <c r="W51" t="s">
        <v>115</v>
      </c>
      <c r="X51">
        <v>92.91</v>
      </c>
      <c r="Y51">
        <v>0.02828</v>
      </c>
      <c r="Z51">
        <v>0.06205</v>
      </c>
      <c r="AA51">
        <v>0.03768</v>
      </c>
      <c r="AB51">
        <v>0.00548</v>
      </c>
      <c r="AC51">
        <v>1.85664</v>
      </c>
      <c r="AD51">
        <v>0.0017</v>
      </c>
      <c r="AE51">
        <v>4.97162</v>
      </c>
      <c r="AF51">
        <v>0.01636</v>
      </c>
      <c r="AG51">
        <v>0.01232</v>
      </c>
      <c r="AH51">
        <v>0.00258</v>
      </c>
      <c r="AI51">
        <v>0.00907</v>
      </c>
      <c r="AJ51">
        <v>0.00184</v>
      </c>
      <c r="AK51">
        <v>0.001</v>
      </c>
      <c r="AL51">
        <v>0.00037</v>
      </c>
      <c r="AM51">
        <v>0.04024</v>
      </c>
      <c r="AN51">
        <v>0.00044</v>
      </c>
      <c r="AO51">
        <v>0.00012</v>
      </c>
      <c r="AP51">
        <v>5e-5</v>
      </c>
      <c r="AQ51">
        <v>0.00027</v>
      </c>
      <c r="AR51">
        <v>0.0001</v>
      </c>
      <c r="AS51">
        <v>0.0003</v>
      </c>
      <c r="AT51">
        <v>0.00015</v>
      </c>
      <c r="AU51">
        <v>0.0001</v>
      </c>
      <c r="AV51">
        <v>0.00203</v>
      </c>
      <c r="AW51">
        <v>0.0005</v>
      </c>
      <c r="AX51" t="s">
        <v>115</v>
      </c>
      <c r="AY51" t="s">
        <v>115</v>
      </c>
      <c r="AZ51">
        <v>0.0015</v>
      </c>
      <c r="BA51">
        <v>0.0003</v>
      </c>
      <c r="BB51">
        <v>0.0029</v>
      </c>
      <c r="BC51" t="s">
        <v>115</v>
      </c>
      <c r="BD51" t="s">
        <v>115</v>
      </c>
      <c r="BE51" t="s">
        <v>115</v>
      </c>
      <c r="BF51">
        <v>0.00125</v>
      </c>
      <c r="BG51">
        <v>0.0001</v>
      </c>
      <c r="BH51" t="s">
        <v>115</v>
      </c>
      <c r="BI51" t="s">
        <v>115</v>
      </c>
      <c r="BJ51" t="s">
        <v>115</v>
      </c>
      <c r="BK51">
        <v>0.0005</v>
      </c>
      <c r="BL51">
        <v>0.0003</v>
      </c>
      <c r="BM51">
        <v>0.00015</v>
      </c>
      <c r="BN51">
        <v>0.0029</v>
      </c>
      <c r="BO51">
        <v>0.01068</v>
      </c>
      <c r="BP51" t="s">
        <v>115</v>
      </c>
      <c r="BQ51" t="s">
        <v>115</v>
      </c>
      <c r="BR51" t="s">
        <v>115</v>
      </c>
      <c r="BS51">
        <v>45792.923587963</v>
      </c>
      <c r="BT51" t="s">
        <v>149</v>
      </c>
      <c r="BU51">
        <v>0.04239</v>
      </c>
      <c r="BV51">
        <v>0.04598</v>
      </c>
      <c r="BW51">
        <v>0.11019</v>
      </c>
      <c r="BX51">
        <v>45792.6631944444</v>
      </c>
      <c r="BY51" t="s">
        <v>154</v>
      </c>
      <c r="BZ51" t="s">
        <v>151</v>
      </c>
      <c r="CA51" t="s">
        <v>115</v>
      </c>
      <c r="CB51" t="s">
        <v>130</v>
      </c>
      <c r="CC51">
        <v>1</v>
      </c>
      <c r="CD51" t="s">
        <v>82</v>
      </c>
      <c r="CE51">
        <v>45808.1765277778</v>
      </c>
    </row>
    <row r="52" spans="1:83">
      <c r="A52">
        <v>2.51589563757007e+16</v>
      </c>
      <c r="B52" t="s">
        <v>164</v>
      </c>
      <c r="C52" t="s">
        <v>112</v>
      </c>
      <c r="D52" t="s">
        <v>112</v>
      </c>
      <c r="F52" t="s">
        <v>113</v>
      </c>
      <c r="G52" t="s">
        <v>114</v>
      </c>
      <c r="H52" t="s">
        <v>115</v>
      </c>
      <c r="I52" t="s">
        <v>115</v>
      </c>
      <c r="J52" t="s">
        <v>116</v>
      </c>
      <c r="K52" t="s">
        <v>117</v>
      </c>
      <c r="L52">
        <v>0.188</v>
      </c>
      <c r="M52" t="s">
        <v>142</v>
      </c>
      <c r="N52" t="s">
        <v>119</v>
      </c>
      <c r="O52" t="s">
        <v>115</v>
      </c>
      <c r="P52" t="s">
        <v>120</v>
      </c>
      <c r="Q52">
        <v>45792.8387268518</v>
      </c>
      <c r="R52" t="s">
        <v>157</v>
      </c>
      <c r="S52" t="s">
        <v>131</v>
      </c>
      <c r="T52" t="s">
        <v>158</v>
      </c>
      <c r="U52">
        <v>45808.1765277778</v>
      </c>
      <c r="V52" t="s">
        <v>165</v>
      </c>
      <c r="W52" t="s">
        <v>115</v>
      </c>
      <c r="X52">
        <v>93.0617</v>
      </c>
      <c r="Y52">
        <v>0.02693</v>
      </c>
      <c r="Z52">
        <v>0.05947</v>
      </c>
      <c r="AA52">
        <v>0.03702</v>
      </c>
      <c r="AB52">
        <v>0.00524</v>
      </c>
      <c r="AC52">
        <v>1.80144</v>
      </c>
      <c r="AD52">
        <v>0.0017</v>
      </c>
      <c r="AE52">
        <v>4.87899</v>
      </c>
      <c r="AF52">
        <v>0.01642</v>
      </c>
      <c r="AG52">
        <v>0.01216</v>
      </c>
      <c r="AH52">
        <v>0.00241</v>
      </c>
      <c r="AI52">
        <v>0.00912</v>
      </c>
      <c r="AJ52">
        <v>0.00188</v>
      </c>
      <c r="AK52">
        <v>0.001</v>
      </c>
      <c r="AL52">
        <v>0.0002</v>
      </c>
      <c r="AM52">
        <v>0.04149</v>
      </c>
      <c r="AN52">
        <v>0.00038</v>
      </c>
      <c r="AO52">
        <v>0.0001</v>
      </c>
      <c r="AP52">
        <v>5e-5</v>
      </c>
      <c r="AQ52">
        <v>0.00029</v>
      </c>
      <c r="AR52">
        <v>0.0001</v>
      </c>
      <c r="AS52">
        <v>0.00032</v>
      </c>
      <c r="AT52">
        <v>0.0001</v>
      </c>
      <c r="AU52">
        <v>0.0001</v>
      </c>
      <c r="AV52">
        <v>0.00209</v>
      </c>
      <c r="AW52">
        <v>0.0005</v>
      </c>
      <c r="AX52" t="s">
        <v>115</v>
      </c>
      <c r="AY52" t="s">
        <v>115</v>
      </c>
      <c r="AZ52">
        <v>0.0015</v>
      </c>
      <c r="BA52">
        <v>0.0003</v>
      </c>
      <c r="BB52">
        <v>0.00267</v>
      </c>
      <c r="BC52" t="s">
        <v>115</v>
      </c>
      <c r="BD52" t="s">
        <v>115</v>
      </c>
      <c r="BE52" t="s">
        <v>115</v>
      </c>
      <c r="BF52">
        <v>0.00124</v>
      </c>
      <c r="BG52">
        <v>0.0001</v>
      </c>
      <c r="BH52" t="s">
        <v>115</v>
      </c>
      <c r="BI52" t="s">
        <v>115</v>
      </c>
      <c r="BJ52" t="s">
        <v>115</v>
      </c>
      <c r="BK52">
        <v>0.0005</v>
      </c>
      <c r="BL52">
        <v>0.0003</v>
      </c>
      <c r="BM52">
        <v>0.00014</v>
      </c>
      <c r="BN52">
        <v>0.00267</v>
      </c>
      <c r="BO52">
        <v>0.01049</v>
      </c>
      <c r="BP52" t="s">
        <v>115</v>
      </c>
      <c r="BQ52" t="s">
        <v>115</v>
      </c>
      <c r="BR52" t="s">
        <v>115</v>
      </c>
      <c r="BS52">
        <v>45793.0583449074</v>
      </c>
      <c r="BT52" t="s">
        <v>149</v>
      </c>
      <c r="BU52">
        <v>0.04254</v>
      </c>
      <c r="BV52">
        <v>0.04591</v>
      </c>
      <c r="BW52">
        <v>0.11109</v>
      </c>
      <c r="BX52">
        <v>45792.6631944444</v>
      </c>
      <c r="BY52" t="s">
        <v>154</v>
      </c>
      <c r="BZ52" t="s">
        <v>151</v>
      </c>
      <c r="CA52" t="s">
        <v>115</v>
      </c>
      <c r="CB52" t="s">
        <v>132</v>
      </c>
      <c r="CC52">
        <v>1</v>
      </c>
      <c r="CD52" t="s">
        <v>82</v>
      </c>
      <c r="CE52">
        <v>45808.1765277778</v>
      </c>
    </row>
    <row r="53" spans="1:83">
      <c r="A53">
        <v>2.51605004964308e+16</v>
      </c>
      <c r="B53" t="s">
        <v>164</v>
      </c>
      <c r="C53" t="s">
        <v>112</v>
      </c>
      <c r="D53" t="s">
        <v>112</v>
      </c>
      <c r="F53" t="s">
        <v>113</v>
      </c>
      <c r="G53" t="s">
        <v>114</v>
      </c>
      <c r="H53" t="s">
        <v>115</v>
      </c>
      <c r="I53" t="s">
        <v>115</v>
      </c>
      <c r="J53" t="s">
        <v>116</v>
      </c>
      <c r="K53" t="s">
        <v>117</v>
      </c>
      <c r="L53">
        <v>0.188</v>
      </c>
      <c r="M53" t="s">
        <v>142</v>
      </c>
      <c r="N53" t="s">
        <v>119</v>
      </c>
      <c r="O53" t="s">
        <v>115</v>
      </c>
      <c r="P53" t="s">
        <v>120</v>
      </c>
      <c r="Q53">
        <v>45792.8387268518</v>
      </c>
      <c r="R53" t="s">
        <v>157</v>
      </c>
      <c r="S53" t="s">
        <v>135</v>
      </c>
      <c r="T53" t="s">
        <v>158</v>
      </c>
      <c r="U53">
        <v>45808.1765277778</v>
      </c>
      <c r="V53" t="s">
        <v>165</v>
      </c>
      <c r="W53" t="s">
        <v>115</v>
      </c>
      <c r="X53">
        <v>93.0888</v>
      </c>
      <c r="Y53">
        <v>0.02759</v>
      </c>
      <c r="Z53">
        <v>0.05976</v>
      </c>
      <c r="AA53">
        <v>0.03654</v>
      </c>
      <c r="AB53">
        <v>0.00517</v>
      </c>
      <c r="AC53">
        <v>1.80196</v>
      </c>
      <c r="AD53">
        <v>0.00163</v>
      </c>
      <c r="AE53">
        <v>4.84968</v>
      </c>
      <c r="AF53">
        <v>0.01662</v>
      </c>
      <c r="AG53">
        <v>0.01197</v>
      </c>
      <c r="AH53">
        <v>0.00288</v>
      </c>
      <c r="AI53">
        <v>0.00921</v>
      </c>
      <c r="AJ53">
        <v>0.00182</v>
      </c>
      <c r="AK53">
        <v>0.001</v>
      </c>
      <c r="AL53">
        <v>0.0002</v>
      </c>
      <c r="AM53">
        <v>0.04175</v>
      </c>
      <c r="AN53">
        <v>0.00031</v>
      </c>
      <c r="AO53">
        <v>0.00015</v>
      </c>
      <c r="AP53">
        <v>5e-5</v>
      </c>
      <c r="AQ53">
        <v>0.00027</v>
      </c>
      <c r="AR53">
        <v>0.0001</v>
      </c>
      <c r="AS53">
        <v>0.00027</v>
      </c>
      <c r="AT53">
        <v>0.0001</v>
      </c>
      <c r="AU53">
        <v>0.0001</v>
      </c>
      <c r="AV53">
        <v>0.00209</v>
      </c>
      <c r="AW53">
        <v>0.0005</v>
      </c>
      <c r="AX53" t="s">
        <v>115</v>
      </c>
      <c r="AY53" t="s">
        <v>115</v>
      </c>
      <c r="AZ53">
        <v>0.0015</v>
      </c>
      <c r="BA53">
        <v>0.0003</v>
      </c>
      <c r="BB53">
        <v>0.00292</v>
      </c>
      <c r="BC53" t="s">
        <v>115</v>
      </c>
      <c r="BD53" t="s">
        <v>115</v>
      </c>
      <c r="BE53" t="s">
        <v>115</v>
      </c>
      <c r="BF53">
        <v>0.00123</v>
      </c>
      <c r="BG53">
        <v>0.0001</v>
      </c>
      <c r="BH53" t="s">
        <v>115</v>
      </c>
      <c r="BI53" t="s">
        <v>115</v>
      </c>
      <c r="BJ53" t="s">
        <v>115</v>
      </c>
      <c r="BK53">
        <v>0.0005</v>
      </c>
      <c r="BL53">
        <v>0.0003</v>
      </c>
      <c r="BM53">
        <v>0.00015</v>
      </c>
      <c r="BN53">
        <v>0.00292</v>
      </c>
      <c r="BO53">
        <v>0.01074</v>
      </c>
      <c r="BP53" t="s">
        <v>115</v>
      </c>
      <c r="BQ53" t="s">
        <v>115</v>
      </c>
      <c r="BR53" t="s">
        <v>115</v>
      </c>
      <c r="BS53">
        <v>45793.0766782407</v>
      </c>
      <c r="BT53" t="s">
        <v>149</v>
      </c>
      <c r="BU53">
        <v>0.04322</v>
      </c>
      <c r="BV53">
        <v>0.04644</v>
      </c>
      <c r="BW53">
        <v>0.11225</v>
      </c>
      <c r="BX53">
        <v>45792.6631944444</v>
      </c>
      <c r="BY53" t="s">
        <v>154</v>
      </c>
      <c r="BZ53" t="s">
        <v>151</v>
      </c>
      <c r="CA53" t="s">
        <v>115</v>
      </c>
      <c r="CB53" t="s">
        <v>132</v>
      </c>
      <c r="CC53">
        <v>1</v>
      </c>
      <c r="CD53" t="s">
        <v>82</v>
      </c>
      <c r="CE53">
        <v>45808.1765277778</v>
      </c>
    </row>
    <row r="54" spans="1:83">
      <c r="A54">
        <v>2.51639510775515e+16</v>
      </c>
      <c r="B54" t="s">
        <v>164</v>
      </c>
      <c r="C54" t="s">
        <v>112</v>
      </c>
      <c r="D54" t="s">
        <v>111</v>
      </c>
      <c r="F54" t="s">
        <v>113</v>
      </c>
      <c r="G54" t="s">
        <v>114</v>
      </c>
      <c r="H54" t="s">
        <v>115</v>
      </c>
      <c r="I54" t="s">
        <v>115</v>
      </c>
      <c r="J54" t="s">
        <v>116</v>
      </c>
      <c r="K54" t="s">
        <v>117</v>
      </c>
      <c r="L54">
        <v>0.188</v>
      </c>
      <c r="M54" t="s">
        <v>142</v>
      </c>
      <c r="N54" t="s">
        <v>119</v>
      </c>
      <c r="O54" t="s">
        <v>115</v>
      </c>
      <c r="P54" t="s">
        <v>120</v>
      </c>
      <c r="Q54">
        <v>45792.8387268518</v>
      </c>
      <c r="R54" t="s">
        <v>157</v>
      </c>
      <c r="S54" t="s">
        <v>133</v>
      </c>
      <c r="T54" t="s">
        <v>158</v>
      </c>
      <c r="U54">
        <v>45808.1765277778</v>
      </c>
      <c r="V54" t="s">
        <v>165</v>
      </c>
      <c r="W54" t="s">
        <v>115</v>
      </c>
      <c r="X54">
        <v>92.9369</v>
      </c>
      <c r="Y54">
        <v>0.0281</v>
      </c>
      <c r="Z54">
        <v>0.06212</v>
      </c>
      <c r="AA54">
        <v>0.04008</v>
      </c>
      <c r="AB54">
        <v>0.00497</v>
      </c>
      <c r="AC54">
        <v>1.79411</v>
      </c>
      <c r="AD54">
        <v>0.00188</v>
      </c>
      <c r="AE54">
        <v>5.0069</v>
      </c>
      <c r="AF54">
        <v>0.01602</v>
      </c>
      <c r="AG54">
        <v>0.01196</v>
      </c>
      <c r="AH54">
        <v>0.00293</v>
      </c>
      <c r="AI54">
        <v>0.00904</v>
      </c>
      <c r="AJ54">
        <v>0.0018</v>
      </c>
      <c r="AK54">
        <v>0.001</v>
      </c>
      <c r="AL54">
        <v>0.0002</v>
      </c>
      <c r="AM54">
        <v>0.04069</v>
      </c>
      <c r="AN54">
        <v>0.00033</v>
      </c>
      <c r="AO54">
        <v>0.0001</v>
      </c>
      <c r="AP54">
        <v>5e-5</v>
      </c>
      <c r="AQ54">
        <v>0.0002</v>
      </c>
      <c r="AR54">
        <v>0.0001</v>
      </c>
      <c r="AS54">
        <v>0.00032</v>
      </c>
      <c r="AT54">
        <v>0.0001</v>
      </c>
      <c r="AU54">
        <v>0.0001</v>
      </c>
      <c r="AV54">
        <v>0.00207</v>
      </c>
      <c r="AW54">
        <v>0.0005</v>
      </c>
      <c r="AX54" t="s">
        <v>115</v>
      </c>
      <c r="AY54" t="s">
        <v>115</v>
      </c>
      <c r="AZ54">
        <v>0.0015</v>
      </c>
      <c r="BA54">
        <v>0.0003</v>
      </c>
      <c r="BB54">
        <v>0.00283</v>
      </c>
      <c r="BC54" t="s">
        <v>115</v>
      </c>
      <c r="BD54" t="s">
        <v>115</v>
      </c>
      <c r="BE54" t="s">
        <v>115</v>
      </c>
      <c r="BF54">
        <v>0.00125</v>
      </c>
      <c r="BG54">
        <v>0.0001</v>
      </c>
      <c r="BH54" t="s">
        <v>115</v>
      </c>
      <c r="BI54" t="s">
        <v>115</v>
      </c>
      <c r="BJ54" t="s">
        <v>115</v>
      </c>
      <c r="BK54">
        <v>0.0005</v>
      </c>
      <c r="BL54">
        <v>0.0003</v>
      </c>
      <c r="BM54">
        <v>0.00012</v>
      </c>
      <c r="BN54">
        <v>0.00283</v>
      </c>
      <c r="BO54">
        <v>0.01062</v>
      </c>
      <c r="BP54" t="s">
        <v>115</v>
      </c>
      <c r="BQ54" t="s">
        <v>115</v>
      </c>
      <c r="BR54" t="s">
        <v>115</v>
      </c>
      <c r="BS54">
        <v>45793.1441087963</v>
      </c>
      <c r="BT54" t="s">
        <v>149</v>
      </c>
      <c r="BU54">
        <v>0.04115</v>
      </c>
      <c r="BV54">
        <v>0.0443</v>
      </c>
      <c r="BW54">
        <v>0.10892</v>
      </c>
      <c r="BX54">
        <v>45792.6631944444</v>
      </c>
      <c r="BY54" t="s">
        <v>154</v>
      </c>
      <c r="BZ54" t="s">
        <v>151</v>
      </c>
      <c r="CA54" t="s">
        <v>115</v>
      </c>
      <c r="CB54" t="s">
        <v>134</v>
      </c>
      <c r="CC54">
        <v>1</v>
      </c>
      <c r="CD54" t="s">
        <v>82</v>
      </c>
      <c r="CE54">
        <v>45808.1765277778</v>
      </c>
    </row>
    <row r="55" spans="1:83">
      <c r="A55">
        <v>2.51664539520447e+16</v>
      </c>
      <c r="B55" t="s">
        <v>164</v>
      </c>
      <c r="C55" t="s">
        <v>112</v>
      </c>
      <c r="D55" t="s">
        <v>111</v>
      </c>
      <c r="F55" t="s">
        <v>113</v>
      </c>
      <c r="G55" t="s">
        <v>114</v>
      </c>
      <c r="H55" t="s">
        <v>115</v>
      </c>
      <c r="I55" t="s">
        <v>115</v>
      </c>
      <c r="J55" t="s">
        <v>116</v>
      </c>
      <c r="K55" t="s">
        <v>117</v>
      </c>
      <c r="L55">
        <v>0.188</v>
      </c>
      <c r="M55" t="s">
        <v>142</v>
      </c>
      <c r="N55" t="s">
        <v>119</v>
      </c>
      <c r="O55" t="s">
        <v>115</v>
      </c>
      <c r="P55" t="s">
        <v>120</v>
      </c>
      <c r="Q55">
        <v>45792.8387268518</v>
      </c>
      <c r="R55" t="s">
        <v>157</v>
      </c>
      <c r="S55" t="s">
        <v>166</v>
      </c>
      <c r="T55" t="s">
        <v>158</v>
      </c>
      <c r="U55">
        <v>45808.1765277778</v>
      </c>
      <c r="V55" t="s">
        <v>165</v>
      </c>
      <c r="W55" t="s">
        <v>115</v>
      </c>
      <c r="X55">
        <v>92.937</v>
      </c>
      <c r="Y55">
        <v>0.0281</v>
      </c>
      <c r="Z55">
        <v>0.06212</v>
      </c>
      <c r="AA55">
        <v>0.04008</v>
      </c>
      <c r="AB55">
        <v>0.00497</v>
      </c>
      <c r="AC55">
        <v>1.79411</v>
      </c>
      <c r="AD55">
        <v>0.00188</v>
      </c>
      <c r="AE55">
        <v>5.0069</v>
      </c>
      <c r="AF55">
        <v>0.01602</v>
      </c>
      <c r="AG55">
        <v>0.01196</v>
      </c>
      <c r="AH55">
        <v>0.00293</v>
      </c>
      <c r="AI55">
        <v>0.00904</v>
      </c>
      <c r="AJ55">
        <v>0.0018</v>
      </c>
      <c r="AK55">
        <v>0.001</v>
      </c>
      <c r="AL55">
        <v>0.0002</v>
      </c>
      <c r="AM55">
        <v>0.04069</v>
      </c>
      <c r="AN55">
        <v>0.0003</v>
      </c>
      <c r="AO55">
        <v>0.0001</v>
      </c>
      <c r="AP55">
        <v>0.0001</v>
      </c>
      <c r="AQ55">
        <v>0.0002</v>
      </c>
      <c r="AR55">
        <v>0.0001</v>
      </c>
      <c r="AS55">
        <v>0.0003</v>
      </c>
      <c r="AT55">
        <v>0.0001</v>
      </c>
      <c r="AU55">
        <v>0.0001</v>
      </c>
      <c r="AV55">
        <v>0.00207</v>
      </c>
      <c r="AW55">
        <v>0.0005</v>
      </c>
      <c r="AX55" t="s">
        <v>115</v>
      </c>
      <c r="AY55" t="s">
        <v>115</v>
      </c>
      <c r="AZ55">
        <v>0.0015</v>
      </c>
      <c r="BA55">
        <v>0.0003</v>
      </c>
      <c r="BB55">
        <v>0.00263</v>
      </c>
      <c r="BC55" t="s">
        <v>115</v>
      </c>
      <c r="BD55" t="s">
        <v>115</v>
      </c>
      <c r="BE55" t="s">
        <v>115</v>
      </c>
      <c r="BF55">
        <v>0.00126</v>
      </c>
      <c r="BG55">
        <v>0.0001</v>
      </c>
      <c r="BH55" t="s">
        <v>115</v>
      </c>
      <c r="BI55" t="s">
        <v>115</v>
      </c>
      <c r="BJ55" t="s">
        <v>115</v>
      </c>
      <c r="BK55">
        <v>0.0005</v>
      </c>
      <c r="BL55">
        <v>0.0003</v>
      </c>
      <c r="BM55">
        <v>0.0001</v>
      </c>
      <c r="BN55">
        <v>0.00263</v>
      </c>
      <c r="BO55">
        <v>0.01046</v>
      </c>
      <c r="BP55" t="s">
        <v>115</v>
      </c>
      <c r="BQ55" t="s">
        <v>115</v>
      </c>
      <c r="BR55" t="s">
        <v>115</v>
      </c>
      <c r="BS55">
        <v>45793.2812615741</v>
      </c>
      <c r="BT55" t="s">
        <v>149</v>
      </c>
      <c r="BU55">
        <v>0.0411</v>
      </c>
      <c r="BV55">
        <v>0.09373</v>
      </c>
      <c r="BW55">
        <v>0.12484</v>
      </c>
      <c r="BX55">
        <v>45792.6631944444</v>
      </c>
      <c r="BY55" t="s">
        <v>154</v>
      </c>
      <c r="BZ55" t="s">
        <v>151</v>
      </c>
      <c r="CA55" t="s">
        <v>115</v>
      </c>
      <c r="CB55" t="s">
        <v>134</v>
      </c>
      <c r="CC55">
        <v>1</v>
      </c>
      <c r="CD55" t="s">
        <v>82</v>
      </c>
      <c r="CE55">
        <v>45808.1765277778</v>
      </c>
    </row>
    <row r="56" spans="1:83">
      <c r="A56">
        <v>2.51689848085068e+16</v>
      </c>
      <c r="B56" t="s">
        <v>164</v>
      </c>
      <c r="C56" t="s">
        <v>112</v>
      </c>
      <c r="D56" t="s">
        <v>111</v>
      </c>
      <c r="E56" t="s">
        <v>111</v>
      </c>
      <c r="F56" t="s">
        <v>113</v>
      </c>
      <c r="G56" t="s">
        <v>114</v>
      </c>
      <c r="H56" t="s">
        <v>115</v>
      </c>
      <c r="I56" t="s">
        <v>115</v>
      </c>
      <c r="J56" t="s">
        <v>116</v>
      </c>
      <c r="K56" t="s">
        <v>117</v>
      </c>
      <c r="L56">
        <v>0.188</v>
      </c>
      <c r="M56" t="s">
        <v>142</v>
      </c>
      <c r="N56" t="s">
        <v>119</v>
      </c>
      <c r="O56" t="s">
        <v>115</v>
      </c>
      <c r="P56" t="s">
        <v>120</v>
      </c>
      <c r="Q56">
        <v>45792.8387268518</v>
      </c>
      <c r="R56" t="s">
        <v>157</v>
      </c>
      <c r="S56" t="s">
        <v>136</v>
      </c>
      <c r="T56" t="s">
        <v>158</v>
      </c>
      <c r="U56">
        <v>45808.1765277778</v>
      </c>
      <c r="V56" t="s">
        <v>165</v>
      </c>
      <c r="W56" t="s">
        <v>115</v>
      </c>
      <c r="X56">
        <v>92.9514</v>
      </c>
      <c r="Y56">
        <v>0.02958</v>
      </c>
      <c r="Z56">
        <v>0.06142</v>
      </c>
      <c r="AA56">
        <v>0.04075</v>
      </c>
      <c r="AB56">
        <v>0.00456</v>
      </c>
      <c r="AC56">
        <v>1.8099</v>
      </c>
      <c r="AD56">
        <v>0.00168</v>
      </c>
      <c r="AE56">
        <v>4.97329</v>
      </c>
      <c r="AF56">
        <v>0.01713</v>
      </c>
      <c r="AG56">
        <v>0.0116</v>
      </c>
      <c r="AH56">
        <v>0.00304</v>
      </c>
      <c r="AI56">
        <v>0.00918</v>
      </c>
      <c r="AJ56">
        <v>0.0018</v>
      </c>
      <c r="AK56">
        <v>0.001</v>
      </c>
      <c r="AL56">
        <v>0.0002</v>
      </c>
      <c r="AM56">
        <v>0.04163</v>
      </c>
      <c r="AN56">
        <v>0.00038</v>
      </c>
      <c r="AO56">
        <v>0.0001</v>
      </c>
      <c r="AP56">
        <v>5e-5</v>
      </c>
      <c r="AQ56">
        <v>0.00019</v>
      </c>
      <c r="AR56">
        <v>0.0001</v>
      </c>
      <c r="AS56">
        <v>0.0003</v>
      </c>
      <c r="AT56">
        <v>0.00014</v>
      </c>
      <c r="AU56">
        <v>0.0001</v>
      </c>
      <c r="AV56">
        <v>0.00218</v>
      </c>
      <c r="AW56">
        <v>0.0005</v>
      </c>
      <c r="AX56" t="s">
        <v>115</v>
      </c>
      <c r="AY56" t="s">
        <v>115</v>
      </c>
      <c r="AZ56">
        <v>0.0015</v>
      </c>
      <c r="BA56">
        <v>0.0003</v>
      </c>
      <c r="BB56">
        <v>0.00299</v>
      </c>
      <c r="BC56" t="s">
        <v>115</v>
      </c>
      <c r="BD56" t="s">
        <v>115</v>
      </c>
      <c r="BE56" t="s">
        <v>115</v>
      </c>
      <c r="BF56">
        <v>0.00127</v>
      </c>
      <c r="BG56">
        <v>0.0001</v>
      </c>
      <c r="BH56" t="s">
        <v>115</v>
      </c>
      <c r="BI56" t="s">
        <v>115</v>
      </c>
      <c r="BJ56" t="s">
        <v>115</v>
      </c>
      <c r="BK56">
        <v>0.0005</v>
      </c>
      <c r="BL56">
        <v>0.0003</v>
      </c>
      <c r="BM56">
        <v>0.0001</v>
      </c>
      <c r="BN56">
        <v>0.00299</v>
      </c>
      <c r="BO56">
        <v>0.01089</v>
      </c>
      <c r="BP56" t="s">
        <v>115</v>
      </c>
      <c r="BQ56" t="s">
        <v>115</v>
      </c>
      <c r="BR56" t="s">
        <v>115</v>
      </c>
      <c r="BS56">
        <v>45793.2650578704</v>
      </c>
      <c r="BT56" t="s">
        <v>149</v>
      </c>
      <c r="BU56">
        <v>0.04163</v>
      </c>
      <c r="BV56">
        <v>0.04484</v>
      </c>
      <c r="BW56">
        <v>0.11029</v>
      </c>
      <c r="BX56">
        <v>45792.6631944444</v>
      </c>
      <c r="BY56" t="s">
        <v>154</v>
      </c>
      <c r="BZ56" t="s">
        <v>151</v>
      </c>
      <c r="CA56" t="s">
        <v>115</v>
      </c>
      <c r="CB56" t="s">
        <v>137</v>
      </c>
      <c r="CC56">
        <v>1</v>
      </c>
      <c r="CD56" t="s">
        <v>82</v>
      </c>
      <c r="CE56">
        <v>45808.1765277778</v>
      </c>
    </row>
    <row r="57" spans="1:83">
      <c r="A57">
        <v>2.5168984808567e+16</v>
      </c>
      <c r="B57" t="s">
        <v>164</v>
      </c>
      <c r="C57" t="s">
        <v>112</v>
      </c>
      <c r="D57" t="s">
        <v>111</v>
      </c>
      <c r="E57" t="s">
        <v>111</v>
      </c>
      <c r="F57" t="s">
        <v>113</v>
      </c>
      <c r="G57" t="s">
        <v>114</v>
      </c>
      <c r="H57" t="s">
        <v>115</v>
      </c>
      <c r="I57" t="s">
        <v>115</v>
      </c>
      <c r="J57" t="s">
        <v>116</v>
      </c>
      <c r="K57" t="s">
        <v>117</v>
      </c>
      <c r="L57">
        <v>0.188</v>
      </c>
      <c r="M57" t="s">
        <v>142</v>
      </c>
      <c r="N57" t="s">
        <v>119</v>
      </c>
      <c r="O57" t="s">
        <v>115</v>
      </c>
      <c r="P57" t="s">
        <v>120</v>
      </c>
      <c r="Q57">
        <v>45792.8387268518</v>
      </c>
      <c r="R57" t="s">
        <v>157</v>
      </c>
      <c r="S57" t="s">
        <v>2</v>
      </c>
      <c r="T57" t="s">
        <v>158</v>
      </c>
      <c r="U57">
        <v>45808.1765277778</v>
      </c>
      <c r="V57" t="s">
        <v>165</v>
      </c>
      <c r="W57" t="s">
        <v>115</v>
      </c>
      <c r="X57">
        <v>92.9668</v>
      </c>
      <c r="Y57">
        <v>0.02866</v>
      </c>
      <c r="Z57">
        <v>0.06189</v>
      </c>
      <c r="AA57">
        <v>0.04112</v>
      </c>
      <c r="AB57">
        <v>0.00491</v>
      </c>
      <c r="AC57">
        <v>1.7905</v>
      </c>
      <c r="AD57">
        <v>0.00183</v>
      </c>
      <c r="AE57">
        <v>4.97692</v>
      </c>
      <c r="AF57">
        <v>0.0177</v>
      </c>
      <c r="AG57">
        <v>0.01201</v>
      </c>
      <c r="AH57">
        <v>0.00251</v>
      </c>
      <c r="AI57">
        <v>0.00917</v>
      </c>
      <c r="AJ57">
        <v>0.00189</v>
      </c>
      <c r="AK57">
        <v>0.001</v>
      </c>
      <c r="AL57">
        <v>0.0002</v>
      </c>
      <c r="AM57">
        <v>0.04093</v>
      </c>
      <c r="AN57">
        <v>0.00046</v>
      </c>
      <c r="AO57">
        <v>0.0001</v>
      </c>
      <c r="AP57">
        <v>5e-5</v>
      </c>
      <c r="AQ57">
        <v>0.0002</v>
      </c>
      <c r="AR57">
        <v>0.0001</v>
      </c>
      <c r="AS57">
        <v>0.0003</v>
      </c>
      <c r="AT57">
        <v>0.00014</v>
      </c>
      <c r="AU57">
        <v>0.0001</v>
      </c>
      <c r="AV57">
        <v>0.0021</v>
      </c>
      <c r="AW57">
        <v>0.0005</v>
      </c>
      <c r="AX57" t="s">
        <v>115</v>
      </c>
      <c r="AY57" t="s">
        <v>115</v>
      </c>
      <c r="AZ57">
        <v>0.0015</v>
      </c>
      <c r="BA57">
        <v>0.0003</v>
      </c>
      <c r="BB57">
        <v>0.00284</v>
      </c>
      <c r="BC57" t="s">
        <v>115</v>
      </c>
      <c r="BD57" t="s">
        <v>115</v>
      </c>
      <c r="BE57" t="s">
        <v>115</v>
      </c>
      <c r="BF57">
        <v>0.00125</v>
      </c>
      <c r="BG57">
        <v>0.0001</v>
      </c>
      <c r="BH57" t="s">
        <v>115</v>
      </c>
      <c r="BI57" t="s">
        <v>115</v>
      </c>
      <c r="BJ57" t="s">
        <v>115</v>
      </c>
      <c r="BK57">
        <v>0.0005</v>
      </c>
      <c r="BL57">
        <v>0.0003</v>
      </c>
      <c r="BM57">
        <v>0.0001</v>
      </c>
      <c r="BN57">
        <v>0.00284</v>
      </c>
      <c r="BO57">
        <v>0.01064</v>
      </c>
      <c r="BP57" t="s">
        <v>115</v>
      </c>
      <c r="BQ57" t="s">
        <v>115</v>
      </c>
      <c r="BR57" t="s">
        <v>115</v>
      </c>
      <c r="BS57">
        <v>45793.2850578704</v>
      </c>
      <c r="BT57" t="s">
        <v>149</v>
      </c>
      <c r="BU57">
        <v>0.04166</v>
      </c>
      <c r="BV57">
        <v>0.04505</v>
      </c>
      <c r="BW57">
        <v>0.10967</v>
      </c>
      <c r="BX57">
        <v>45792.6631944444</v>
      </c>
      <c r="BY57" t="s">
        <v>154</v>
      </c>
      <c r="BZ57" t="s">
        <v>151</v>
      </c>
      <c r="CA57" t="s">
        <v>115</v>
      </c>
      <c r="CB57" t="s">
        <v>137</v>
      </c>
      <c r="CC57">
        <v>1</v>
      </c>
      <c r="CD57" t="s">
        <v>82</v>
      </c>
      <c r="CE57">
        <v>45808.1765277778</v>
      </c>
    </row>
    <row r="58" spans="1:83">
      <c r="A58">
        <v>2.51689848085999e+16</v>
      </c>
      <c r="B58" t="s">
        <v>164</v>
      </c>
      <c r="C58" t="s">
        <v>112</v>
      </c>
      <c r="D58" t="s">
        <v>111</v>
      </c>
      <c r="E58" t="s">
        <v>111</v>
      </c>
      <c r="F58" t="s">
        <v>113</v>
      </c>
      <c r="G58" t="s">
        <v>114</v>
      </c>
      <c r="H58" t="s">
        <v>115</v>
      </c>
      <c r="I58" t="s">
        <v>115</v>
      </c>
      <c r="J58" t="s">
        <v>116</v>
      </c>
      <c r="K58" t="s">
        <v>117</v>
      </c>
      <c r="L58">
        <v>0.188</v>
      </c>
      <c r="M58" t="s">
        <v>142</v>
      </c>
      <c r="N58" t="s">
        <v>119</v>
      </c>
      <c r="O58" t="s">
        <v>115</v>
      </c>
      <c r="P58" t="s">
        <v>120</v>
      </c>
      <c r="Q58">
        <v>45792.8387268518</v>
      </c>
      <c r="R58" t="s">
        <v>157</v>
      </c>
      <c r="S58" t="s">
        <v>138</v>
      </c>
      <c r="T58" t="s">
        <v>158</v>
      </c>
      <c r="U58">
        <v>45808.1765277778</v>
      </c>
      <c r="V58" t="s">
        <v>165</v>
      </c>
      <c r="W58" t="s">
        <v>115</v>
      </c>
      <c r="X58">
        <v>92.8605</v>
      </c>
      <c r="Y58">
        <v>0.02779</v>
      </c>
      <c r="Z58">
        <v>0.05907</v>
      </c>
      <c r="AA58">
        <v>0.03948</v>
      </c>
      <c r="AB58">
        <v>0.00553</v>
      </c>
      <c r="AC58">
        <v>1.82039</v>
      </c>
      <c r="AD58">
        <v>0.00154</v>
      </c>
      <c r="AE58">
        <v>5.06061</v>
      </c>
      <c r="AF58">
        <v>0.01771</v>
      </c>
      <c r="AG58">
        <v>0.01231</v>
      </c>
      <c r="AH58">
        <v>0.00316</v>
      </c>
      <c r="AI58">
        <v>0.00876</v>
      </c>
      <c r="AJ58">
        <v>0.00161</v>
      </c>
      <c r="AK58">
        <v>0.001</v>
      </c>
      <c r="AL58">
        <v>0.0002</v>
      </c>
      <c r="AM58">
        <v>0.04034</v>
      </c>
      <c r="AN58">
        <v>0.00035</v>
      </c>
      <c r="AO58">
        <v>0.0001</v>
      </c>
      <c r="AP58">
        <v>5e-5</v>
      </c>
      <c r="AQ58">
        <v>0.00017</v>
      </c>
      <c r="AR58">
        <v>0.0001</v>
      </c>
      <c r="AS58">
        <v>0.00028</v>
      </c>
      <c r="AT58">
        <v>0.0001</v>
      </c>
      <c r="AU58">
        <v>0.0001</v>
      </c>
      <c r="AV58">
        <v>0.00207</v>
      </c>
      <c r="AW58">
        <v>0.0005</v>
      </c>
      <c r="AX58" t="s">
        <v>115</v>
      </c>
      <c r="AY58" t="s">
        <v>115</v>
      </c>
      <c r="AZ58">
        <v>0.0015</v>
      </c>
      <c r="BA58">
        <v>0.0003</v>
      </c>
      <c r="BB58">
        <v>0.00271</v>
      </c>
      <c r="BC58" t="s">
        <v>115</v>
      </c>
      <c r="BD58" t="s">
        <v>115</v>
      </c>
      <c r="BE58" t="s">
        <v>115</v>
      </c>
      <c r="BF58">
        <v>0.00128</v>
      </c>
      <c r="BG58">
        <v>0.0001</v>
      </c>
      <c r="BH58" t="s">
        <v>115</v>
      </c>
      <c r="BI58" t="s">
        <v>115</v>
      </c>
      <c r="BJ58" t="s">
        <v>115</v>
      </c>
      <c r="BK58">
        <v>0.0005</v>
      </c>
      <c r="BL58">
        <v>0.0003</v>
      </c>
      <c r="BM58">
        <v>0.0001</v>
      </c>
      <c r="BN58">
        <v>0.00271</v>
      </c>
      <c r="BO58">
        <v>0.01051</v>
      </c>
      <c r="BP58" t="s">
        <v>115</v>
      </c>
      <c r="BQ58" t="s">
        <v>115</v>
      </c>
      <c r="BR58" t="s">
        <v>115</v>
      </c>
      <c r="BS58">
        <v>45793.2691435185</v>
      </c>
      <c r="BT58" t="s">
        <v>149</v>
      </c>
      <c r="BU58">
        <v>0.0399</v>
      </c>
      <c r="BV58">
        <v>0.04281</v>
      </c>
      <c r="BW58">
        <v>0.10738</v>
      </c>
      <c r="BX58">
        <v>45792.6631944444</v>
      </c>
      <c r="BY58" t="s">
        <v>154</v>
      </c>
      <c r="BZ58" t="s">
        <v>151</v>
      </c>
      <c r="CA58" t="s">
        <v>115</v>
      </c>
      <c r="CB58" t="s">
        <v>137</v>
      </c>
      <c r="CC58">
        <v>1</v>
      </c>
      <c r="CD58" t="s">
        <v>82</v>
      </c>
      <c r="CE58">
        <v>45808.1765277778</v>
      </c>
    </row>
    <row r="59" spans="1:83">
      <c r="A59">
        <v>2.52101695060761e+16</v>
      </c>
      <c r="B59" t="s">
        <v>167</v>
      </c>
      <c r="C59" t="s">
        <v>112</v>
      </c>
      <c r="D59" t="s">
        <v>112</v>
      </c>
      <c r="F59" t="s">
        <v>113</v>
      </c>
      <c r="G59" t="s">
        <v>114</v>
      </c>
      <c r="H59" t="s">
        <v>115</v>
      </c>
      <c r="I59" t="s">
        <v>115</v>
      </c>
      <c r="J59" t="s">
        <v>116</v>
      </c>
      <c r="K59" t="s">
        <v>117</v>
      </c>
      <c r="L59">
        <v>0.177</v>
      </c>
      <c r="M59" t="s">
        <v>142</v>
      </c>
      <c r="N59" t="s">
        <v>119</v>
      </c>
      <c r="O59" t="s">
        <v>115</v>
      </c>
      <c r="P59" t="s">
        <v>120</v>
      </c>
      <c r="Q59">
        <v>45793.6407638889</v>
      </c>
      <c r="R59" t="s">
        <v>157</v>
      </c>
      <c r="S59" t="s">
        <v>121</v>
      </c>
      <c r="T59" t="s">
        <v>144</v>
      </c>
      <c r="U59">
        <v>45794.2980671296</v>
      </c>
      <c r="V59" t="s">
        <v>127</v>
      </c>
      <c r="W59" t="s">
        <v>115</v>
      </c>
      <c r="X59">
        <v>95.3644</v>
      </c>
      <c r="Y59">
        <v>0.02549</v>
      </c>
      <c r="Z59">
        <v>0.05297</v>
      </c>
      <c r="AA59">
        <v>0.00436</v>
      </c>
      <c r="AB59">
        <v>0.00125</v>
      </c>
      <c r="AC59">
        <v>0.15938</v>
      </c>
      <c r="AD59">
        <v>0.0003</v>
      </c>
      <c r="AE59">
        <v>4.34224</v>
      </c>
      <c r="AF59">
        <v>0.00197</v>
      </c>
      <c r="AG59">
        <v>0.01165</v>
      </c>
      <c r="AH59">
        <v>0.00435</v>
      </c>
      <c r="AI59">
        <v>0.00675</v>
      </c>
      <c r="AJ59">
        <v>0.00166</v>
      </c>
      <c r="AK59">
        <v>0.001</v>
      </c>
      <c r="AL59">
        <v>0.0002</v>
      </c>
      <c r="AM59">
        <v>0.00304</v>
      </c>
      <c r="AN59">
        <v>0.00031</v>
      </c>
      <c r="AO59">
        <v>0.00028</v>
      </c>
      <c r="AP59">
        <v>5e-5</v>
      </c>
      <c r="AQ59">
        <v>0.00026</v>
      </c>
      <c r="AR59">
        <v>0.00011</v>
      </c>
      <c r="AS59">
        <v>0.00051</v>
      </c>
      <c r="AT59">
        <v>0.00027</v>
      </c>
      <c r="AU59">
        <v>0.0001</v>
      </c>
      <c r="AV59">
        <v>0.0005</v>
      </c>
      <c r="AW59">
        <v>0.0005</v>
      </c>
      <c r="AX59" t="s">
        <v>115</v>
      </c>
      <c r="AY59" t="s">
        <v>115</v>
      </c>
      <c r="AZ59">
        <v>0.0015</v>
      </c>
      <c r="BA59">
        <v>0.0003</v>
      </c>
      <c r="BB59">
        <v>0.00279</v>
      </c>
      <c r="BC59" t="s">
        <v>115</v>
      </c>
      <c r="BD59" t="s">
        <v>115</v>
      </c>
      <c r="BE59" t="s">
        <v>115</v>
      </c>
      <c r="BF59">
        <v>0.0011</v>
      </c>
      <c r="BG59">
        <v>0.0001</v>
      </c>
      <c r="BH59" t="s">
        <v>115</v>
      </c>
      <c r="BI59" t="s">
        <v>115</v>
      </c>
      <c r="BJ59" t="s">
        <v>115</v>
      </c>
      <c r="BK59">
        <v>0.0005</v>
      </c>
      <c r="BL59">
        <v>0.0003</v>
      </c>
      <c r="BM59">
        <v>0.0001</v>
      </c>
      <c r="BN59">
        <v>0.00279</v>
      </c>
      <c r="BO59">
        <v>0.00884</v>
      </c>
      <c r="BP59" t="s">
        <v>148</v>
      </c>
      <c r="BQ59" t="s">
        <v>115</v>
      </c>
      <c r="BR59" t="s">
        <v>115</v>
      </c>
      <c r="BS59">
        <v>45793.6476273148</v>
      </c>
      <c r="BT59" t="s">
        <v>140</v>
      </c>
      <c r="BU59">
        <v>0.01825</v>
      </c>
      <c r="BV59">
        <v>0.02185</v>
      </c>
      <c r="BW59">
        <v>0.04764</v>
      </c>
      <c r="BX59">
        <v>45793.4930555556</v>
      </c>
      <c r="BY59" t="s">
        <v>150</v>
      </c>
      <c r="BZ59" t="s">
        <v>123</v>
      </c>
      <c r="CA59" t="s">
        <v>115</v>
      </c>
      <c r="CB59" t="s">
        <v>128</v>
      </c>
      <c r="CC59">
        <v>1</v>
      </c>
      <c r="CD59" t="s">
        <v>82</v>
      </c>
      <c r="CE59">
        <v>45794.2980671296</v>
      </c>
    </row>
    <row r="60" spans="1:83">
      <c r="A60">
        <v>2.52249130986416e+16</v>
      </c>
      <c r="B60" t="s">
        <v>167</v>
      </c>
      <c r="C60" t="s">
        <v>112</v>
      </c>
      <c r="D60" t="s">
        <v>112</v>
      </c>
      <c r="F60" t="s">
        <v>113</v>
      </c>
      <c r="G60" t="s">
        <v>114</v>
      </c>
      <c r="H60" t="s">
        <v>115</v>
      </c>
      <c r="I60" t="s">
        <v>115</v>
      </c>
      <c r="J60" t="s">
        <v>116</v>
      </c>
      <c r="K60" t="s">
        <v>117</v>
      </c>
      <c r="L60">
        <v>0.177</v>
      </c>
      <c r="M60" t="s">
        <v>142</v>
      </c>
      <c r="N60" t="s">
        <v>119</v>
      </c>
      <c r="O60" t="s">
        <v>115</v>
      </c>
      <c r="P60" t="s">
        <v>120</v>
      </c>
      <c r="Q60">
        <v>45793.6407638889</v>
      </c>
      <c r="R60" t="s">
        <v>157</v>
      </c>
      <c r="S60" t="s">
        <v>129</v>
      </c>
      <c r="T60" t="s">
        <v>144</v>
      </c>
      <c r="U60">
        <v>45794.2980671296</v>
      </c>
      <c r="V60" t="s">
        <v>127</v>
      </c>
      <c r="W60" t="s">
        <v>115</v>
      </c>
      <c r="X60">
        <v>93.1927</v>
      </c>
      <c r="Y60">
        <v>0.02464</v>
      </c>
      <c r="Z60">
        <v>0.05511</v>
      </c>
      <c r="AA60">
        <v>0.0346</v>
      </c>
      <c r="AB60">
        <v>0.00403</v>
      </c>
      <c r="AC60">
        <v>1.65291</v>
      </c>
      <c r="AD60">
        <v>0.00048</v>
      </c>
      <c r="AE60">
        <v>4.91338</v>
      </c>
      <c r="AF60">
        <v>0.0151</v>
      </c>
      <c r="AG60">
        <v>0.0122</v>
      </c>
      <c r="AH60">
        <v>0.00446</v>
      </c>
      <c r="AI60">
        <v>0.00782</v>
      </c>
      <c r="AJ60">
        <v>0.00137</v>
      </c>
      <c r="AK60">
        <v>0.001</v>
      </c>
      <c r="AL60">
        <v>0.0002</v>
      </c>
      <c r="AM60">
        <v>0.0371</v>
      </c>
      <c r="AN60">
        <v>0.00032</v>
      </c>
      <c r="AO60">
        <v>0.00013</v>
      </c>
      <c r="AP60">
        <v>5e-5</v>
      </c>
      <c r="AQ60">
        <v>0.00036</v>
      </c>
      <c r="AR60">
        <v>0.00013</v>
      </c>
      <c r="AS60">
        <v>0.00031</v>
      </c>
      <c r="AT60">
        <v>0.00019</v>
      </c>
      <c r="AU60">
        <v>0.0001</v>
      </c>
      <c r="AV60">
        <v>0.0017</v>
      </c>
      <c r="AW60">
        <v>0.0005</v>
      </c>
      <c r="AX60" t="s">
        <v>115</v>
      </c>
      <c r="AY60" t="s">
        <v>115</v>
      </c>
      <c r="AZ60">
        <v>0.0015</v>
      </c>
      <c r="BA60">
        <v>0.0003</v>
      </c>
      <c r="BB60">
        <v>0.00273</v>
      </c>
      <c r="BC60" t="s">
        <v>115</v>
      </c>
      <c r="BD60" t="s">
        <v>115</v>
      </c>
      <c r="BE60" t="s">
        <v>115</v>
      </c>
      <c r="BF60">
        <v>0.00129</v>
      </c>
      <c r="BG60">
        <v>0.0001</v>
      </c>
      <c r="BH60" t="s">
        <v>115</v>
      </c>
      <c r="BI60" t="s">
        <v>115</v>
      </c>
      <c r="BJ60" t="s">
        <v>115</v>
      </c>
      <c r="BK60">
        <v>0.0005</v>
      </c>
      <c r="BL60">
        <v>0.0003</v>
      </c>
      <c r="BM60">
        <v>0.00011</v>
      </c>
      <c r="BN60">
        <v>0.00273</v>
      </c>
      <c r="BO60">
        <v>0.01018</v>
      </c>
      <c r="BP60" t="s">
        <v>148</v>
      </c>
      <c r="BQ60" t="s">
        <v>115</v>
      </c>
      <c r="BR60" t="s">
        <v>115</v>
      </c>
      <c r="BS60">
        <v>45793.8244560185</v>
      </c>
      <c r="BT60" t="s">
        <v>140</v>
      </c>
      <c r="BU60">
        <v>0.04246</v>
      </c>
      <c r="BV60">
        <v>0.04547</v>
      </c>
      <c r="BW60">
        <v>0.10705</v>
      </c>
      <c r="BX60">
        <v>45793.4930555556</v>
      </c>
      <c r="BY60" t="s">
        <v>150</v>
      </c>
      <c r="BZ60" t="s">
        <v>123</v>
      </c>
      <c r="CA60" t="s">
        <v>115</v>
      </c>
      <c r="CB60" t="s">
        <v>130</v>
      </c>
      <c r="CC60">
        <v>1</v>
      </c>
      <c r="CD60" t="s">
        <v>82</v>
      </c>
      <c r="CE60">
        <v>45794.2980671296</v>
      </c>
    </row>
    <row r="61" spans="1:83">
      <c r="A61">
        <v>2.52303610381767e+16</v>
      </c>
      <c r="B61" t="s">
        <v>167</v>
      </c>
      <c r="C61" t="s">
        <v>112</v>
      </c>
      <c r="D61" t="s">
        <v>111</v>
      </c>
      <c r="F61" t="s">
        <v>113</v>
      </c>
      <c r="G61" t="s">
        <v>114</v>
      </c>
      <c r="H61" t="s">
        <v>115</v>
      </c>
      <c r="I61" t="s">
        <v>115</v>
      </c>
      <c r="J61" t="s">
        <v>116</v>
      </c>
      <c r="K61" t="s">
        <v>117</v>
      </c>
      <c r="L61">
        <v>0.177</v>
      </c>
      <c r="M61" t="s">
        <v>142</v>
      </c>
      <c r="N61" t="s">
        <v>119</v>
      </c>
      <c r="O61" t="s">
        <v>115</v>
      </c>
      <c r="P61" t="s">
        <v>120</v>
      </c>
      <c r="Q61">
        <v>45793.6407638889</v>
      </c>
      <c r="R61" t="s">
        <v>157</v>
      </c>
      <c r="S61" t="s">
        <v>131</v>
      </c>
      <c r="T61" t="s">
        <v>144</v>
      </c>
      <c r="U61">
        <v>45794.2980671296</v>
      </c>
      <c r="V61" t="s">
        <v>127</v>
      </c>
      <c r="W61" t="s">
        <v>115</v>
      </c>
      <c r="X61">
        <v>92.8463</v>
      </c>
      <c r="Y61">
        <v>0.0251</v>
      </c>
      <c r="Z61">
        <v>0.0561</v>
      </c>
      <c r="AA61">
        <v>0.04004</v>
      </c>
      <c r="AB61">
        <v>0.00466</v>
      </c>
      <c r="AC61">
        <v>1.82512</v>
      </c>
      <c r="AD61">
        <v>0.00063</v>
      </c>
      <c r="AE61">
        <v>5.07465</v>
      </c>
      <c r="AF61">
        <v>0.01635</v>
      </c>
      <c r="AG61">
        <v>0.01204</v>
      </c>
      <c r="AH61">
        <v>0.00373</v>
      </c>
      <c r="AI61">
        <v>0.00804</v>
      </c>
      <c r="AJ61">
        <v>0.00133</v>
      </c>
      <c r="AK61">
        <v>0.001</v>
      </c>
      <c r="AL61">
        <v>0.0002</v>
      </c>
      <c r="AM61">
        <v>0.03911</v>
      </c>
      <c r="AN61">
        <v>0.00033</v>
      </c>
      <c r="AO61">
        <v>0.00012</v>
      </c>
      <c r="AP61">
        <v>5e-5</v>
      </c>
      <c r="AQ61">
        <v>0.0004</v>
      </c>
      <c r="AR61">
        <v>0.00011</v>
      </c>
      <c r="AS61">
        <v>0.00031</v>
      </c>
      <c r="AT61">
        <v>0.00023</v>
      </c>
      <c r="AU61">
        <v>0.0001</v>
      </c>
      <c r="AV61">
        <v>0.00198</v>
      </c>
      <c r="AW61">
        <v>0.0005</v>
      </c>
      <c r="AX61" t="s">
        <v>115</v>
      </c>
      <c r="AY61" t="s">
        <v>115</v>
      </c>
      <c r="AZ61">
        <v>0.0015</v>
      </c>
      <c r="BA61">
        <v>0.0003</v>
      </c>
      <c r="BB61">
        <v>0.00256</v>
      </c>
      <c r="BC61" t="s">
        <v>115</v>
      </c>
      <c r="BD61" t="s">
        <v>115</v>
      </c>
      <c r="BE61" t="s">
        <v>115</v>
      </c>
      <c r="BF61">
        <v>0.00132</v>
      </c>
      <c r="BG61">
        <v>0.0001</v>
      </c>
      <c r="BH61" t="s">
        <v>115</v>
      </c>
      <c r="BI61" t="s">
        <v>115</v>
      </c>
      <c r="BJ61" t="s">
        <v>115</v>
      </c>
      <c r="BK61">
        <v>0.0005</v>
      </c>
      <c r="BL61">
        <v>0.0003</v>
      </c>
      <c r="BM61">
        <v>0.00012</v>
      </c>
      <c r="BN61">
        <v>0.00256</v>
      </c>
      <c r="BO61">
        <v>0.01033</v>
      </c>
      <c r="BP61" t="s">
        <v>148</v>
      </c>
      <c r="BQ61" t="s">
        <v>115</v>
      </c>
      <c r="BR61" t="s">
        <v>115</v>
      </c>
      <c r="BS61">
        <v>45793.8820023148</v>
      </c>
      <c r="BT61" t="s">
        <v>140</v>
      </c>
      <c r="BU61">
        <v>0.0451</v>
      </c>
      <c r="BV61">
        <v>0.04813</v>
      </c>
      <c r="BW61">
        <v>0.11105</v>
      </c>
      <c r="BX61">
        <v>45793.4930555556</v>
      </c>
      <c r="BY61" t="s">
        <v>150</v>
      </c>
      <c r="BZ61" t="s">
        <v>123</v>
      </c>
      <c r="CA61" t="s">
        <v>115</v>
      </c>
      <c r="CB61" t="s">
        <v>132</v>
      </c>
      <c r="CC61">
        <v>1</v>
      </c>
      <c r="CD61" t="s">
        <v>82</v>
      </c>
      <c r="CE61">
        <v>45794.2980671296</v>
      </c>
    </row>
    <row r="62" spans="1:83">
      <c r="A62">
        <v>2.52345794272587e+16</v>
      </c>
      <c r="B62" t="s">
        <v>167</v>
      </c>
      <c r="C62" t="s">
        <v>112</v>
      </c>
      <c r="D62" t="s">
        <v>111</v>
      </c>
      <c r="F62" t="s">
        <v>113</v>
      </c>
      <c r="G62" t="s">
        <v>114</v>
      </c>
      <c r="H62" t="s">
        <v>115</v>
      </c>
      <c r="I62" t="s">
        <v>115</v>
      </c>
      <c r="J62" t="s">
        <v>116</v>
      </c>
      <c r="K62" t="s">
        <v>117</v>
      </c>
      <c r="L62">
        <v>0.177</v>
      </c>
      <c r="M62" t="s">
        <v>142</v>
      </c>
      <c r="N62" t="s">
        <v>119</v>
      </c>
      <c r="O62" t="s">
        <v>115</v>
      </c>
      <c r="P62" t="s">
        <v>120</v>
      </c>
      <c r="Q62">
        <v>45793.6407638889</v>
      </c>
      <c r="R62" t="s">
        <v>157</v>
      </c>
      <c r="S62" t="s">
        <v>133</v>
      </c>
      <c r="T62" t="s">
        <v>144</v>
      </c>
      <c r="U62">
        <v>45794.2980671296</v>
      </c>
      <c r="V62" t="s">
        <v>127</v>
      </c>
      <c r="W62" t="s">
        <v>115</v>
      </c>
      <c r="X62">
        <v>92.8488</v>
      </c>
      <c r="Y62">
        <v>0.02625</v>
      </c>
      <c r="Z62">
        <v>0.05712</v>
      </c>
      <c r="AA62">
        <v>0.03972</v>
      </c>
      <c r="AB62">
        <v>0.00447</v>
      </c>
      <c r="AC62">
        <v>1.8056</v>
      </c>
      <c r="AD62">
        <v>0.00068</v>
      </c>
      <c r="AE62">
        <v>5.09049</v>
      </c>
      <c r="AF62">
        <v>0.01618</v>
      </c>
      <c r="AG62">
        <v>0.01204</v>
      </c>
      <c r="AH62">
        <v>0.00422</v>
      </c>
      <c r="AI62">
        <v>0.00804</v>
      </c>
      <c r="AJ62">
        <v>0.00143</v>
      </c>
      <c r="AK62">
        <v>0.001</v>
      </c>
      <c r="AL62">
        <v>0.00023</v>
      </c>
      <c r="AM62">
        <v>0.03892</v>
      </c>
      <c r="AN62">
        <v>0.00029</v>
      </c>
      <c r="AO62">
        <v>0.00015</v>
      </c>
      <c r="AP62">
        <v>5e-5</v>
      </c>
      <c r="AQ62">
        <v>0.00037</v>
      </c>
      <c r="AR62">
        <v>0.00011</v>
      </c>
      <c r="AS62">
        <v>0.00029</v>
      </c>
      <c r="AT62">
        <v>0.00017</v>
      </c>
      <c r="AU62">
        <v>0.0001</v>
      </c>
      <c r="AV62">
        <v>0.00198</v>
      </c>
      <c r="AW62">
        <v>0.0005</v>
      </c>
      <c r="AX62" t="s">
        <v>115</v>
      </c>
      <c r="AY62" t="s">
        <v>115</v>
      </c>
      <c r="AZ62">
        <v>0.0015</v>
      </c>
      <c r="BA62">
        <v>0.0003</v>
      </c>
      <c r="BB62">
        <v>0.00263</v>
      </c>
      <c r="BC62" t="s">
        <v>115</v>
      </c>
      <c r="BD62" t="s">
        <v>115</v>
      </c>
      <c r="BE62" t="s">
        <v>115</v>
      </c>
      <c r="BF62">
        <v>0.00129</v>
      </c>
      <c r="BG62">
        <v>0.0001</v>
      </c>
      <c r="BH62" t="s">
        <v>115</v>
      </c>
      <c r="BI62" t="s">
        <v>115</v>
      </c>
      <c r="BJ62" t="s">
        <v>115</v>
      </c>
      <c r="BK62">
        <v>0.0005</v>
      </c>
      <c r="BL62">
        <v>0.0003</v>
      </c>
      <c r="BM62">
        <v>0.00012</v>
      </c>
      <c r="BN62">
        <v>0.00263</v>
      </c>
      <c r="BO62">
        <v>0.01037</v>
      </c>
      <c r="BP62" t="s">
        <v>148</v>
      </c>
      <c r="BQ62" t="s">
        <v>115</v>
      </c>
      <c r="BR62" t="s">
        <v>115</v>
      </c>
      <c r="BS62">
        <v>45793.9312847222</v>
      </c>
      <c r="BT62" t="s">
        <v>140</v>
      </c>
      <c r="BU62">
        <v>0.04443</v>
      </c>
      <c r="BV62">
        <v>0.04747</v>
      </c>
      <c r="BW62">
        <v>0.11069</v>
      </c>
      <c r="BX62">
        <v>45793.4930555556</v>
      </c>
      <c r="BY62" t="s">
        <v>150</v>
      </c>
      <c r="BZ62" t="s">
        <v>123</v>
      </c>
      <c r="CA62" t="s">
        <v>115</v>
      </c>
      <c r="CB62" t="s">
        <v>134</v>
      </c>
      <c r="CC62">
        <v>1</v>
      </c>
      <c r="CD62" t="s">
        <v>82</v>
      </c>
      <c r="CE62">
        <v>45794.2980671296</v>
      </c>
    </row>
    <row r="63" spans="1:83">
      <c r="A63">
        <v>2.52376200304443e+16</v>
      </c>
      <c r="B63" t="s">
        <v>167</v>
      </c>
      <c r="C63" t="s">
        <v>112</v>
      </c>
      <c r="D63" t="s">
        <v>111</v>
      </c>
      <c r="E63" t="s">
        <v>111</v>
      </c>
      <c r="F63" t="s">
        <v>113</v>
      </c>
      <c r="G63" t="s">
        <v>114</v>
      </c>
      <c r="H63" t="s">
        <v>115</v>
      </c>
      <c r="I63" t="s">
        <v>115</v>
      </c>
      <c r="J63" t="s">
        <v>116</v>
      </c>
      <c r="K63" t="s">
        <v>117</v>
      </c>
      <c r="L63">
        <v>0.177</v>
      </c>
      <c r="M63" t="s">
        <v>142</v>
      </c>
      <c r="N63" t="s">
        <v>119</v>
      </c>
      <c r="O63" t="s">
        <v>115</v>
      </c>
      <c r="P63" t="s">
        <v>120</v>
      </c>
      <c r="Q63">
        <v>45793.6407638889</v>
      </c>
      <c r="R63" t="s">
        <v>157</v>
      </c>
      <c r="S63" t="s">
        <v>136</v>
      </c>
      <c r="T63" t="s">
        <v>144</v>
      </c>
      <c r="U63">
        <v>45794.2980671296</v>
      </c>
      <c r="V63" t="s">
        <v>127</v>
      </c>
      <c r="W63" t="s">
        <v>115</v>
      </c>
      <c r="X63">
        <v>92.9428</v>
      </c>
      <c r="Y63">
        <v>0.03359</v>
      </c>
      <c r="Z63">
        <v>0.05699</v>
      </c>
      <c r="AA63">
        <v>0.03905</v>
      </c>
      <c r="AB63">
        <v>0.00456</v>
      </c>
      <c r="AC63">
        <v>1.79383</v>
      </c>
      <c r="AD63">
        <v>0.00105</v>
      </c>
      <c r="AE63">
        <v>4.99489</v>
      </c>
      <c r="AF63">
        <v>0.01738</v>
      </c>
      <c r="AG63">
        <v>0.01159</v>
      </c>
      <c r="AH63">
        <v>0.00537</v>
      </c>
      <c r="AI63">
        <v>0.00867</v>
      </c>
      <c r="AJ63">
        <v>0.00158</v>
      </c>
      <c r="AK63">
        <v>0.001</v>
      </c>
      <c r="AL63">
        <v>0.00057</v>
      </c>
      <c r="AM63">
        <v>0.03927</v>
      </c>
      <c r="AN63">
        <v>0.00028</v>
      </c>
      <c r="AO63">
        <v>0.0001</v>
      </c>
      <c r="AP63">
        <v>5e-5</v>
      </c>
      <c r="AQ63">
        <v>0.0003</v>
      </c>
      <c r="AR63">
        <v>0.0001</v>
      </c>
      <c r="AS63">
        <v>0.00033</v>
      </c>
      <c r="AT63">
        <v>0.0003</v>
      </c>
      <c r="AU63">
        <v>0.0001</v>
      </c>
      <c r="AV63">
        <v>0.00201</v>
      </c>
      <c r="AW63">
        <v>0.0005</v>
      </c>
      <c r="AX63" t="s">
        <v>115</v>
      </c>
      <c r="AY63" t="s">
        <v>115</v>
      </c>
      <c r="AZ63">
        <v>0.0015</v>
      </c>
      <c r="BA63">
        <v>0.0003</v>
      </c>
      <c r="BB63">
        <v>0.00285</v>
      </c>
      <c r="BC63" t="s">
        <v>115</v>
      </c>
      <c r="BD63" t="s">
        <v>115</v>
      </c>
      <c r="BE63" t="s">
        <v>115</v>
      </c>
      <c r="BF63">
        <v>0.00138</v>
      </c>
      <c r="BG63">
        <v>0.0001</v>
      </c>
      <c r="BH63" t="s">
        <v>115</v>
      </c>
      <c r="BI63" t="s">
        <v>115</v>
      </c>
      <c r="BJ63" t="s">
        <v>115</v>
      </c>
      <c r="BK63">
        <v>0.0005</v>
      </c>
      <c r="BL63">
        <v>0.0003</v>
      </c>
      <c r="BM63">
        <v>0.00013</v>
      </c>
      <c r="BN63">
        <v>0.00285</v>
      </c>
      <c r="BO63">
        <v>0.01072</v>
      </c>
      <c r="BP63" t="s">
        <v>148</v>
      </c>
      <c r="BQ63" t="s">
        <v>115</v>
      </c>
      <c r="BR63" t="s">
        <v>115</v>
      </c>
      <c r="BS63">
        <v>45794.056724537</v>
      </c>
      <c r="BT63" t="s">
        <v>140</v>
      </c>
      <c r="BU63">
        <v>0.0474</v>
      </c>
      <c r="BV63">
        <v>0.05096</v>
      </c>
      <c r="BW63">
        <v>0.11586</v>
      </c>
      <c r="BX63">
        <v>45793.4930555556</v>
      </c>
      <c r="BY63" t="s">
        <v>150</v>
      </c>
      <c r="BZ63" t="s">
        <v>123</v>
      </c>
      <c r="CA63" t="s">
        <v>115</v>
      </c>
      <c r="CB63" t="s">
        <v>137</v>
      </c>
      <c r="CC63">
        <v>1</v>
      </c>
      <c r="CD63" t="s">
        <v>82</v>
      </c>
      <c r="CE63">
        <v>45794.2980671296</v>
      </c>
    </row>
    <row r="64" spans="1:83">
      <c r="A64">
        <v>2.52376200305131e+16</v>
      </c>
      <c r="B64" t="s">
        <v>167</v>
      </c>
      <c r="C64" t="s">
        <v>112</v>
      </c>
      <c r="D64" t="s">
        <v>111</v>
      </c>
      <c r="E64" t="s">
        <v>111</v>
      </c>
      <c r="F64" t="s">
        <v>113</v>
      </c>
      <c r="G64" t="s">
        <v>114</v>
      </c>
      <c r="H64" t="s">
        <v>115</v>
      </c>
      <c r="I64" t="s">
        <v>115</v>
      </c>
      <c r="J64" t="s">
        <v>116</v>
      </c>
      <c r="K64" t="s">
        <v>117</v>
      </c>
      <c r="L64">
        <v>0.177</v>
      </c>
      <c r="M64" t="s">
        <v>142</v>
      </c>
      <c r="N64" t="s">
        <v>119</v>
      </c>
      <c r="O64" t="s">
        <v>115</v>
      </c>
      <c r="P64" t="s">
        <v>120</v>
      </c>
      <c r="Q64">
        <v>45793.6407638889</v>
      </c>
      <c r="R64" t="s">
        <v>157</v>
      </c>
      <c r="S64" t="s">
        <v>2</v>
      </c>
      <c r="T64" t="s">
        <v>144</v>
      </c>
      <c r="U64">
        <v>45794.2980671296</v>
      </c>
      <c r="V64" t="s">
        <v>127</v>
      </c>
      <c r="W64" t="s">
        <v>115</v>
      </c>
      <c r="X64">
        <v>92.8768</v>
      </c>
      <c r="Y64">
        <v>0.0301</v>
      </c>
      <c r="Z64">
        <v>0.05765</v>
      </c>
      <c r="AA64">
        <v>0.0403</v>
      </c>
      <c r="AB64">
        <v>0.00465</v>
      </c>
      <c r="AC64">
        <v>1.80056</v>
      </c>
      <c r="AD64">
        <v>0.00082</v>
      </c>
      <c r="AE64">
        <v>5.05579</v>
      </c>
      <c r="AF64">
        <v>0.01723</v>
      </c>
      <c r="AG64">
        <v>0.01208</v>
      </c>
      <c r="AH64">
        <v>0.00529</v>
      </c>
      <c r="AI64">
        <v>0.00834</v>
      </c>
      <c r="AJ64">
        <v>0.00168</v>
      </c>
      <c r="AK64">
        <v>0.001</v>
      </c>
      <c r="AL64">
        <v>0.0005</v>
      </c>
      <c r="AM64">
        <v>0.03926</v>
      </c>
      <c r="AN64">
        <v>0.0003</v>
      </c>
      <c r="AO64">
        <v>0.0001</v>
      </c>
      <c r="AP64">
        <v>5e-5</v>
      </c>
      <c r="AQ64">
        <v>0.00034</v>
      </c>
      <c r="AR64">
        <v>0.0001</v>
      </c>
      <c r="AS64">
        <v>0.00028</v>
      </c>
      <c r="AT64">
        <v>0.00023</v>
      </c>
      <c r="AU64">
        <v>0.0001</v>
      </c>
      <c r="AV64">
        <v>0.00209</v>
      </c>
      <c r="AW64">
        <v>0.0005</v>
      </c>
      <c r="AX64" t="s">
        <v>115</v>
      </c>
      <c r="AY64" t="s">
        <v>115</v>
      </c>
      <c r="AZ64">
        <v>0.0015</v>
      </c>
      <c r="BA64">
        <v>0.0003</v>
      </c>
      <c r="BB64">
        <v>0.00272</v>
      </c>
      <c r="BC64" t="s">
        <v>115</v>
      </c>
      <c r="BD64" t="s">
        <v>115</v>
      </c>
      <c r="BE64" t="s">
        <v>115</v>
      </c>
      <c r="BF64">
        <v>0.00135</v>
      </c>
      <c r="BG64">
        <v>0.0001</v>
      </c>
      <c r="BH64" t="s">
        <v>115</v>
      </c>
      <c r="BI64" t="s">
        <v>115</v>
      </c>
      <c r="BJ64" t="s">
        <v>115</v>
      </c>
      <c r="BK64">
        <v>0.0005</v>
      </c>
      <c r="BL64">
        <v>0.0003</v>
      </c>
      <c r="BM64">
        <v>0.00011</v>
      </c>
      <c r="BN64">
        <v>0.00272</v>
      </c>
      <c r="BO64">
        <v>0.01062</v>
      </c>
      <c r="BP64" t="s">
        <v>148</v>
      </c>
      <c r="BQ64" t="s">
        <v>115</v>
      </c>
      <c r="BR64" t="s">
        <v>115</v>
      </c>
      <c r="BS64">
        <v>45794.0585300926</v>
      </c>
      <c r="BT64" t="s">
        <v>140</v>
      </c>
      <c r="BU64">
        <v>0.0476</v>
      </c>
      <c r="BV64">
        <v>0.05113</v>
      </c>
      <c r="BW64">
        <v>0.1161</v>
      </c>
      <c r="BX64">
        <v>45793.4930555556</v>
      </c>
      <c r="BY64" t="s">
        <v>150</v>
      </c>
      <c r="BZ64" t="s">
        <v>123</v>
      </c>
      <c r="CA64" t="s">
        <v>115</v>
      </c>
      <c r="CB64" t="s">
        <v>137</v>
      </c>
      <c r="CC64">
        <v>1</v>
      </c>
      <c r="CD64" t="s">
        <v>82</v>
      </c>
      <c r="CE64">
        <v>45794.2980671296</v>
      </c>
    </row>
    <row r="65" spans="1:83">
      <c r="A65">
        <v>2.52376200305439e+16</v>
      </c>
      <c r="B65" t="s">
        <v>167</v>
      </c>
      <c r="C65" t="s">
        <v>112</v>
      </c>
      <c r="D65" t="s">
        <v>111</v>
      </c>
      <c r="E65" t="s">
        <v>111</v>
      </c>
      <c r="F65" t="s">
        <v>113</v>
      </c>
      <c r="G65" t="s">
        <v>114</v>
      </c>
      <c r="H65" t="s">
        <v>115</v>
      </c>
      <c r="I65" t="s">
        <v>115</v>
      </c>
      <c r="J65" t="s">
        <v>116</v>
      </c>
      <c r="K65" t="s">
        <v>117</v>
      </c>
      <c r="L65">
        <v>0.177</v>
      </c>
      <c r="M65" t="s">
        <v>142</v>
      </c>
      <c r="N65" t="s">
        <v>119</v>
      </c>
      <c r="O65" t="s">
        <v>115</v>
      </c>
      <c r="P65" t="s">
        <v>120</v>
      </c>
      <c r="Q65">
        <v>45793.6407638889</v>
      </c>
      <c r="R65" t="s">
        <v>157</v>
      </c>
      <c r="S65" t="s">
        <v>138</v>
      </c>
      <c r="T65" t="s">
        <v>144</v>
      </c>
      <c r="U65">
        <v>45794.2980671296</v>
      </c>
      <c r="V65" t="s">
        <v>127</v>
      </c>
      <c r="W65" t="s">
        <v>115</v>
      </c>
      <c r="X65">
        <v>92.8389</v>
      </c>
      <c r="Y65">
        <v>0.02742</v>
      </c>
      <c r="Z65">
        <v>0.05688</v>
      </c>
      <c r="AA65">
        <v>0.03931</v>
      </c>
      <c r="AB65">
        <v>0.00498</v>
      </c>
      <c r="AC65">
        <v>1.8105</v>
      </c>
      <c r="AD65">
        <v>0.00079</v>
      </c>
      <c r="AE65">
        <v>5.08897</v>
      </c>
      <c r="AF65">
        <v>0.01655</v>
      </c>
      <c r="AG65">
        <v>0.01199</v>
      </c>
      <c r="AH65">
        <v>0.0045</v>
      </c>
      <c r="AI65">
        <v>0.00802</v>
      </c>
      <c r="AJ65">
        <v>0.0014</v>
      </c>
      <c r="AK65">
        <v>0.001</v>
      </c>
      <c r="AL65">
        <v>0.00072</v>
      </c>
      <c r="AM65">
        <v>0.03862</v>
      </c>
      <c r="AN65">
        <v>0.00027</v>
      </c>
      <c r="AO65">
        <v>0.00015</v>
      </c>
      <c r="AP65">
        <v>5e-5</v>
      </c>
      <c r="AQ65">
        <v>0.00032</v>
      </c>
      <c r="AR65">
        <v>0.0001</v>
      </c>
      <c r="AS65">
        <v>0.00031</v>
      </c>
      <c r="AT65">
        <v>0.00023</v>
      </c>
      <c r="AU65">
        <v>0.0001</v>
      </c>
      <c r="AV65">
        <v>0.002</v>
      </c>
      <c r="AW65">
        <v>0.0005</v>
      </c>
      <c r="AX65" t="s">
        <v>115</v>
      </c>
      <c r="AY65" t="s">
        <v>115</v>
      </c>
      <c r="AZ65">
        <v>0.0015</v>
      </c>
      <c r="BA65">
        <v>0.0003</v>
      </c>
      <c r="BB65">
        <v>0.00257</v>
      </c>
      <c r="BC65" t="s">
        <v>115</v>
      </c>
      <c r="BD65" t="s">
        <v>115</v>
      </c>
      <c r="BE65" t="s">
        <v>115</v>
      </c>
      <c r="BF65">
        <v>0.00135</v>
      </c>
      <c r="BG65">
        <v>0.0001</v>
      </c>
      <c r="BH65" t="s">
        <v>115</v>
      </c>
      <c r="BI65" t="s">
        <v>115</v>
      </c>
      <c r="BJ65" t="s">
        <v>115</v>
      </c>
      <c r="BK65">
        <v>0.0005</v>
      </c>
      <c r="BL65">
        <v>0.0003</v>
      </c>
      <c r="BM65">
        <v>0.00016</v>
      </c>
      <c r="BN65">
        <v>0.00257</v>
      </c>
      <c r="BO65">
        <v>0.01043</v>
      </c>
      <c r="BP65" t="s">
        <v>148</v>
      </c>
      <c r="BQ65" t="s">
        <v>115</v>
      </c>
      <c r="BR65" t="s">
        <v>115</v>
      </c>
      <c r="BS65">
        <v>45794.0601967593</v>
      </c>
      <c r="BT65" t="s">
        <v>140</v>
      </c>
      <c r="BU65">
        <v>0.04907</v>
      </c>
      <c r="BV65">
        <v>0.05257</v>
      </c>
      <c r="BW65">
        <v>0.1157</v>
      </c>
      <c r="BX65">
        <v>45793.4930555556</v>
      </c>
      <c r="BY65" t="s">
        <v>150</v>
      </c>
      <c r="BZ65" t="s">
        <v>123</v>
      </c>
      <c r="CA65" t="s">
        <v>115</v>
      </c>
      <c r="CB65" t="s">
        <v>137</v>
      </c>
      <c r="CC65">
        <v>1</v>
      </c>
      <c r="CD65" t="s">
        <v>82</v>
      </c>
      <c r="CE65">
        <v>45794.2980671296</v>
      </c>
    </row>
    <row r="66" spans="1:83">
      <c r="A66">
        <v>2.53003500873894e+16</v>
      </c>
      <c r="B66" t="s">
        <v>141</v>
      </c>
      <c r="C66" t="s">
        <v>111</v>
      </c>
      <c r="D66" t="s">
        <v>111</v>
      </c>
      <c r="F66" t="s">
        <v>113</v>
      </c>
      <c r="G66" t="s">
        <v>139</v>
      </c>
      <c r="H66" t="s">
        <v>115</v>
      </c>
      <c r="I66" t="s">
        <v>115</v>
      </c>
      <c r="J66" t="s">
        <v>116</v>
      </c>
      <c r="K66" t="s">
        <v>117</v>
      </c>
      <c r="L66" t="s">
        <v>115</v>
      </c>
      <c r="M66" t="s">
        <v>115</v>
      </c>
      <c r="N66" t="s">
        <v>119</v>
      </c>
      <c r="O66" t="s">
        <v>115</v>
      </c>
      <c r="P66" t="s">
        <v>120</v>
      </c>
      <c r="Q66">
        <v>45794.684525463</v>
      </c>
      <c r="R66" t="s">
        <v>115</v>
      </c>
      <c r="S66" t="s">
        <v>3</v>
      </c>
      <c r="T66" t="s">
        <v>115</v>
      </c>
      <c r="U66">
        <v>45794.8919328704</v>
      </c>
      <c r="V66" t="s">
        <v>115</v>
      </c>
      <c r="W66" t="s">
        <v>115</v>
      </c>
      <c r="X66">
        <v>92.879</v>
      </c>
      <c r="Y66">
        <v>0.02956</v>
      </c>
      <c r="Z66">
        <v>0.05958</v>
      </c>
      <c r="AA66">
        <v>0.03969</v>
      </c>
      <c r="AB66">
        <v>0.00614</v>
      </c>
      <c r="AC66">
        <v>1.82011</v>
      </c>
      <c r="AD66">
        <v>0.00216</v>
      </c>
      <c r="AE66">
        <v>5.0286</v>
      </c>
      <c r="AF66">
        <v>0.01857</v>
      </c>
      <c r="AG66">
        <v>0.01252</v>
      </c>
      <c r="AH66">
        <v>0.00533</v>
      </c>
      <c r="AI66">
        <v>0.00964</v>
      </c>
      <c r="AJ66">
        <v>0.0021</v>
      </c>
      <c r="AK66">
        <v>0.001</v>
      </c>
      <c r="AL66">
        <v>0.00042</v>
      </c>
      <c r="AM66">
        <v>0.04234</v>
      </c>
      <c r="AN66">
        <v>0.00031</v>
      </c>
      <c r="AO66">
        <v>0.0001</v>
      </c>
      <c r="AP66">
        <v>5e-5</v>
      </c>
      <c r="AQ66">
        <v>0.00029</v>
      </c>
      <c r="AR66">
        <v>0.0001</v>
      </c>
      <c r="AS66">
        <v>0.00024</v>
      </c>
      <c r="AT66">
        <v>0.0001</v>
      </c>
      <c r="AU66">
        <v>0.0001</v>
      </c>
      <c r="AV66">
        <v>0.00232</v>
      </c>
      <c r="AW66">
        <v>0.0005</v>
      </c>
      <c r="AX66" t="s">
        <v>115</v>
      </c>
      <c r="AY66" t="s">
        <v>115</v>
      </c>
      <c r="AZ66">
        <v>0.0015</v>
      </c>
      <c r="BA66">
        <v>0.0003</v>
      </c>
      <c r="BB66">
        <v>0.00237</v>
      </c>
      <c r="BC66" t="s">
        <v>115</v>
      </c>
      <c r="BD66" t="s">
        <v>115</v>
      </c>
      <c r="BE66" t="s">
        <v>115</v>
      </c>
      <c r="BF66">
        <v>0.00138</v>
      </c>
      <c r="BG66">
        <v>0.0001</v>
      </c>
      <c r="BH66" t="s">
        <v>115</v>
      </c>
      <c r="BI66" t="s">
        <v>115</v>
      </c>
      <c r="BJ66" t="s">
        <v>115</v>
      </c>
      <c r="BK66">
        <v>0.0005</v>
      </c>
      <c r="BL66">
        <v>0.0003</v>
      </c>
      <c r="BM66">
        <v>0.0001</v>
      </c>
      <c r="BN66">
        <v>0.00237</v>
      </c>
      <c r="BO66">
        <v>0.01052</v>
      </c>
      <c r="BP66" t="s">
        <v>115</v>
      </c>
      <c r="BQ66" t="s">
        <v>115</v>
      </c>
      <c r="BR66" t="s">
        <v>115</v>
      </c>
      <c r="BS66">
        <v>45794.8915625</v>
      </c>
      <c r="BT66" t="s">
        <v>149</v>
      </c>
      <c r="BU66">
        <v>0.0431</v>
      </c>
      <c r="BV66">
        <v>0.04676</v>
      </c>
      <c r="BW66">
        <v>0.11659</v>
      </c>
      <c r="BX66">
        <v>45786.2569444444</v>
      </c>
      <c r="BY66" t="s">
        <v>126</v>
      </c>
      <c r="BZ66" t="s">
        <v>151</v>
      </c>
      <c r="CA66" t="s">
        <v>115</v>
      </c>
      <c r="CB66" t="s">
        <v>115</v>
      </c>
      <c r="CC66" t="s">
        <v>115</v>
      </c>
      <c r="CD66" t="s">
        <v>82</v>
      </c>
      <c r="CE66">
        <v>45794.8919328704</v>
      </c>
    </row>
    <row r="67" spans="1:83">
      <c r="A67">
        <v>2.54374980226229e+16</v>
      </c>
      <c r="B67" t="s">
        <v>168</v>
      </c>
      <c r="C67" t="s">
        <v>112</v>
      </c>
      <c r="D67" t="s">
        <v>112</v>
      </c>
      <c r="F67" t="s">
        <v>113</v>
      </c>
      <c r="G67" t="s">
        <v>114</v>
      </c>
      <c r="H67" t="s">
        <v>115</v>
      </c>
      <c r="I67" t="s">
        <v>115</v>
      </c>
      <c r="J67" t="s">
        <v>116</v>
      </c>
      <c r="K67" t="s">
        <v>117</v>
      </c>
      <c r="L67">
        <v>0.17</v>
      </c>
      <c r="M67" t="s">
        <v>142</v>
      </c>
      <c r="N67" t="s">
        <v>119</v>
      </c>
      <c r="O67" t="s">
        <v>115</v>
      </c>
      <c r="P67" t="s">
        <v>120</v>
      </c>
      <c r="Q67">
        <v>45796.2718865741</v>
      </c>
      <c r="R67" t="s">
        <v>157</v>
      </c>
      <c r="S67" t="s">
        <v>169</v>
      </c>
      <c r="T67" t="s">
        <v>144</v>
      </c>
      <c r="U67">
        <v>45796.9421064815</v>
      </c>
      <c r="V67" t="s">
        <v>170</v>
      </c>
      <c r="W67" t="s">
        <v>115</v>
      </c>
      <c r="X67">
        <v>94.3982</v>
      </c>
      <c r="Y67">
        <v>0.02253</v>
      </c>
      <c r="Z67">
        <v>0.0649</v>
      </c>
      <c r="AA67">
        <v>0.01689</v>
      </c>
      <c r="AB67">
        <v>0.00438</v>
      </c>
      <c r="AC67">
        <v>0.71665</v>
      </c>
      <c r="AD67">
        <v>0.00046</v>
      </c>
      <c r="AE67">
        <v>4.69545</v>
      </c>
      <c r="AF67">
        <v>0.00758</v>
      </c>
      <c r="AG67">
        <v>0.01158</v>
      </c>
      <c r="AH67">
        <v>0.00546</v>
      </c>
      <c r="AI67">
        <v>0.0058</v>
      </c>
      <c r="AJ67">
        <v>0.0018</v>
      </c>
      <c r="AK67">
        <v>0.001</v>
      </c>
      <c r="AL67">
        <v>0.0002</v>
      </c>
      <c r="AM67">
        <v>0.01785</v>
      </c>
      <c r="AN67">
        <v>0.00033</v>
      </c>
      <c r="AO67">
        <v>0.00035</v>
      </c>
      <c r="AP67">
        <v>5e-5</v>
      </c>
      <c r="AQ67">
        <v>0.00029</v>
      </c>
      <c r="AR67">
        <v>0.00016</v>
      </c>
      <c r="AS67">
        <v>0.0004</v>
      </c>
      <c r="AT67">
        <v>0.00074</v>
      </c>
      <c r="AU67">
        <v>0.0001</v>
      </c>
      <c r="AV67">
        <v>0.0005</v>
      </c>
      <c r="AW67">
        <v>0.0005</v>
      </c>
      <c r="AX67" t="s">
        <v>115</v>
      </c>
      <c r="AY67" t="s">
        <v>115</v>
      </c>
      <c r="AZ67">
        <v>0.0015</v>
      </c>
      <c r="BA67">
        <v>0.0003</v>
      </c>
      <c r="BB67">
        <v>0.00223</v>
      </c>
      <c r="BC67" t="s">
        <v>115</v>
      </c>
      <c r="BD67" t="s">
        <v>115</v>
      </c>
      <c r="BE67" t="s">
        <v>115</v>
      </c>
      <c r="BF67">
        <v>0.00132</v>
      </c>
      <c r="BG67">
        <v>0.0001</v>
      </c>
      <c r="BH67" t="s">
        <v>115</v>
      </c>
      <c r="BI67" t="s">
        <v>115</v>
      </c>
      <c r="BJ67" t="s">
        <v>115</v>
      </c>
      <c r="BK67">
        <v>0.0005</v>
      </c>
      <c r="BL67">
        <v>0.0003</v>
      </c>
      <c r="BM67">
        <v>0.0001</v>
      </c>
      <c r="BN67">
        <v>0.00223</v>
      </c>
      <c r="BO67">
        <v>0.0085</v>
      </c>
      <c r="BP67" t="s">
        <v>148</v>
      </c>
      <c r="BQ67" t="s">
        <v>115</v>
      </c>
      <c r="BR67" t="s">
        <v>115</v>
      </c>
      <c r="BS67">
        <v>45796.2788657407</v>
      </c>
      <c r="BT67" t="s">
        <v>140</v>
      </c>
      <c r="BU67">
        <v>0.028</v>
      </c>
      <c r="BV67">
        <v>0.03227</v>
      </c>
      <c r="BW67">
        <v>0.07296</v>
      </c>
      <c r="BX67">
        <v>45796.1041666667</v>
      </c>
      <c r="BY67" t="s">
        <v>150</v>
      </c>
      <c r="BZ67" t="s">
        <v>123</v>
      </c>
      <c r="CA67" t="s">
        <v>115</v>
      </c>
      <c r="CB67" t="s">
        <v>130</v>
      </c>
      <c r="CC67">
        <v>1</v>
      </c>
      <c r="CD67" t="s">
        <v>82</v>
      </c>
      <c r="CE67">
        <v>45796.9421064815</v>
      </c>
    </row>
    <row r="68" spans="1:83">
      <c r="A68">
        <v>2.54468332966551e+16</v>
      </c>
      <c r="B68" t="s">
        <v>168</v>
      </c>
      <c r="C68" t="s">
        <v>112</v>
      </c>
      <c r="D68" t="s">
        <v>112</v>
      </c>
      <c r="F68" t="s">
        <v>113</v>
      </c>
      <c r="G68" t="s">
        <v>114</v>
      </c>
      <c r="H68" t="s">
        <v>115</v>
      </c>
      <c r="I68" t="s">
        <v>115</v>
      </c>
      <c r="J68" t="s">
        <v>116</v>
      </c>
      <c r="K68" t="s">
        <v>117</v>
      </c>
      <c r="L68">
        <v>0.17</v>
      </c>
      <c r="M68" t="s">
        <v>142</v>
      </c>
      <c r="N68" t="s">
        <v>119</v>
      </c>
      <c r="O68" t="s">
        <v>115</v>
      </c>
      <c r="P68" t="s">
        <v>120</v>
      </c>
      <c r="Q68">
        <v>45796.2718865741</v>
      </c>
      <c r="R68" t="s">
        <v>157</v>
      </c>
      <c r="S68" t="s">
        <v>129</v>
      </c>
      <c r="T68" t="s">
        <v>144</v>
      </c>
      <c r="U68">
        <v>45796.9421064815</v>
      </c>
      <c r="V68" t="s">
        <v>170</v>
      </c>
      <c r="W68" t="s">
        <v>115</v>
      </c>
      <c r="X68">
        <v>93.0453</v>
      </c>
      <c r="Y68">
        <v>0.02029</v>
      </c>
      <c r="Z68">
        <v>0.063</v>
      </c>
      <c r="AA68">
        <v>0.03718</v>
      </c>
      <c r="AB68">
        <v>0.00645</v>
      </c>
      <c r="AC68">
        <v>1.78301</v>
      </c>
      <c r="AD68">
        <v>0.0008</v>
      </c>
      <c r="AE68">
        <v>4.91981</v>
      </c>
      <c r="AF68">
        <v>0.01595</v>
      </c>
      <c r="AG68">
        <v>0.01183</v>
      </c>
      <c r="AH68">
        <v>0.00441</v>
      </c>
      <c r="AI68">
        <v>0.00664</v>
      </c>
      <c r="AJ68">
        <v>0.00146</v>
      </c>
      <c r="AK68">
        <v>0.001</v>
      </c>
      <c r="AL68">
        <v>0.0004</v>
      </c>
      <c r="AM68">
        <v>0.0384</v>
      </c>
      <c r="AN68">
        <v>0.00035</v>
      </c>
      <c r="AO68">
        <v>0.0001</v>
      </c>
      <c r="AP68">
        <v>5e-5</v>
      </c>
      <c r="AQ68">
        <v>0.00026</v>
      </c>
      <c r="AR68">
        <v>0.00016</v>
      </c>
      <c r="AS68">
        <v>0.00027</v>
      </c>
      <c r="AT68">
        <v>0.00027</v>
      </c>
      <c r="AU68">
        <v>0.0001</v>
      </c>
      <c r="AV68">
        <v>0.00202</v>
      </c>
      <c r="AW68">
        <v>0.0005</v>
      </c>
      <c r="AX68" t="s">
        <v>115</v>
      </c>
      <c r="AY68" t="s">
        <v>115</v>
      </c>
      <c r="AZ68">
        <v>0.0015</v>
      </c>
      <c r="BA68">
        <v>0.0003</v>
      </c>
      <c r="BB68">
        <v>0.00252</v>
      </c>
      <c r="BC68" t="s">
        <v>115</v>
      </c>
      <c r="BD68" t="s">
        <v>115</v>
      </c>
      <c r="BE68" t="s">
        <v>115</v>
      </c>
      <c r="BF68">
        <v>0.00138</v>
      </c>
      <c r="BG68">
        <v>0.0001</v>
      </c>
      <c r="BH68" t="s">
        <v>115</v>
      </c>
      <c r="BI68" t="s">
        <v>115</v>
      </c>
      <c r="BJ68" t="s">
        <v>115</v>
      </c>
      <c r="BK68">
        <v>0.0005</v>
      </c>
      <c r="BL68">
        <v>0.0003</v>
      </c>
      <c r="BM68">
        <v>0.0001</v>
      </c>
      <c r="BN68">
        <v>0.00252</v>
      </c>
      <c r="BO68">
        <v>0.01037</v>
      </c>
      <c r="BP68" t="s">
        <v>148</v>
      </c>
      <c r="BQ68" t="s">
        <v>115</v>
      </c>
      <c r="BR68" t="s">
        <v>115</v>
      </c>
      <c r="BS68">
        <v>45796.4140162037</v>
      </c>
      <c r="BT68" t="s">
        <v>140</v>
      </c>
      <c r="BU68">
        <v>0.04366</v>
      </c>
      <c r="BV68">
        <v>0.04693</v>
      </c>
      <c r="BW68">
        <v>0.10821</v>
      </c>
      <c r="BX68">
        <v>45796.1041666667</v>
      </c>
      <c r="BY68" t="s">
        <v>150</v>
      </c>
      <c r="BZ68" t="s">
        <v>123</v>
      </c>
      <c r="CA68" t="s">
        <v>115</v>
      </c>
      <c r="CB68" t="s">
        <v>130</v>
      </c>
      <c r="CC68">
        <v>1</v>
      </c>
      <c r="CD68" t="s">
        <v>82</v>
      </c>
      <c r="CE68">
        <v>45796.9421064815</v>
      </c>
    </row>
    <row r="69" spans="1:83">
      <c r="A69">
        <v>2.54468332967325e+16</v>
      </c>
      <c r="B69" t="s">
        <v>168</v>
      </c>
      <c r="C69" t="s">
        <v>112</v>
      </c>
      <c r="D69" t="s">
        <v>111</v>
      </c>
      <c r="F69" t="s">
        <v>113</v>
      </c>
      <c r="G69" t="s">
        <v>114</v>
      </c>
      <c r="H69" t="s">
        <v>115</v>
      </c>
      <c r="I69" t="s">
        <v>115</v>
      </c>
      <c r="J69" t="s">
        <v>116</v>
      </c>
      <c r="K69" t="s">
        <v>117</v>
      </c>
      <c r="L69">
        <v>0.17</v>
      </c>
      <c r="M69" t="s">
        <v>142</v>
      </c>
      <c r="N69" t="s">
        <v>119</v>
      </c>
      <c r="O69" t="s">
        <v>115</v>
      </c>
      <c r="P69" t="s">
        <v>120</v>
      </c>
      <c r="Q69">
        <v>45796.2718865741</v>
      </c>
      <c r="R69" t="s">
        <v>157</v>
      </c>
      <c r="S69" t="s">
        <v>131</v>
      </c>
      <c r="T69" t="s">
        <v>144</v>
      </c>
      <c r="U69">
        <v>45796.9421064815</v>
      </c>
      <c r="V69" t="s">
        <v>170</v>
      </c>
      <c r="W69" t="s">
        <v>115</v>
      </c>
      <c r="X69">
        <v>92.8796</v>
      </c>
      <c r="Y69">
        <v>0.02906</v>
      </c>
      <c r="Z69">
        <v>0.06539</v>
      </c>
      <c r="AA69">
        <v>0.03934</v>
      </c>
      <c r="AB69">
        <v>0.00627</v>
      </c>
      <c r="AC69">
        <v>1.83976</v>
      </c>
      <c r="AD69">
        <v>0.00094</v>
      </c>
      <c r="AE69">
        <v>5.01655</v>
      </c>
      <c r="AF69">
        <v>0.01572</v>
      </c>
      <c r="AG69">
        <v>0.01159</v>
      </c>
      <c r="AH69">
        <v>0.00515</v>
      </c>
      <c r="AI69">
        <v>0.00673</v>
      </c>
      <c r="AJ69">
        <v>0.00147</v>
      </c>
      <c r="AK69">
        <v>0.001</v>
      </c>
      <c r="AL69">
        <v>0.00068</v>
      </c>
      <c r="AM69">
        <v>0.03889</v>
      </c>
      <c r="AN69">
        <v>0.00035</v>
      </c>
      <c r="AO69">
        <v>0.0001</v>
      </c>
      <c r="AP69">
        <v>5e-5</v>
      </c>
      <c r="AQ69">
        <v>0.00023</v>
      </c>
      <c r="AR69">
        <v>0.00016</v>
      </c>
      <c r="AS69">
        <v>0.00023</v>
      </c>
      <c r="AT69">
        <v>0.00051</v>
      </c>
      <c r="AU69">
        <v>0.0001</v>
      </c>
      <c r="AV69">
        <v>0.00211</v>
      </c>
      <c r="AW69">
        <v>0.0005</v>
      </c>
      <c r="AX69" t="s">
        <v>115</v>
      </c>
      <c r="AY69" t="s">
        <v>115</v>
      </c>
      <c r="AZ69">
        <v>0.0015</v>
      </c>
      <c r="BA69">
        <v>0.0003</v>
      </c>
      <c r="BB69">
        <v>0.00267</v>
      </c>
      <c r="BC69" t="s">
        <v>115</v>
      </c>
      <c r="BD69" t="s">
        <v>115</v>
      </c>
      <c r="BE69" t="s">
        <v>115</v>
      </c>
      <c r="BF69">
        <v>0.0014</v>
      </c>
      <c r="BG69">
        <v>0.0001</v>
      </c>
      <c r="BH69" t="s">
        <v>115</v>
      </c>
      <c r="BI69" t="s">
        <v>115</v>
      </c>
      <c r="BJ69" t="s">
        <v>115</v>
      </c>
      <c r="BK69">
        <v>0.0005</v>
      </c>
      <c r="BL69">
        <v>0.0003</v>
      </c>
      <c r="BM69">
        <v>0.0001</v>
      </c>
      <c r="BN69">
        <v>0.00267</v>
      </c>
      <c r="BO69">
        <v>0.01063</v>
      </c>
      <c r="BP69" t="s">
        <v>148</v>
      </c>
      <c r="BQ69" t="s">
        <v>115</v>
      </c>
      <c r="BR69" t="s">
        <v>115</v>
      </c>
      <c r="BS69">
        <v>45796.5417361111</v>
      </c>
      <c r="BT69" t="s">
        <v>140</v>
      </c>
      <c r="BU69">
        <v>0.04128</v>
      </c>
      <c r="BV69">
        <v>0.04501</v>
      </c>
      <c r="BW69">
        <v>0.10737</v>
      </c>
      <c r="BX69">
        <v>45796.1041666667</v>
      </c>
      <c r="BY69" t="s">
        <v>150</v>
      </c>
      <c r="BZ69" t="s">
        <v>123</v>
      </c>
      <c r="CA69" t="s">
        <v>115</v>
      </c>
      <c r="CB69" t="s">
        <v>132</v>
      </c>
      <c r="CC69">
        <v>1</v>
      </c>
      <c r="CD69" t="s">
        <v>82</v>
      </c>
      <c r="CE69">
        <v>45796.9421064815</v>
      </c>
    </row>
    <row r="70" spans="1:83">
      <c r="A70">
        <v>2.54634263822589e+16</v>
      </c>
      <c r="B70" t="s">
        <v>168</v>
      </c>
      <c r="C70" t="s">
        <v>112</v>
      </c>
      <c r="D70" t="s">
        <v>111</v>
      </c>
      <c r="F70" t="s">
        <v>113</v>
      </c>
      <c r="G70" t="s">
        <v>114</v>
      </c>
      <c r="H70" t="s">
        <v>115</v>
      </c>
      <c r="I70" t="s">
        <v>115</v>
      </c>
      <c r="J70" t="s">
        <v>116</v>
      </c>
      <c r="K70" t="s">
        <v>117</v>
      </c>
      <c r="L70">
        <v>0.17</v>
      </c>
      <c r="M70" t="s">
        <v>142</v>
      </c>
      <c r="N70" t="s">
        <v>119</v>
      </c>
      <c r="O70" t="s">
        <v>115</v>
      </c>
      <c r="P70" t="s">
        <v>120</v>
      </c>
      <c r="Q70">
        <v>45796.2718865741</v>
      </c>
      <c r="R70" t="s">
        <v>157</v>
      </c>
      <c r="S70" t="s">
        <v>133</v>
      </c>
      <c r="T70" t="s">
        <v>144</v>
      </c>
      <c r="U70">
        <v>45796.9421064815</v>
      </c>
      <c r="V70" t="s">
        <v>170</v>
      </c>
      <c r="W70" t="s">
        <v>115</v>
      </c>
      <c r="X70">
        <v>92.888</v>
      </c>
      <c r="Y70">
        <v>0.02193</v>
      </c>
      <c r="Z70">
        <v>0.06512</v>
      </c>
      <c r="AA70">
        <v>0.03978</v>
      </c>
      <c r="AB70">
        <v>0.00626</v>
      </c>
      <c r="AC70">
        <v>1.83354</v>
      </c>
      <c r="AD70">
        <v>0.0009</v>
      </c>
      <c r="AE70">
        <v>5.02049</v>
      </c>
      <c r="AF70">
        <v>0.01621</v>
      </c>
      <c r="AG70">
        <v>0.0117</v>
      </c>
      <c r="AH70">
        <v>0.00435</v>
      </c>
      <c r="AI70">
        <v>0.00685</v>
      </c>
      <c r="AJ70">
        <v>0.00153</v>
      </c>
      <c r="AK70">
        <v>0.001</v>
      </c>
      <c r="AL70">
        <v>0.0004</v>
      </c>
      <c r="AM70">
        <v>0.03918</v>
      </c>
      <c r="AN70">
        <v>0.0003</v>
      </c>
      <c r="AO70">
        <v>0.0001</v>
      </c>
      <c r="AP70">
        <v>0.0001</v>
      </c>
      <c r="AQ70">
        <v>0.0002</v>
      </c>
      <c r="AR70">
        <v>0.0001</v>
      </c>
      <c r="AS70">
        <v>0.0002</v>
      </c>
      <c r="AT70">
        <v>0.0005</v>
      </c>
      <c r="AU70">
        <v>0.0001</v>
      </c>
      <c r="AV70">
        <v>0.00216</v>
      </c>
      <c r="AW70">
        <v>0.0005</v>
      </c>
      <c r="AX70" t="s">
        <v>115</v>
      </c>
      <c r="AY70" t="s">
        <v>115</v>
      </c>
      <c r="AZ70">
        <v>0.0015</v>
      </c>
      <c r="BA70">
        <v>0.0003</v>
      </c>
      <c r="BB70">
        <v>0.00256</v>
      </c>
      <c r="BC70" t="s">
        <v>115</v>
      </c>
      <c r="BD70" t="s">
        <v>115</v>
      </c>
      <c r="BE70" t="s">
        <v>115</v>
      </c>
      <c r="BF70">
        <v>0.0014</v>
      </c>
      <c r="BG70">
        <v>0.0001</v>
      </c>
      <c r="BH70" t="s">
        <v>115</v>
      </c>
      <c r="BI70" t="s">
        <v>115</v>
      </c>
      <c r="BJ70" t="s">
        <v>115</v>
      </c>
      <c r="BK70">
        <v>0.0005</v>
      </c>
      <c r="BL70">
        <v>0.0003</v>
      </c>
      <c r="BM70">
        <v>0.0001</v>
      </c>
      <c r="BN70">
        <v>0.00256</v>
      </c>
      <c r="BO70">
        <v>0.01062</v>
      </c>
      <c r="BP70" t="s">
        <v>148</v>
      </c>
      <c r="BQ70" t="s">
        <v>115</v>
      </c>
      <c r="BR70" t="s">
        <v>115</v>
      </c>
      <c r="BS70">
        <v>45796.5904282407</v>
      </c>
      <c r="BT70" t="s">
        <v>140</v>
      </c>
      <c r="BU70">
        <v>0.04236</v>
      </c>
      <c r="BV70">
        <v>0.09132</v>
      </c>
      <c r="BW70">
        <v>0.12398</v>
      </c>
      <c r="BX70">
        <v>45796.1041666667</v>
      </c>
      <c r="BY70" t="s">
        <v>150</v>
      </c>
      <c r="BZ70" t="s">
        <v>123</v>
      </c>
      <c r="CA70" t="s">
        <v>115</v>
      </c>
      <c r="CB70" t="s">
        <v>134</v>
      </c>
      <c r="CC70">
        <v>1</v>
      </c>
      <c r="CD70" t="s">
        <v>82</v>
      </c>
      <c r="CE70">
        <v>45796.9421064815</v>
      </c>
    </row>
    <row r="71" spans="1:83">
      <c r="A71">
        <v>2.5467864479336e+16</v>
      </c>
      <c r="B71" t="s">
        <v>168</v>
      </c>
      <c r="C71" t="s">
        <v>112</v>
      </c>
      <c r="D71" t="s">
        <v>111</v>
      </c>
      <c r="E71" t="s">
        <v>111</v>
      </c>
      <c r="F71" t="s">
        <v>113</v>
      </c>
      <c r="G71" t="s">
        <v>114</v>
      </c>
      <c r="H71" t="s">
        <v>115</v>
      </c>
      <c r="I71" t="s">
        <v>115</v>
      </c>
      <c r="J71" t="s">
        <v>116</v>
      </c>
      <c r="K71" t="s">
        <v>117</v>
      </c>
      <c r="L71">
        <v>0.17</v>
      </c>
      <c r="M71" t="s">
        <v>142</v>
      </c>
      <c r="N71" t="s">
        <v>119</v>
      </c>
      <c r="O71" t="s">
        <v>115</v>
      </c>
      <c r="P71" t="s">
        <v>120</v>
      </c>
      <c r="Q71">
        <v>45796.2718865741</v>
      </c>
      <c r="R71" t="s">
        <v>157</v>
      </c>
      <c r="S71" t="s">
        <v>136</v>
      </c>
      <c r="T71" t="s">
        <v>144</v>
      </c>
      <c r="U71">
        <v>45796.9421064815</v>
      </c>
      <c r="V71" t="s">
        <v>170</v>
      </c>
      <c r="W71" t="s">
        <v>115</v>
      </c>
      <c r="X71">
        <v>92.8507</v>
      </c>
      <c r="Y71">
        <v>0.02348</v>
      </c>
      <c r="Z71">
        <v>0.06991</v>
      </c>
      <c r="AA71">
        <v>0.04041</v>
      </c>
      <c r="AB71">
        <v>0.00526</v>
      </c>
      <c r="AC71">
        <v>1.84472</v>
      </c>
      <c r="AD71">
        <v>0.00112</v>
      </c>
      <c r="AE71">
        <v>5.03593</v>
      </c>
      <c r="AF71">
        <v>0.01776</v>
      </c>
      <c r="AG71">
        <v>0.01198</v>
      </c>
      <c r="AH71">
        <v>0.00375</v>
      </c>
      <c r="AI71">
        <v>0.00683</v>
      </c>
      <c r="AJ71">
        <v>0.0016</v>
      </c>
      <c r="AK71">
        <v>0.001</v>
      </c>
      <c r="AL71">
        <v>0.00083</v>
      </c>
      <c r="AM71">
        <v>0.03864</v>
      </c>
      <c r="AN71">
        <v>0.00039</v>
      </c>
      <c r="AO71">
        <v>0.0001</v>
      </c>
      <c r="AP71">
        <v>5e-5</v>
      </c>
      <c r="AQ71">
        <v>0.00024</v>
      </c>
      <c r="AR71">
        <v>0.0001</v>
      </c>
      <c r="AS71">
        <v>0.00025</v>
      </c>
      <c r="AT71">
        <v>0.00029</v>
      </c>
      <c r="AU71">
        <v>0.0001</v>
      </c>
      <c r="AV71">
        <v>0.00219</v>
      </c>
      <c r="AW71">
        <v>0.0005</v>
      </c>
      <c r="AX71" t="s">
        <v>115</v>
      </c>
      <c r="AY71" t="s">
        <v>115</v>
      </c>
      <c r="AZ71">
        <v>0.0015</v>
      </c>
      <c r="BA71">
        <v>0.0003</v>
      </c>
      <c r="BB71">
        <v>0.00301</v>
      </c>
      <c r="BC71" t="s">
        <v>115</v>
      </c>
      <c r="BD71" t="s">
        <v>115</v>
      </c>
      <c r="BE71" t="s">
        <v>115</v>
      </c>
      <c r="BF71">
        <v>0.00134</v>
      </c>
      <c r="BG71">
        <v>0.0001</v>
      </c>
      <c r="BH71" t="s">
        <v>115</v>
      </c>
      <c r="BI71" t="s">
        <v>115</v>
      </c>
      <c r="BJ71" t="s">
        <v>115</v>
      </c>
      <c r="BK71">
        <v>0.0005</v>
      </c>
      <c r="BL71">
        <v>0.0003</v>
      </c>
      <c r="BM71">
        <v>0.0001</v>
      </c>
      <c r="BN71">
        <v>0.00301</v>
      </c>
      <c r="BO71">
        <v>0.01099</v>
      </c>
      <c r="BP71" t="s">
        <v>148</v>
      </c>
      <c r="BQ71" t="s">
        <v>115</v>
      </c>
      <c r="BR71" t="s">
        <v>115</v>
      </c>
      <c r="BS71">
        <v>45796.9298726852</v>
      </c>
      <c r="BT71" t="s">
        <v>140</v>
      </c>
      <c r="BU71">
        <v>0.04571</v>
      </c>
      <c r="BV71">
        <v>0.04951</v>
      </c>
      <c r="BW71">
        <v>0.11071</v>
      </c>
      <c r="BX71">
        <v>45796.1041666667</v>
      </c>
      <c r="BY71" t="s">
        <v>150</v>
      </c>
      <c r="BZ71" t="s">
        <v>123</v>
      </c>
      <c r="CA71" t="s">
        <v>115</v>
      </c>
      <c r="CB71" t="s">
        <v>137</v>
      </c>
      <c r="CC71">
        <v>1</v>
      </c>
      <c r="CD71" t="s">
        <v>82</v>
      </c>
      <c r="CE71">
        <v>45796.9421064815</v>
      </c>
    </row>
    <row r="72" spans="1:83">
      <c r="A72">
        <v>2.54678644794673e+16</v>
      </c>
      <c r="B72" t="s">
        <v>168</v>
      </c>
      <c r="C72" t="s">
        <v>112</v>
      </c>
      <c r="D72" t="s">
        <v>111</v>
      </c>
      <c r="E72" t="s">
        <v>111</v>
      </c>
      <c r="F72" t="s">
        <v>113</v>
      </c>
      <c r="G72" t="s">
        <v>114</v>
      </c>
      <c r="H72" t="s">
        <v>115</v>
      </c>
      <c r="I72" t="s">
        <v>115</v>
      </c>
      <c r="J72" t="s">
        <v>116</v>
      </c>
      <c r="K72" t="s">
        <v>117</v>
      </c>
      <c r="L72">
        <v>0.17</v>
      </c>
      <c r="M72" t="s">
        <v>142</v>
      </c>
      <c r="N72" t="s">
        <v>119</v>
      </c>
      <c r="O72" t="s">
        <v>115</v>
      </c>
      <c r="P72" t="s">
        <v>120</v>
      </c>
      <c r="Q72">
        <v>45796.2718865741</v>
      </c>
      <c r="R72" t="s">
        <v>157</v>
      </c>
      <c r="S72" t="s">
        <v>2</v>
      </c>
      <c r="T72" t="s">
        <v>144</v>
      </c>
      <c r="U72">
        <v>45796.9421064815</v>
      </c>
      <c r="V72" t="s">
        <v>170</v>
      </c>
      <c r="W72" t="s">
        <v>115</v>
      </c>
      <c r="X72">
        <v>92.8494</v>
      </c>
      <c r="Y72">
        <v>0.02568</v>
      </c>
      <c r="Z72">
        <v>0.07104</v>
      </c>
      <c r="AA72">
        <v>0.04127</v>
      </c>
      <c r="AB72">
        <v>0.00534</v>
      </c>
      <c r="AC72">
        <v>1.83586</v>
      </c>
      <c r="AD72">
        <v>0.00103</v>
      </c>
      <c r="AE72">
        <v>5.04644</v>
      </c>
      <c r="AF72">
        <v>0.01795</v>
      </c>
      <c r="AG72">
        <v>0.01214</v>
      </c>
      <c r="AH72">
        <v>0.00393</v>
      </c>
      <c r="AI72">
        <v>0.00691</v>
      </c>
      <c r="AJ72">
        <v>0.0018</v>
      </c>
      <c r="AK72">
        <v>0.001</v>
      </c>
      <c r="AL72">
        <v>0.0007</v>
      </c>
      <c r="AM72">
        <v>0.03885</v>
      </c>
      <c r="AN72">
        <v>0.00037</v>
      </c>
      <c r="AO72">
        <v>0.0001</v>
      </c>
      <c r="AP72">
        <v>5e-5</v>
      </c>
      <c r="AQ72">
        <v>0.00025</v>
      </c>
      <c r="AR72">
        <v>0.0001</v>
      </c>
      <c r="AS72">
        <v>0.00028</v>
      </c>
      <c r="AT72">
        <v>0.00034</v>
      </c>
      <c r="AU72">
        <v>0.0001</v>
      </c>
      <c r="AV72">
        <v>0.00217</v>
      </c>
      <c r="AW72">
        <v>0.0005</v>
      </c>
      <c r="AX72" t="s">
        <v>115</v>
      </c>
      <c r="AY72" t="s">
        <v>115</v>
      </c>
      <c r="AZ72">
        <v>0.0015</v>
      </c>
      <c r="BA72">
        <v>0.0003</v>
      </c>
      <c r="BB72">
        <v>0.00281</v>
      </c>
      <c r="BC72" t="s">
        <v>115</v>
      </c>
      <c r="BD72" t="s">
        <v>115</v>
      </c>
      <c r="BE72" t="s">
        <v>115</v>
      </c>
      <c r="BF72">
        <v>0.00139</v>
      </c>
      <c r="BG72">
        <v>0.0001</v>
      </c>
      <c r="BH72" t="s">
        <v>115</v>
      </c>
      <c r="BI72" t="s">
        <v>115</v>
      </c>
      <c r="BJ72" t="s">
        <v>115</v>
      </c>
      <c r="BK72">
        <v>0.0005</v>
      </c>
      <c r="BL72">
        <v>0.0003</v>
      </c>
      <c r="BM72">
        <v>0.0001</v>
      </c>
      <c r="BN72">
        <v>0.00281</v>
      </c>
      <c r="BO72">
        <v>0.01082</v>
      </c>
      <c r="BP72" t="s">
        <v>148</v>
      </c>
      <c r="BQ72" t="s">
        <v>115</v>
      </c>
      <c r="BR72" t="s">
        <v>115</v>
      </c>
      <c r="BS72">
        <v>45796.9404282407</v>
      </c>
      <c r="BT72" t="s">
        <v>140</v>
      </c>
      <c r="BU72">
        <v>0.04022</v>
      </c>
      <c r="BV72">
        <v>0.04416</v>
      </c>
      <c r="BW72">
        <v>0.10599</v>
      </c>
      <c r="BX72">
        <v>45796.1041666667</v>
      </c>
      <c r="BY72" t="s">
        <v>150</v>
      </c>
      <c r="BZ72" t="s">
        <v>123</v>
      </c>
      <c r="CA72" t="s">
        <v>115</v>
      </c>
      <c r="CB72" t="s">
        <v>137</v>
      </c>
      <c r="CC72">
        <v>1</v>
      </c>
      <c r="CD72" t="s">
        <v>82</v>
      </c>
      <c r="CE72">
        <v>45796.9421064815</v>
      </c>
    </row>
    <row r="73" spans="1:83">
      <c r="A73">
        <v>2.54678644795006e+16</v>
      </c>
      <c r="B73" t="s">
        <v>168</v>
      </c>
      <c r="C73" t="s">
        <v>112</v>
      </c>
      <c r="D73" t="s">
        <v>111</v>
      </c>
      <c r="E73" t="s">
        <v>111</v>
      </c>
      <c r="F73" t="s">
        <v>113</v>
      </c>
      <c r="G73" t="s">
        <v>114</v>
      </c>
      <c r="H73" t="s">
        <v>115</v>
      </c>
      <c r="I73" t="s">
        <v>115</v>
      </c>
      <c r="J73" t="s">
        <v>116</v>
      </c>
      <c r="K73" t="s">
        <v>117</v>
      </c>
      <c r="L73">
        <v>0.17</v>
      </c>
      <c r="M73" t="s">
        <v>142</v>
      </c>
      <c r="N73" t="s">
        <v>119</v>
      </c>
      <c r="O73" t="s">
        <v>115</v>
      </c>
      <c r="P73" t="s">
        <v>120</v>
      </c>
      <c r="Q73">
        <v>45796.2718865741</v>
      </c>
      <c r="R73" t="s">
        <v>157</v>
      </c>
      <c r="S73" t="s">
        <v>138</v>
      </c>
      <c r="T73" t="s">
        <v>144</v>
      </c>
      <c r="U73">
        <v>45796.9421064815</v>
      </c>
      <c r="V73" t="s">
        <v>170</v>
      </c>
      <c r="W73" t="s">
        <v>115</v>
      </c>
      <c r="X73">
        <v>92.8876</v>
      </c>
      <c r="Y73">
        <v>0.02347</v>
      </c>
      <c r="Z73">
        <v>0.06975</v>
      </c>
      <c r="AA73">
        <v>0.04096</v>
      </c>
      <c r="AB73">
        <v>0.00564</v>
      </c>
      <c r="AC73">
        <v>1.83433</v>
      </c>
      <c r="AD73">
        <v>0.00105</v>
      </c>
      <c r="AE73">
        <v>5.0114</v>
      </c>
      <c r="AF73">
        <v>0.01695</v>
      </c>
      <c r="AG73">
        <v>0.01206</v>
      </c>
      <c r="AH73">
        <v>0.00372</v>
      </c>
      <c r="AI73">
        <v>0.0067</v>
      </c>
      <c r="AJ73">
        <v>0.00162</v>
      </c>
      <c r="AK73">
        <v>0.001</v>
      </c>
      <c r="AL73">
        <v>0.00098</v>
      </c>
      <c r="AM73">
        <v>0.03866</v>
      </c>
      <c r="AN73">
        <v>0.00038</v>
      </c>
      <c r="AO73">
        <v>0.00016</v>
      </c>
      <c r="AP73">
        <v>5e-5</v>
      </c>
      <c r="AQ73">
        <v>0.00023</v>
      </c>
      <c r="AR73">
        <v>0.00011</v>
      </c>
      <c r="AS73">
        <v>0.00026</v>
      </c>
      <c r="AT73">
        <v>0.00011</v>
      </c>
      <c r="AU73">
        <v>0.0001</v>
      </c>
      <c r="AV73">
        <v>0.00212</v>
      </c>
      <c r="AW73">
        <v>0.0005</v>
      </c>
      <c r="AX73" t="s">
        <v>115</v>
      </c>
      <c r="AY73" t="s">
        <v>115</v>
      </c>
      <c r="AZ73">
        <v>0.0015</v>
      </c>
      <c r="BA73">
        <v>0.0003</v>
      </c>
      <c r="BB73">
        <v>0.003</v>
      </c>
      <c r="BC73" t="s">
        <v>115</v>
      </c>
      <c r="BD73" t="s">
        <v>115</v>
      </c>
      <c r="BE73" t="s">
        <v>115</v>
      </c>
      <c r="BF73">
        <v>0.00135</v>
      </c>
      <c r="BG73">
        <v>0.0001</v>
      </c>
      <c r="BH73" t="s">
        <v>115</v>
      </c>
      <c r="BI73" t="s">
        <v>115</v>
      </c>
      <c r="BJ73" t="s">
        <v>115</v>
      </c>
      <c r="BK73">
        <v>0.0005</v>
      </c>
      <c r="BL73">
        <v>0.0003</v>
      </c>
      <c r="BM73">
        <v>0.0001</v>
      </c>
      <c r="BN73">
        <v>0.003</v>
      </c>
      <c r="BO73">
        <v>0.01092</v>
      </c>
      <c r="BP73" t="s">
        <v>148</v>
      </c>
      <c r="BQ73" t="s">
        <v>115</v>
      </c>
      <c r="BR73" t="s">
        <v>115</v>
      </c>
      <c r="BS73">
        <v>45796.9388194444</v>
      </c>
      <c r="BT73" t="s">
        <v>140</v>
      </c>
      <c r="BU73">
        <v>0.04386</v>
      </c>
      <c r="BV73">
        <v>0.04771</v>
      </c>
      <c r="BW73">
        <v>0.10885</v>
      </c>
      <c r="BX73">
        <v>45796.1041666667</v>
      </c>
      <c r="BY73" t="s">
        <v>150</v>
      </c>
      <c r="BZ73" t="s">
        <v>123</v>
      </c>
      <c r="CA73" t="s">
        <v>115</v>
      </c>
      <c r="CB73" t="s">
        <v>137</v>
      </c>
      <c r="CC73">
        <v>1</v>
      </c>
      <c r="CD73" t="s">
        <v>82</v>
      </c>
      <c r="CE73">
        <v>45796.9421064815</v>
      </c>
    </row>
    <row r="74" spans="1:83">
      <c r="A74">
        <v>2.54737225087715e+16</v>
      </c>
      <c r="B74" t="s">
        <v>171</v>
      </c>
      <c r="C74" t="s">
        <v>112</v>
      </c>
      <c r="D74" t="s">
        <v>112</v>
      </c>
      <c r="F74" t="s">
        <v>113</v>
      </c>
      <c r="G74" t="s">
        <v>114</v>
      </c>
      <c r="H74" t="s">
        <v>115</v>
      </c>
      <c r="I74" t="s">
        <v>115</v>
      </c>
      <c r="J74" t="s">
        <v>116</v>
      </c>
      <c r="K74" t="s">
        <v>117</v>
      </c>
      <c r="L74">
        <v>0.191</v>
      </c>
      <c r="M74" t="s">
        <v>142</v>
      </c>
      <c r="N74" t="s">
        <v>119</v>
      </c>
      <c r="O74" t="s">
        <v>115</v>
      </c>
      <c r="P74" t="s">
        <v>120</v>
      </c>
      <c r="Q74">
        <v>45796.6911458333</v>
      </c>
      <c r="R74" t="s">
        <v>157</v>
      </c>
      <c r="S74" t="s">
        <v>121</v>
      </c>
      <c r="T74" t="s">
        <v>122</v>
      </c>
      <c r="U74">
        <v>45797.0870833333</v>
      </c>
      <c r="V74" t="s">
        <v>123</v>
      </c>
      <c r="W74" t="s">
        <v>115</v>
      </c>
      <c r="X74">
        <v>95.8387</v>
      </c>
      <c r="Y74">
        <v>0.01906</v>
      </c>
      <c r="Z74">
        <v>0.06</v>
      </c>
      <c r="AA74">
        <v>0.00147</v>
      </c>
      <c r="AB74">
        <v>0.00262</v>
      </c>
      <c r="AC74">
        <v>0.0241</v>
      </c>
      <c r="AD74">
        <v>0.0003</v>
      </c>
      <c r="AE74">
        <v>4.00406</v>
      </c>
      <c r="AF74">
        <v>0.00166</v>
      </c>
      <c r="AG74">
        <v>0.01118</v>
      </c>
      <c r="AH74">
        <v>0.00462</v>
      </c>
      <c r="AI74">
        <v>0.00471</v>
      </c>
      <c r="AJ74">
        <v>0.00194</v>
      </c>
      <c r="AK74">
        <v>0.001</v>
      </c>
      <c r="AL74">
        <v>0.00171</v>
      </c>
      <c r="AM74">
        <v>0.00123</v>
      </c>
      <c r="AN74">
        <v>0.00024</v>
      </c>
      <c r="AO74">
        <v>0.00042</v>
      </c>
      <c r="AP74">
        <v>5e-5</v>
      </c>
      <c r="AQ74">
        <v>0.00033</v>
      </c>
      <c r="AR74">
        <v>0.00017</v>
      </c>
      <c r="AS74">
        <v>0.00047</v>
      </c>
      <c r="AT74">
        <v>0.00017</v>
      </c>
      <c r="AU74">
        <v>0.0001</v>
      </c>
      <c r="AV74">
        <v>0.0005</v>
      </c>
      <c r="AW74">
        <v>0.0005</v>
      </c>
      <c r="AX74" t="s">
        <v>115</v>
      </c>
      <c r="AY74" t="s">
        <v>115</v>
      </c>
      <c r="AZ74">
        <v>0.0015</v>
      </c>
      <c r="BA74">
        <v>0.0003</v>
      </c>
      <c r="BB74">
        <v>0.00281</v>
      </c>
      <c r="BC74" t="s">
        <v>115</v>
      </c>
      <c r="BD74" t="s">
        <v>115</v>
      </c>
      <c r="BE74" t="s">
        <v>115</v>
      </c>
      <c r="BF74">
        <v>0.00109</v>
      </c>
      <c r="BG74">
        <v>0.0001</v>
      </c>
      <c r="BH74" t="s">
        <v>115</v>
      </c>
      <c r="BI74" t="s">
        <v>115</v>
      </c>
      <c r="BJ74" t="s">
        <v>115</v>
      </c>
      <c r="BK74">
        <v>0.0005</v>
      </c>
      <c r="BL74">
        <v>0.0003</v>
      </c>
      <c r="BM74">
        <v>0.0001</v>
      </c>
      <c r="BN74">
        <v>0.00281</v>
      </c>
      <c r="BO74">
        <v>0.00885</v>
      </c>
      <c r="BP74" t="s">
        <v>115</v>
      </c>
      <c r="BQ74" t="s">
        <v>115</v>
      </c>
      <c r="BR74" t="s">
        <v>115</v>
      </c>
      <c r="BS74">
        <v>45796.7584375</v>
      </c>
      <c r="BT74" t="s">
        <v>125</v>
      </c>
      <c r="BU74">
        <v>0.02084</v>
      </c>
      <c r="BV74">
        <v>0.02629</v>
      </c>
      <c r="BW74">
        <v>0.04803</v>
      </c>
      <c r="BX74">
        <v>45796.5555555556</v>
      </c>
      <c r="BY74" t="s">
        <v>126</v>
      </c>
      <c r="BZ74" t="s">
        <v>127</v>
      </c>
      <c r="CA74" t="s">
        <v>115</v>
      </c>
      <c r="CB74" t="s">
        <v>128</v>
      </c>
      <c r="CC74">
        <v>1</v>
      </c>
      <c r="CD74" t="s">
        <v>82</v>
      </c>
      <c r="CE74">
        <v>45797.0870833333</v>
      </c>
    </row>
    <row r="75" spans="1:83">
      <c r="A75">
        <v>2.54737225089353e+16</v>
      </c>
      <c r="B75" t="s">
        <v>171</v>
      </c>
      <c r="C75" t="s">
        <v>112</v>
      </c>
      <c r="D75" t="s">
        <v>112</v>
      </c>
      <c r="F75" t="s">
        <v>113</v>
      </c>
      <c r="G75" t="s">
        <v>114</v>
      </c>
      <c r="H75" t="s">
        <v>115</v>
      </c>
      <c r="I75" t="s">
        <v>115</v>
      </c>
      <c r="J75" t="s">
        <v>116</v>
      </c>
      <c r="K75" t="s">
        <v>117</v>
      </c>
      <c r="L75">
        <v>0.191</v>
      </c>
      <c r="M75" t="s">
        <v>142</v>
      </c>
      <c r="N75" t="s">
        <v>119</v>
      </c>
      <c r="O75" t="s">
        <v>115</v>
      </c>
      <c r="P75" t="s">
        <v>120</v>
      </c>
      <c r="Q75">
        <v>45796.6911458333</v>
      </c>
      <c r="R75" t="s">
        <v>157</v>
      </c>
      <c r="S75" t="s">
        <v>129</v>
      </c>
      <c r="T75" t="s">
        <v>122</v>
      </c>
      <c r="U75">
        <v>45797.0870833333</v>
      </c>
      <c r="V75" t="s">
        <v>123</v>
      </c>
      <c r="W75" t="s">
        <v>115</v>
      </c>
      <c r="X75">
        <v>92.9665</v>
      </c>
      <c r="Y75">
        <v>0.01707</v>
      </c>
      <c r="Z75">
        <v>0.06033</v>
      </c>
      <c r="AA75">
        <v>0.04184</v>
      </c>
      <c r="AB75">
        <v>0.00663</v>
      </c>
      <c r="AC75">
        <v>1.73974</v>
      </c>
      <c r="AD75">
        <v>0.00067</v>
      </c>
      <c r="AE75">
        <v>5.039</v>
      </c>
      <c r="AF75">
        <v>0.0179</v>
      </c>
      <c r="AG75">
        <v>0.0115</v>
      </c>
      <c r="AH75">
        <v>0.00282</v>
      </c>
      <c r="AI75">
        <v>0.00634</v>
      </c>
      <c r="AJ75">
        <v>0.00137</v>
      </c>
      <c r="AK75">
        <v>0.001</v>
      </c>
      <c r="AL75">
        <v>0.00041</v>
      </c>
      <c r="AM75">
        <v>0.04452</v>
      </c>
      <c r="AN75">
        <v>0.00045</v>
      </c>
      <c r="AO75">
        <v>0.00012</v>
      </c>
      <c r="AP75">
        <v>5e-5</v>
      </c>
      <c r="AQ75">
        <v>0.00027</v>
      </c>
      <c r="AR75">
        <v>0.00019</v>
      </c>
      <c r="AS75">
        <v>0.00026</v>
      </c>
      <c r="AT75">
        <v>0.00015</v>
      </c>
      <c r="AU75">
        <v>0.0001</v>
      </c>
      <c r="AV75">
        <v>0.00251</v>
      </c>
      <c r="AW75">
        <v>0.0005</v>
      </c>
      <c r="AX75" t="s">
        <v>115</v>
      </c>
      <c r="AY75" t="s">
        <v>115</v>
      </c>
      <c r="AZ75">
        <v>0.0015</v>
      </c>
      <c r="BA75">
        <v>0.0003</v>
      </c>
      <c r="BB75">
        <v>0.00311</v>
      </c>
      <c r="BC75" t="s">
        <v>115</v>
      </c>
      <c r="BD75" t="s">
        <v>115</v>
      </c>
      <c r="BE75" t="s">
        <v>115</v>
      </c>
      <c r="BF75">
        <v>0.00135</v>
      </c>
      <c r="BG75">
        <v>0.0001</v>
      </c>
      <c r="BH75" t="s">
        <v>115</v>
      </c>
      <c r="BI75" t="s">
        <v>115</v>
      </c>
      <c r="BJ75" t="s">
        <v>115</v>
      </c>
      <c r="BK75">
        <v>0.0005</v>
      </c>
      <c r="BL75">
        <v>0.0003</v>
      </c>
      <c r="BM75">
        <v>0.0001</v>
      </c>
      <c r="BN75">
        <v>0.00311</v>
      </c>
      <c r="BO75">
        <v>0.01142</v>
      </c>
      <c r="BP75" t="s">
        <v>115</v>
      </c>
      <c r="BQ75" t="s">
        <v>115</v>
      </c>
      <c r="BR75" t="s">
        <v>115</v>
      </c>
      <c r="BS75">
        <v>45796.8433912037</v>
      </c>
      <c r="BT75" t="s">
        <v>125</v>
      </c>
      <c r="BU75">
        <v>0.04192</v>
      </c>
      <c r="BV75">
        <v>0.04514</v>
      </c>
      <c r="BW75">
        <v>0.11032</v>
      </c>
      <c r="BX75">
        <v>45796.5555555556</v>
      </c>
      <c r="BY75" t="s">
        <v>126</v>
      </c>
      <c r="BZ75" t="s">
        <v>127</v>
      </c>
      <c r="CA75" t="s">
        <v>115</v>
      </c>
      <c r="CB75" t="s">
        <v>130</v>
      </c>
      <c r="CC75">
        <v>1</v>
      </c>
      <c r="CD75" t="s">
        <v>82</v>
      </c>
      <c r="CE75">
        <v>45797.0870833333</v>
      </c>
    </row>
    <row r="76" spans="1:83">
      <c r="A76">
        <v>2.54910639467638e+16</v>
      </c>
      <c r="B76" t="s">
        <v>171</v>
      </c>
      <c r="C76" t="s">
        <v>112</v>
      </c>
      <c r="D76" t="s">
        <v>111</v>
      </c>
      <c r="F76" t="s">
        <v>113</v>
      </c>
      <c r="G76" t="s">
        <v>114</v>
      </c>
      <c r="H76" t="s">
        <v>115</v>
      </c>
      <c r="I76" t="s">
        <v>115</v>
      </c>
      <c r="J76" t="s">
        <v>116</v>
      </c>
      <c r="K76" t="s">
        <v>117</v>
      </c>
      <c r="L76">
        <v>0.191</v>
      </c>
      <c r="M76" t="s">
        <v>142</v>
      </c>
      <c r="N76" t="s">
        <v>119</v>
      </c>
      <c r="O76" t="s">
        <v>115</v>
      </c>
      <c r="P76" t="s">
        <v>120</v>
      </c>
      <c r="Q76">
        <v>45796.6911458333</v>
      </c>
      <c r="R76" t="s">
        <v>157</v>
      </c>
      <c r="S76" t="s">
        <v>131</v>
      </c>
      <c r="T76" t="s">
        <v>122</v>
      </c>
      <c r="U76">
        <v>45797.0870833333</v>
      </c>
      <c r="V76" t="s">
        <v>123</v>
      </c>
      <c r="W76" t="s">
        <v>115</v>
      </c>
      <c r="X76">
        <v>92.815</v>
      </c>
      <c r="Y76">
        <v>0.01826</v>
      </c>
      <c r="Z76">
        <v>0.0629</v>
      </c>
      <c r="AA76">
        <v>0.04201</v>
      </c>
      <c r="AB76">
        <v>0.00633</v>
      </c>
      <c r="AC76">
        <v>1.84406</v>
      </c>
      <c r="AD76">
        <v>0.00085</v>
      </c>
      <c r="AE76">
        <v>5.08006</v>
      </c>
      <c r="AF76">
        <v>0.01668</v>
      </c>
      <c r="AG76">
        <v>0.01157</v>
      </c>
      <c r="AH76">
        <v>0.0034</v>
      </c>
      <c r="AI76">
        <v>0.00629</v>
      </c>
      <c r="AJ76">
        <v>0.00135</v>
      </c>
      <c r="AK76">
        <v>0.001</v>
      </c>
      <c r="AL76">
        <v>0.00068</v>
      </c>
      <c r="AM76">
        <v>0.045</v>
      </c>
      <c r="AN76">
        <v>0.00036</v>
      </c>
      <c r="AO76">
        <v>0.0001</v>
      </c>
      <c r="AP76">
        <v>5e-5</v>
      </c>
      <c r="AQ76">
        <v>0.00027</v>
      </c>
      <c r="AR76">
        <v>0.00016</v>
      </c>
      <c r="AS76">
        <v>0.00027</v>
      </c>
      <c r="AT76">
        <v>0.00013</v>
      </c>
      <c r="AU76">
        <v>0.0001</v>
      </c>
      <c r="AV76">
        <v>0.00265</v>
      </c>
      <c r="AW76">
        <v>0.0005</v>
      </c>
      <c r="AX76" t="s">
        <v>115</v>
      </c>
      <c r="AY76" t="s">
        <v>115</v>
      </c>
      <c r="AZ76">
        <v>0.0015</v>
      </c>
      <c r="BA76">
        <v>0.0003</v>
      </c>
      <c r="BB76">
        <v>0.00264</v>
      </c>
      <c r="BC76" t="s">
        <v>115</v>
      </c>
      <c r="BD76" t="s">
        <v>115</v>
      </c>
      <c r="BE76" t="s">
        <v>115</v>
      </c>
      <c r="BF76">
        <v>0.00138</v>
      </c>
      <c r="BG76">
        <v>0.0001</v>
      </c>
      <c r="BH76" t="s">
        <v>115</v>
      </c>
      <c r="BI76" t="s">
        <v>115</v>
      </c>
      <c r="BJ76" t="s">
        <v>115</v>
      </c>
      <c r="BK76">
        <v>0.0005</v>
      </c>
      <c r="BL76">
        <v>0.0003</v>
      </c>
      <c r="BM76">
        <v>0.0001</v>
      </c>
      <c r="BN76">
        <v>0.00265</v>
      </c>
      <c r="BO76">
        <v>0.01112</v>
      </c>
      <c r="BP76" t="s">
        <v>115</v>
      </c>
      <c r="BQ76" t="s">
        <v>115</v>
      </c>
      <c r="BR76" t="s">
        <v>115</v>
      </c>
      <c r="BS76">
        <v>45796.8961458333</v>
      </c>
      <c r="BT76" t="s">
        <v>125</v>
      </c>
      <c r="BU76">
        <v>0.04427</v>
      </c>
      <c r="BV76">
        <v>0.04759</v>
      </c>
      <c r="BW76">
        <v>0.11385</v>
      </c>
      <c r="BX76">
        <v>45796.5555555556</v>
      </c>
      <c r="BY76" t="s">
        <v>126</v>
      </c>
      <c r="BZ76" t="s">
        <v>127</v>
      </c>
      <c r="CA76" t="s">
        <v>115</v>
      </c>
      <c r="CB76" t="s">
        <v>132</v>
      </c>
      <c r="CC76">
        <v>1</v>
      </c>
      <c r="CD76" t="s">
        <v>76</v>
      </c>
      <c r="CE76">
        <v>45797.0870833333</v>
      </c>
    </row>
    <row r="77" spans="1:83">
      <c r="A77">
        <v>2.54910639469271e+16</v>
      </c>
      <c r="B77" t="s">
        <v>171</v>
      </c>
      <c r="C77" t="s">
        <v>112</v>
      </c>
      <c r="D77" t="s">
        <v>111</v>
      </c>
      <c r="F77" t="s">
        <v>113</v>
      </c>
      <c r="G77" t="s">
        <v>114</v>
      </c>
      <c r="H77" t="s">
        <v>115</v>
      </c>
      <c r="I77" t="s">
        <v>115</v>
      </c>
      <c r="J77" t="s">
        <v>116</v>
      </c>
      <c r="K77" t="s">
        <v>117</v>
      </c>
      <c r="L77">
        <v>0.191</v>
      </c>
      <c r="M77" t="s">
        <v>142</v>
      </c>
      <c r="N77" t="s">
        <v>119</v>
      </c>
      <c r="O77" t="s">
        <v>115</v>
      </c>
      <c r="P77" t="s">
        <v>120</v>
      </c>
      <c r="Q77">
        <v>45796.6911458333</v>
      </c>
      <c r="R77" t="s">
        <v>157</v>
      </c>
      <c r="S77" t="s">
        <v>133</v>
      </c>
      <c r="T77" t="s">
        <v>122</v>
      </c>
      <c r="U77">
        <v>45797.0870833333</v>
      </c>
      <c r="V77" t="s">
        <v>123</v>
      </c>
      <c r="W77" t="s">
        <v>115</v>
      </c>
      <c r="X77">
        <v>92.8963</v>
      </c>
      <c r="Y77">
        <v>0.01763</v>
      </c>
      <c r="Z77">
        <v>0.06293</v>
      </c>
      <c r="AA77">
        <v>0.04169</v>
      </c>
      <c r="AB77">
        <v>0.00622</v>
      </c>
      <c r="AC77">
        <v>1.81216</v>
      </c>
      <c r="AD77">
        <v>0.00085</v>
      </c>
      <c r="AE77">
        <v>5.02863</v>
      </c>
      <c r="AF77">
        <v>0.01767</v>
      </c>
      <c r="AG77">
        <v>0.01136</v>
      </c>
      <c r="AH77">
        <v>0.00374</v>
      </c>
      <c r="AI77">
        <v>0.00641</v>
      </c>
      <c r="AJ77">
        <v>0.00139</v>
      </c>
      <c r="AK77">
        <v>0.001</v>
      </c>
      <c r="AL77">
        <v>0.00056</v>
      </c>
      <c r="AM77">
        <v>0.04584</v>
      </c>
      <c r="AN77">
        <v>0.00034</v>
      </c>
      <c r="AO77">
        <v>0.0001</v>
      </c>
      <c r="AP77">
        <v>5e-5</v>
      </c>
      <c r="AQ77">
        <v>0.00027</v>
      </c>
      <c r="AR77">
        <v>0.00014</v>
      </c>
      <c r="AS77">
        <v>0.00028</v>
      </c>
      <c r="AT77">
        <v>0.00031</v>
      </c>
      <c r="AU77">
        <v>0.0001</v>
      </c>
      <c r="AV77">
        <v>0.0027</v>
      </c>
      <c r="AW77">
        <v>0.0005</v>
      </c>
      <c r="AX77" t="s">
        <v>115</v>
      </c>
      <c r="AY77" t="s">
        <v>115</v>
      </c>
      <c r="AZ77">
        <v>0.0015</v>
      </c>
      <c r="BA77">
        <v>0.0003</v>
      </c>
      <c r="BB77">
        <v>0.00302</v>
      </c>
      <c r="BC77" t="s">
        <v>115</v>
      </c>
      <c r="BD77" t="s">
        <v>115</v>
      </c>
      <c r="BE77" t="s">
        <v>115</v>
      </c>
      <c r="BF77">
        <v>0.00137</v>
      </c>
      <c r="BG77">
        <v>0.0001</v>
      </c>
      <c r="BH77" t="s">
        <v>115</v>
      </c>
      <c r="BI77" t="s">
        <v>115</v>
      </c>
      <c r="BJ77" t="s">
        <v>115</v>
      </c>
      <c r="BK77">
        <v>0.0005</v>
      </c>
      <c r="BL77">
        <v>0.0003</v>
      </c>
      <c r="BM77">
        <v>0.0001</v>
      </c>
      <c r="BN77">
        <v>0.00302</v>
      </c>
      <c r="BO77">
        <v>0.01154</v>
      </c>
      <c r="BP77" t="s">
        <v>115</v>
      </c>
      <c r="BQ77" t="s">
        <v>115</v>
      </c>
      <c r="BR77" t="s">
        <v>115</v>
      </c>
      <c r="BS77">
        <v>45796.9337384259</v>
      </c>
      <c r="BT77" t="s">
        <v>125</v>
      </c>
      <c r="BU77">
        <v>0.04518</v>
      </c>
      <c r="BV77">
        <v>0.04857</v>
      </c>
      <c r="BW77">
        <v>0.11592</v>
      </c>
      <c r="BX77">
        <v>45796.5555555556</v>
      </c>
      <c r="BY77" t="s">
        <v>126</v>
      </c>
      <c r="BZ77" t="s">
        <v>127</v>
      </c>
      <c r="CA77" t="s">
        <v>115</v>
      </c>
      <c r="CB77" t="s">
        <v>134</v>
      </c>
      <c r="CC77">
        <v>1</v>
      </c>
      <c r="CD77" t="s">
        <v>82</v>
      </c>
      <c r="CE77">
        <v>45797.0870833333</v>
      </c>
    </row>
    <row r="78" spans="1:83">
      <c r="A78">
        <v>2.549877498573e+16</v>
      </c>
      <c r="B78" t="s">
        <v>171</v>
      </c>
      <c r="C78" t="s">
        <v>112</v>
      </c>
      <c r="D78" t="s">
        <v>111</v>
      </c>
      <c r="E78" t="s">
        <v>111</v>
      </c>
      <c r="F78" t="s">
        <v>113</v>
      </c>
      <c r="G78" t="s">
        <v>114</v>
      </c>
      <c r="H78" t="s">
        <v>115</v>
      </c>
      <c r="I78" t="s">
        <v>115</v>
      </c>
      <c r="J78" t="s">
        <v>116</v>
      </c>
      <c r="K78" t="s">
        <v>117</v>
      </c>
      <c r="L78">
        <v>0.191</v>
      </c>
      <c r="M78" t="s">
        <v>142</v>
      </c>
      <c r="N78" t="s">
        <v>119</v>
      </c>
      <c r="O78" t="s">
        <v>115</v>
      </c>
      <c r="P78" t="s">
        <v>120</v>
      </c>
      <c r="Q78">
        <v>45796.6911458333</v>
      </c>
      <c r="R78" t="s">
        <v>157</v>
      </c>
      <c r="S78" t="s">
        <v>136</v>
      </c>
      <c r="T78" t="s">
        <v>122</v>
      </c>
      <c r="U78">
        <v>45797.0870833333</v>
      </c>
      <c r="V78" t="s">
        <v>123</v>
      </c>
      <c r="W78" t="s">
        <v>115</v>
      </c>
      <c r="X78">
        <v>92.7997</v>
      </c>
      <c r="Y78">
        <v>0.03251</v>
      </c>
      <c r="Z78">
        <v>0.07021</v>
      </c>
      <c r="AA78">
        <v>0.04186</v>
      </c>
      <c r="AB78">
        <v>0.00593</v>
      </c>
      <c r="AC78">
        <v>1.82073</v>
      </c>
      <c r="AD78">
        <v>0.00122</v>
      </c>
      <c r="AE78">
        <v>5.09738</v>
      </c>
      <c r="AF78">
        <v>0.0182</v>
      </c>
      <c r="AG78">
        <v>0.01128</v>
      </c>
      <c r="AH78">
        <v>0.00307</v>
      </c>
      <c r="AI78">
        <v>0.00712</v>
      </c>
      <c r="AJ78">
        <v>0.00191</v>
      </c>
      <c r="AK78">
        <v>0.001</v>
      </c>
      <c r="AL78">
        <v>0.00058</v>
      </c>
      <c r="AM78">
        <v>0.0415</v>
      </c>
      <c r="AN78">
        <v>0.00038</v>
      </c>
      <c r="AO78">
        <v>0.0001</v>
      </c>
      <c r="AP78">
        <v>5e-5</v>
      </c>
      <c r="AQ78">
        <v>0.0002</v>
      </c>
      <c r="AR78">
        <v>0.0001</v>
      </c>
      <c r="AS78">
        <v>0.00028</v>
      </c>
      <c r="AT78">
        <v>0.0001</v>
      </c>
      <c r="AU78">
        <v>0.0001</v>
      </c>
      <c r="AV78">
        <v>0.00232</v>
      </c>
      <c r="AW78">
        <v>0.0005</v>
      </c>
      <c r="AX78" t="s">
        <v>115</v>
      </c>
      <c r="AY78" t="s">
        <v>115</v>
      </c>
      <c r="AZ78">
        <v>0.0015</v>
      </c>
      <c r="BA78">
        <v>0.0003</v>
      </c>
      <c r="BB78">
        <v>0.00291</v>
      </c>
      <c r="BC78" t="s">
        <v>115</v>
      </c>
      <c r="BD78" t="s">
        <v>115</v>
      </c>
      <c r="BE78" t="s">
        <v>115</v>
      </c>
      <c r="BF78">
        <v>0.00137</v>
      </c>
      <c r="BG78">
        <v>0.0001</v>
      </c>
      <c r="BH78" t="s">
        <v>115</v>
      </c>
      <c r="BI78" t="s">
        <v>115</v>
      </c>
      <c r="BJ78" t="s">
        <v>115</v>
      </c>
      <c r="BK78">
        <v>0.0005</v>
      </c>
      <c r="BL78">
        <v>0.0003</v>
      </c>
      <c r="BM78">
        <v>0.0001</v>
      </c>
      <c r="BN78">
        <v>0.00291</v>
      </c>
      <c r="BO78">
        <v>0.01105</v>
      </c>
      <c r="BP78" t="s">
        <v>115</v>
      </c>
      <c r="BQ78" t="s">
        <v>115</v>
      </c>
      <c r="BR78" t="s">
        <v>115</v>
      </c>
      <c r="BS78">
        <v>45797.0557291667</v>
      </c>
      <c r="BT78" t="s">
        <v>125</v>
      </c>
      <c r="BU78">
        <v>0.04564</v>
      </c>
      <c r="BV78">
        <v>0.04929</v>
      </c>
      <c r="BW78">
        <v>0.11226</v>
      </c>
      <c r="BX78">
        <v>45796.5555555556</v>
      </c>
      <c r="BY78" t="s">
        <v>126</v>
      </c>
      <c r="BZ78" t="s">
        <v>127</v>
      </c>
      <c r="CA78" t="s">
        <v>115</v>
      </c>
      <c r="CB78" t="s">
        <v>137</v>
      </c>
      <c r="CC78">
        <v>1</v>
      </c>
      <c r="CD78" t="s">
        <v>82</v>
      </c>
      <c r="CE78">
        <v>45797.0870833333</v>
      </c>
    </row>
    <row r="79" spans="1:83">
      <c r="A79">
        <v>2.549877498588e+16</v>
      </c>
      <c r="B79" t="s">
        <v>171</v>
      </c>
      <c r="C79" t="s">
        <v>112</v>
      </c>
      <c r="D79" t="s">
        <v>111</v>
      </c>
      <c r="E79" t="s">
        <v>111</v>
      </c>
      <c r="F79" t="s">
        <v>113</v>
      </c>
      <c r="G79" t="s">
        <v>114</v>
      </c>
      <c r="H79" t="s">
        <v>115</v>
      </c>
      <c r="I79" t="s">
        <v>115</v>
      </c>
      <c r="J79" t="s">
        <v>116</v>
      </c>
      <c r="K79" t="s">
        <v>117</v>
      </c>
      <c r="L79">
        <v>0.191</v>
      </c>
      <c r="M79" t="s">
        <v>142</v>
      </c>
      <c r="N79" t="s">
        <v>119</v>
      </c>
      <c r="O79" t="s">
        <v>115</v>
      </c>
      <c r="P79" t="s">
        <v>120</v>
      </c>
      <c r="Q79">
        <v>45796.6911458333</v>
      </c>
      <c r="R79" t="s">
        <v>157</v>
      </c>
      <c r="S79" t="s">
        <v>2</v>
      </c>
      <c r="T79" t="s">
        <v>122</v>
      </c>
      <c r="U79">
        <v>45797.0870833333</v>
      </c>
      <c r="V79" t="s">
        <v>123</v>
      </c>
      <c r="W79" t="s">
        <v>115</v>
      </c>
      <c r="X79">
        <v>92.7986</v>
      </c>
      <c r="Y79">
        <v>0.02051</v>
      </c>
      <c r="Z79">
        <v>0.06443</v>
      </c>
      <c r="AA79">
        <v>0.04177</v>
      </c>
      <c r="AB79">
        <v>0.00614</v>
      </c>
      <c r="AC79">
        <v>1.83517</v>
      </c>
      <c r="AD79">
        <v>0.00085</v>
      </c>
      <c r="AE79">
        <v>5.09917</v>
      </c>
      <c r="AF79">
        <v>0.01825</v>
      </c>
      <c r="AG79">
        <v>0.01156</v>
      </c>
      <c r="AH79">
        <v>0.00377</v>
      </c>
      <c r="AI79">
        <v>0.00646</v>
      </c>
      <c r="AJ79">
        <v>0.00143</v>
      </c>
      <c r="AK79">
        <v>0.001</v>
      </c>
      <c r="AL79">
        <v>0.00086</v>
      </c>
      <c r="AM79">
        <v>0.0449</v>
      </c>
      <c r="AN79">
        <v>0.0004</v>
      </c>
      <c r="AO79">
        <v>0.0001</v>
      </c>
      <c r="AP79">
        <v>5e-5</v>
      </c>
      <c r="AQ79">
        <v>0.00022</v>
      </c>
      <c r="AR79">
        <v>0.00011</v>
      </c>
      <c r="AS79">
        <v>0.00027</v>
      </c>
      <c r="AT79">
        <v>0.00019</v>
      </c>
      <c r="AU79">
        <v>0.0001</v>
      </c>
      <c r="AV79">
        <v>0.00259</v>
      </c>
      <c r="AW79">
        <v>0.0005</v>
      </c>
      <c r="AX79" t="s">
        <v>115</v>
      </c>
      <c r="AY79" t="s">
        <v>115</v>
      </c>
      <c r="AZ79">
        <v>0.0015</v>
      </c>
      <c r="BA79">
        <v>0.0003</v>
      </c>
      <c r="BB79">
        <v>0.00268</v>
      </c>
      <c r="BC79" t="s">
        <v>115</v>
      </c>
      <c r="BD79" t="s">
        <v>115</v>
      </c>
      <c r="BE79" t="s">
        <v>115</v>
      </c>
      <c r="BF79">
        <v>0.00138</v>
      </c>
      <c r="BG79">
        <v>0.0001</v>
      </c>
      <c r="BH79" t="s">
        <v>115</v>
      </c>
      <c r="BI79" t="s">
        <v>115</v>
      </c>
      <c r="BJ79" t="s">
        <v>115</v>
      </c>
      <c r="BK79">
        <v>0.0005</v>
      </c>
      <c r="BL79">
        <v>0.0003</v>
      </c>
      <c r="BM79">
        <v>0.0001</v>
      </c>
      <c r="BN79">
        <v>0.00268</v>
      </c>
      <c r="BO79">
        <v>0.0111</v>
      </c>
      <c r="BP79" t="s">
        <v>115</v>
      </c>
      <c r="BQ79" t="s">
        <v>115</v>
      </c>
      <c r="BR79" t="s">
        <v>115</v>
      </c>
      <c r="BS79">
        <v>45797.0681134259</v>
      </c>
      <c r="BT79" t="s">
        <v>125</v>
      </c>
      <c r="BU79">
        <v>0.04484</v>
      </c>
      <c r="BV79">
        <v>0.04842</v>
      </c>
      <c r="BW79">
        <v>0.11511</v>
      </c>
      <c r="BX79">
        <v>45796.5555555556</v>
      </c>
      <c r="BY79" t="s">
        <v>126</v>
      </c>
      <c r="BZ79" t="s">
        <v>127</v>
      </c>
      <c r="CA79" t="s">
        <v>115</v>
      </c>
      <c r="CB79" t="s">
        <v>137</v>
      </c>
      <c r="CC79">
        <v>1</v>
      </c>
      <c r="CD79" t="s">
        <v>82</v>
      </c>
      <c r="CE79">
        <v>45797.0870833333</v>
      </c>
    </row>
    <row r="80" spans="1:83">
      <c r="A80">
        <v>2.54987749859138e+16</v>
      </c>
      <c r="B80" t="s">
        <v>171</v>
      </c>
      <c r="C80" t="s">
        <v>112</v>
      </c>
      <c r="D80" t="s">
        <v>111</v>
      </c>
      <c r="E80" t="s">
        <v>111</v>
      </c>
      <c r="F80" t="s">
        <v>113</v>
      </c>
      <c r="G80" t="s">
        <v>114</v>
      </c>
      <c r="H80" t="s">
        <v>115</v>
      </c>
      <c r="I80" t="s">
        <v>115</v>
      </c>
      <c r="J80" t="s">
        <v>116</v>
      </c>
      <c r="K80" t="s">
        <v>117</v>
      </c>
      <c r="L80">
        <v>0.191</v>
      </c>
      <c r="M80" t="s">
        <v>142</v>
      </c>
      <c r="N80" t="s">
        <v>119</v>
      </c>
      <c r="O80" t="s">
        <v>115</v>
      </c>
      <c r="P80" t="s">
        <v>120</v>
      </c>
      <c r="Q80">
        <v>45796.6911458333</v>
      </c>
      <c r="R80" t="s">
        <v>157</v>
      </c>
      <c r="S80" t="s">
        <v>138</v>
      </c>
      <c r="T80" t="s">
        <v>122</v>
      </c>
      <c r="U80">
        <v>45797.0870833333</v>
      </c>
      <c r="V80" t="s">
        <v>123</v>
      </c>
      <c r="W80" t="s">
        <v>115</v>
      </c>
      <c r="X80">
        <v>92.8323</v>
      </c>
      <c r="Y80">
        <v>0.02359</v>
      </c>
      <c r="Z80">
        <v>0.06543</v>
      </c>
      <c r="AA80">
        <v>0.04121</v>
      </c>
      <c r="AB80">
        <v>0.00609</v>
      </c>
      <c r="AC80">
        <v>1.81861</v>
      </c>
      <c r="AD80">
        <v>0.00101</v>
      </c>
      <c r="AE80">
        <v>5.07957</v>
      </c>
      <c r="AF80">
        <v>0.01765</v>
      </c>
      <c r="AG80">
        <v>0.0113</v>
      </c>
      <c r="AH80">
        <v>0.00404</v>
      </c>
      <c r="AI80">
        <v>0.00662</v>
      </c>
      <c r="AJ80">
        <v>0.00155</v>
      </c>
      <c r="AK80">
        <v>0.001</v>
      </c>
      <c r="AL80">
        <v>0.00078</v>
      </c>
      <c r="AM80">
        <v>0.04371</v>
      </c>
      <c r="AN80">
        <v>0.0005</v>
      </c>
      <c r="AO80">
        <v>0.0001</v>
      </c>
      <c r="AP80">
        <v>5e-5</v>
      </c>
      <c r="AQ80">
        <v>0.00032</v>
      </c>
      <c r="AR80">
        <v>0.00012</v>
      </c>
      <c r="AS80">
        <v>0.00026</v>
      </c>
      <c r="AT80">
        <v>0.00028</v>
      </c>
      <c r="AU80">
        <v>0.0001</v>
      </c>
      <c r="AV80">
        <v>0.00248</v>
      </c>
      <c r="AW80">
        <v>0.0005</v>
      </c>
      <c r="AX80" t="s">
        <v>115</v>
      </c>
      <c r="AY80" t="s">
        <v>115</v>
      </c>
      <c r="AZ80">
        <v>0.0015</v>
      </c>
      <c r="BA80">
        <v>0.0003</v>
      </c>
      <c r="BB80">
        <v>0.00338</v>
      </c>
      <c r="BC80" t="s">
        <v>115</v>
      </c>
      <c r="BD80" t="s">
        <v>115</v>
      </c>
      <c r="BE80" t="s">
        <v>115</v>
      </c>
      <c r="BF80">
        <v>0.00138</v>
      </c>
      <c r="BG80">
        <v>0.0001</v>
      </c>
      <c r="BH80" t="s">
        <v>115</v>
      </c>
      <c r="BI80" t="s">
        <v>115</v>
      </c>
      <c r="BJ80" t="s">
        <v>115</v>
      </c>
      <c r="BK80">
        <v>0.0005</v>
      </c>
      <c r="BL80">
        <v>0.0003</v>
      </c>
      <c r="BM80">
        <v>0.0001</v>
      </c>
      <c r="BN80">
        <v>0.00338</v>
      </c>
      <c r="BO80">
        <v>0.01169</v>
      </c>
      <c r="BP80" t="s">
        <v>115</v>
      </c>
      <c r="BQ80" t="s">
        <v>115</v>
      </c>
      <c r="BR80" t="s">
        <v>115</v>
      </c>
      <c r="BS80">
        <v>45797.0746412037</v>
      </c>
      <c r="BT80" t="s">
        <v>125</v>
      </c>
      <c r="BU80">
        <v>0.04496</v>
      </c>
      <c r="BV80">
        <v>0.04887</v>
      </c>
      <c r="BW80">
        <v>0.11454</v>
      </c>
      <c r="BX80">
        <v>45796.5555555556</v>
      </c>
      <c r="BY80" t="s">
        <v>126</v>
      </c>
      <c r="BZ80" t="s">
        <v>127</v>
      </c>
      <c r="CA80" t="s">
        <v>115</v>
      </c>
      <c r="CB80" t="s">
        <v>137</v>
      </c>
      <c r="CC80">
        <v>1</v>
      </c>
      <c r="CD80" t="s">
        <v>82</v>
      </c>
      <c r="CE80">
        <v>45797.0870833333</v>
      </c>
    </row>
    <row r="81" spans="1:83">
      <c r="A81">
        <v>2.56031689741141e+16</v>
      </c>
      <c r="B81" t="s">
        <v>172</v>
      </c>
      <c r="C81" t="s">
        <v>112</v>
      </c>
      <c r="D81" t="s">
        <v>112</v>
      </c>
      <c r="F81" t="s">
        <v>113</v>
      </c>
      <c r="G81" t="s">
        <v>114</v>
      </c>
      <c r="H81" t="s">
        <v>115</v>
      </c>
      <c r="I81" t="s">
        <v>115</v>
      </c>
      <c r="J81" t="s">
        <v>116</v>
      </c>
      <c r="K81" t="s">
        <v>117</v>
      </c>
      <c r="L81">
        <v>0.192</v>
      </c>
      <c r="M81" t="s">
        <v>142</v>
      </c>
      <c r="N81" t="s">
        <v>119</v>
      </c>
      <c r="O81" t="s">
        <v>115</v>
      </c>
      <c r="P81" t="s">
        <v>120</v>
      </c>
      <c r="Q81">
        <v>45798.189375</v>
      </c>
      <c r="R81" t="s">
        <v>157</v>
      </c>
      <c r="S81" t="s">
        <v>121</v>
      </c>
      <c r="T81" t="s">
        <v>144</v>
      </c>
      <c r="U81">
        <v>45798.5611805556</v>
      </c>
      <c r="V81" t="s">
        <v>173</v>
      </c>
      <c r="W81" t="s">
        <v>115</v>
      </c>
      <c r="X81">
        <v>94.2957</v>
      </c>
      <c r="Y81">
        <v>0.0278</v>
      </c>
      <c r="Z81">
        <v>0.0575</v>
      </c>
      <c r="AA81">
        <v>0.02066</v>
      </c>
      <c r="AB81">
        <v>0.00377</v>
      </c>
      <c r="AC81">
        <v>0.87828</v>
      </c>
      <c r="AD81">
        <v>0.00091</v>
      </c>
      <c r="AE81">
        <v>4.62453</v>
      </c>
      <c r="AF81">
        <v>0.00881</v>
      </c>
      <c r="AG81">
        <v>0.01179</v>
      </c>
      <c r="AH81">
        <v>0.00371</v>
      </c>
      <c r="AI81">
        <v>0.0084</v>
      </c>
      <c r="AJ81">
        <v>0.00195</v>
      </c>
      <c r="AK81">
        <v>0.001</v>
      </c>
      <c r="AL81">
        <v>0.0002</v>
      </c>
      <c r="AM81">
        <v>0.02101</v>
      </c>
      <c r="AN81">
        <v>0.00021</v>
      </c>
      <c r="AO81">
        <v>0.00038</v>
      </c>
      <c r="AP81">
        <v>5e-5</v>
      </c>
      <c r="AQ81">
        <v>0.00031</v>
      </c>
      <c r="AR81">
        <v>0.0001</v>
      </c>
      <c r="AS81">
        <v>0.00039</v>
      </c>
      <c r="AT81">
        <v>0.0001</v>
      </c>
      <c r="AU81">
        <v>0.0001</v>
      </c>
      <c r="AV81">
        <v>0.0005</v>
      </c>
      <c r="AW81">
        <v>0.0005</v>
      </c>
      <c r="AX81" t="s">
        <v>115</v>
      </c>
      <c r="AY81" t="s">
        <v>115</v>
      </c>
      <c r="AZ81">
        <v>0.0015</v>
      </c>
      <c r="BA81">
        <v>0.0003</v>
      </c>
      <c r="BB81">
        <v>0.00284</v>
      </c>
      <c r="BC81" t="s">
        <v>115</v>
      </c>
      <c r="BD81" t="s">
        <v>115</v>
      </c>
      <c r="BE81" t="s">
        <v>115</v>
      </c>
      <c r="BF81">
        <v>0.00122</v>
      </c>
      <c r="BG81">
        <v>0.0001</v>
      </c>
      <c r="BH81" t="s">
        <v>115</v>
      </c>
      <c r="BI81" t="s">
        <v>115</v>
      </c>
      <c r="BJ81" t="s">
        <v>115</v>
      </c>
      <c r="BK81">
        <v>0.0005</v>
      </c>
      <c r="BL81">
        <v>0.0003</v>
      </c>
      <c r="BM81">
        <v>0.00011</v>
      </c>
      <c r="BN81">
        <v>0.00284</v>
      </c>
      <c r="BO81">
        <v>0.00902</v>
      </c>
      <c r="BP81" t="s">
        <v>148</v>
      </c>
      <c r="BQ81" t="s">
        <v>115</v>
      </c>
      <c r="BR81" t="s">
        <v>115</v>
      </c>
      <c r="BS81">
        <v>45798.1919560185</v>
      </c>
      <c r="BT81" t="s">
        <v>149</v>
      </c>
      <c r="BU81">
        <v>0.03349</v>
      </c>
      <c r="BV81">
        <v>0.03713</v>
      </c>
      <c r="BW81">
        <v>0.08204</v>
      </c>
      <c r="BX81">
        <v>45797.9861111111</v>
      </c>
      <c r="BY81" t="s">
        <v>150</v>
      </c>
      <c r="BZ81" t="s">
        <v>151</v>
      </c>
      <c r="CA81" t="s">
        <v>115</v>
      </c>
      <c r="CB81" t="s">
        <v>128</v>
      </c>
      <c r="CC81">
        <v>1</v>
      </c>
      <c r="CD81" t="s">
        <v>82</v>
      </c>
      <c r="CE81">
        <v>45798.5611805556</v>
      </c>
    </row>
    <row r="82" spans="1:83">
      <c r="A82">
        <v>2.56031689742545e+16</v>
      </c>
      <c r="B82" t="s">
        <v>172</v>
      </c>
      <c r="C82" t="s">
        <v>112</v>
      </c>
      <c r="D82" t="s">
        <v>112</v>
      </c>
      <c r="F82" t="s">
        <v>113</v>
      </c>
      <c r="G82" t="s">
        <v>114</v>
      </c>
      <c r="H82" t="s">
        <v>115</v>
      </c>
      <c r="I82" t="s">
        <v>115</v>
      </c>
      <c r="J82" t="s">
        <v>116</v>
      </c>
      <c r="K82" t="s">
        <v>117</v>
      </c>
      <c r="L82">
        <v>0.192</v>
      </c>
      <c r="M82" t="s">
        <v>142</v>
      </c>
      <c r="N82" t="s">
        <v>119</v>
      </c>
      <c r="O82" t="s">
        <v>115</v>
      </c>
      <c r="P82" t="s">
        <v>120</v>
      </c>
      <c r="Q82">
        <v>45798.189375</v>
      </c>
      <c r="R82" t="s">
        <v>157</v>
      </c>
      <c r="S82" t="s">
        <v>129</v>
      </c>
      <c r="T82" t="s">
        <v>144</v>
      </c>
      <c r="U82">
        <v>45798.5611805556</v>
      </c>
      <c r="V82" t="s">
        <v>173</v>
      </c>
      <c r="W82" t="s">
        <v>115</v>
      </c>
      <c r="X82">
        <v>93.0389</v>
      </c>
      <c r="Y82">
        <v>0.02429</v>
      </c>
      <c r="Z82">
        <v>0.05441</v>
      </c>
      <c r="AA82">
        <v>0.0379</v>
      </c>
      <c r="AB82">
        <v>0.00414</v>
      </c>
      <c r="AC82">
        <v>1.75958</v>
      </c>
      <c r="AD82">
        <v>0.00132</v>
      </c>
      <c r="AE82">
        <v>4.9542</v>
      </c>
      <c r="AF82">
        <v>0.01553</v>
      </c>
      <c r="AG82">
        <v>0.01173</v>
      </c>
      <c r="AH82">
        <v>0.00333</v>
      </c>
      <c r="AI82">
        <v>0.00918</v>
      </c>
      <c r="AJ82">
        <v>0.0016</v>
      </c>
      <c r="AK82">
        <v>0.001</v>
      </c>
      <c r="AL82">
        <v>0.00073</v>
      </c>
      <c r="AM82">
        <v>0.03828</v>
      </c>
      <c r="AN82">
        <v>0.00028</v>
      </c>
      <c r="AO82">
        <v>0.0001</v>
      </c>
      <c r="AP82">
        <v>5e-5</v>
      </c>
      <c r="AQ82">
        <v>0.00027</v>
      </c>
      <c r="AR82">
        <v>0.0001</v>
      </c>
      <c r="AS82">
        <v>0.00029</v>
      </c>
      <c r="AT82">
        <v>0.0001</v>
      </c>
      <c r="AU82">
        <v>0.0001</v>
      </c>
      <c r="AV82">
        <v>0.002</v>
      </c>
      <c r="AW82">
        <v>0.0005</v>
      </c>
      <c r="AX82" t="s">
        <v>115</v>
      </c>
      <c r="AY82" t="s">
        <v>115</v>
      </c>
      <c r="AZ82">
        <v>0.0015</v>
      </c>
      <c r="BA82">
        <v>0.0003</v>
      </c>
      <c r="BB82">
        <v>0.0029</v>
      </c>
      <c r="BC82" t="s">
        <v>115</v>
      </c>
      <c r="BD82" t="s">
        <v>115</v>
      </c>
      <c r="BE82" t="s">
        <v>115</v>
      </c>
      <c r="BF82">
        <v>0.00134</v>
      </c>
      <c r="BG82">
        <v>0.0001</v>
      </c>
      <c r="BH82" t="s">
        <v>115</v>
      </c>
      <c r="BI82" t="s">
        <v>115</v>
      </c>
      <c r="BJ82" t="s">
        <v>115</v>
      </c>
      <c r="BK82">
        <v>0.0005</v>
      </c>
      <c r="BL82">
        <v>0.0003</v>
      </c>
      <c r="BM82">
        <v>0.00013</v>
      </c>
      <c r="BN82">
        <v>0.0029</v>
      </c>
      <c r="BO82">
        <v>0.01072</v>
      </c>
      <c r="BP82" t="s">
        <v>148</v>
      </c>
      <c r="BQ82" t="s">
        <v>115</v>
      </c>
      <c r="BR82" t="s">
        <v>115</v>
      </c>
      <c r="BS82">
        <v>45798.268275463</v>
      </c>
      <c r="BT82" t="s">
        <v>149</v>
      </c>
      <c r="BU82">
        <v>0.04374</v>
      </c>
      <c r="BV82">
        <v>0.04721</v>
      </c>
      <c r="BW82">
        <v>0.10973</v>
      </c>
      <c r="BX82">
        <v>45797.9861111111</v>
      </c>
      <c r="BY82" t="s">
        <v>150</v>
      </c>
      <c r="BZ82" t="s">
        <v>151</v>
      </c>
      <c r="CA82" t="s">
        <v>115</v>
      </c>
      <c r="CB82" t="s">
        <v>130</v>
      </c>
      <c r="CC82">
        <v>1</v>
      </c>
      <c r="CD82" t="s">
        <v>82</v>
      </c>
      <c r="CE82">
        <v>45798.5611805556</v>
      </c>
    </row>
    <row r="83" spans="1:83">
      <c r="A83">
        <v>2.56031689742875e+16</v>
      </c>
      <c r="B83" t="s">
        <v>172</v>
      </c>
      <c r="C83" t="s">
        <v>112</v>
      </c>
      <c r="D83" t="s">
        <v>111</v>
      </c>
      <c r="F83" t="s">
        <v>113</v>
      </c>
      <c r="G83" t="s">
        <v>114</v>
      </c>
      <c r="H83" t="s">
        <v>115</v>
      </c>
      <c r="I83" t="s">
        <v>115</v>
      </c>
      <c r="J83" t="s">
        <v>116</v>
      </c>
      <c r="K83" t="s">
        <v>117</v>
      </c>
      <c r="L83">
        <v>0.192</v>
      </c>
      <c r="M83" t="s">
        <v>142</v>
      </c>
      <c r="N83" t="s">
        <v>119</v>
      </c>
      <c r="O83" t="s">
        <v>115</v>
      </c>
      <c r="P83" t="s">
        <v>120</v>
      </c>
      <c r="Q83">
        <v>45798.189375</v>
      </c>
      <c r="R83" t="s">
        <v>157</v>
      </c>
      <c r="S83" t="s">
        <v>131</v>
      </c>
      <c r="T83" t="s">
        <v>144</v>
      </c>
      <c r="U83">
        <v>45798.5611805556</v>
      </c>
      <c r="V83" t="s">
        <v>173</v>
      </c>
      <c r="W83" t="s">
        <v>115</v>
      </c>
      <c r="X83">
        <v>92.9176</v>
      </c>
      <c r="Y83">
        <v>0.02504</v>
      </c>
      <c r="Z83">
        <v>0.05664</v>
      </c>
      <c r="AA83">
        <v>0.04103</v>
      </c>
      <c r="AB83">
        <v>0.00445</v>
      </c>
      <c r="AC83">
        <v>1.81965</v>
      </c>
      <c r="AD83">
        <v>0.00139</v>
      </c>
      <c r="AE83">
        <v>5.00189</v>
      </c>
      <c r="AF83">
        <v>0.01634</v>
      </c>
      <c r="AG83">
        <v>0.01191</v>
      </c>
      <c r="AH83">
        <v>0.00378</v>
      </c>
      <c r="AI83">
        <v>0.00926</v>
      </c>
      <c r="AJ83">
        <v>0.00182</v>
      </c>
      <c r="AK83">
        <v>0.001</v>
      </c>
      <c r="AL83">
        <v>0.00072</v>
      </c>
      <c r="AM83">
        <v>0.03931</v>
      </c>
      <c r="AN83">
        <v>0.00033</v>
      </c>
      <c r="AO83">
        <v>0.0001</v>
      </c>
      <c r="AP83">
        <v>5e-5</v>
      </c>
      <c r="AQ83">
        <v>0.00025</v>
      </c>
      <c r="AR83">
        <v>0.0001</v>
      </c>
      <c r="AS83">
        <v>0.00029</v>
      </c>
      <c r="AT83">
        <v>0.0001</v>
      </c>
      <c r="AU83">
        <v>0.0001</v>
      </c>
      <c r="AV83">
        <v>0.00218</v>
      </c>
      <c r="AW83">
        <v>0.0005</v>
      </c>
      <c r="AX83" t="s">
        <v>115</v>
      </c>
      <c r="AY83" t="s">
        <v>115</v>
      </c>
      <c r="AZ83">
        <v>0.0015</v>
      </c>
      <c r="BA83">
        <v>0.0003</v>
      </c>
      <c r="BB83">
        <v>0.00283</v>
      </c>
      <c r="BC83" t="s">
        <v>115</v>
      </c>
      <c r="BD83" t="s">
        <v>115</v>
      </c>
      <c r="BE83" t="s">
        <v>115</v>
      </c>
      <c r="BF83">
        <v>0.00135</v>
      </c>
      <c r="BG83">
        <v>0.0001</v>
      </c>
      <c r="BH83" t="s">
        <v>115</v>
      </c>
      <c r="BI83" t="s">
        <v>115</v>
      </c>
      <c r="BJ83" t="s">
        <v>115</v>
      </c>
      <c r="BK83">
        <v>0.0005</v>
      </c>
      <c r="BL83">
        <v>0.0003</v>
      </c>
      <c r="BM83">
        <v>0.0001</v>
      </c>
      <c r="BN83">
        <v>0.00283</v>
      </c>
      <c r="BO83">
        <v>0.01081</v>
      </c>
      <c r="BP83" t="s">
        <v>148</v>
      </c>
      <c r="BQ83" t="s">
        <v>115</v>
      </c>
      <c r="BR83" t="s">
        <v>115</v>
      </c>
      <c r="BS83">
        <v>45798.3213310185</v>
      </c>
      <c r="BT83" t="s">
        <v>149</v>
      </c>
      <c r="BU83">
        <v>0.048</v>
      </c>
      <c r="BV83">
        <v>0.05171</v>
      </c>
      <c r="BW83">
        <v>0.11597</v>
      </c>
      <c r="BX83">
        <v>45797.9861111111</v>
      </c>
      <c r="BY83" t="s">
        <v>150</v>
      </c>
      <c r="BZ83" t="s">
        <v>151</v>
      </c>
      <c r="CA83" t="s">
        <v>115</v>
      </c>
      <c r="CB83" t="s">
        <v>132</v>
      </c>
      <c r="CC83">
        <v>1</v>
      </c>
      <c r="CD83" t="s">
        <v>82</v>
      </c>
      <c r="CE83">
        <v>45798.5611805556</v>
      </c>
    </row>
    <row r="84" spans="1:83">
      <c r="A84">
        <v>2.56031689743185e+16</v>
      </c>
      <c r="B84" t="s">
        <v>172</v>
      </c>
      <c r="C84" t="s">
        <v>112</v>
      </c>
      <c r="D84" t="s">
        <v>111</v>
      </c>
      <c r="F84" t="s">
        <v>113</v>
      </c>
      <c r="G84" t="s">
        <v>114</v>
      </c>
      <c r="H84" t="s">
        <v>115</v>
      </c>
      <c r="I84" t="s">
        <v>115</v>
      </c>
      <c r="J84" t="s">
        <v>116</v>
      </c>
      <c r="K84" t="s">
        <v>117</v>
      </c>
      <c r="L84">
        <v>0.192</v>
      </c>
      <c r="M84" t="s">
        <v>142</v>
      </c>
      <c r="N84" t="s">
        <v>119</v>
      </c>
      <c r="O84" t="s">
        <v>115</v>
      </c>
      <c r="P84" t="s">
        <v>120</v>
      </c>
      <c r="Q84">
        <v>45798.189375</v>
      </c>
      <c r="R84" t="s">
        <v>157</v>
      </c>
      <c r="S84" t="s">
        <v>133</v>
      </c>
      <c r="T84" t="s">
        <v>144</v>
      </c>
      <c r="U84">
        <v>45798.5611805556</v>
      </c>
      <c r="V84" t="s">
        <v>173</v>
      </c>
      <c r="W84" t="s">
        <v>115</v>
      </c>
      <c r="X84">
        <v>92.8825</v>
      </c>
      <c r="Y84">
        <v>0.02562</v>
      </c>
      <c r="Z84">
        <v>0.05742</v>
      </c>
      <c r="AA84">
        <v>0.04114</v>
      </c>
      <c r="AB84">
        <v>0.00451</v>
      </c>
      <c r="AC84">
        <v>1.83665</v>
      </c>
      <c r="AD84">
        <v>0.00147</v>
      </c>
      <c r="AE84">
        <v>5.02345</v>
      </c>
      <c r="AF84">
        <v>0.01564</v>
      </c>
      <c r="AG84">
        <v>0.01186</v>
      </c>
      <c r="AH84">
        <v>0.00352</v>
      </c>
      <c r="AI84">
        <v>0.00908</v>
      </c>
      <c r="AJ84">
        <v>0.00182</v>
      </c>
      <c r="AK84">
        <v>0.001</v>
      </c>
      <c r="AL84">
        <v>0.0008</v>
      </c>
      <c r="AM84">
        <v>0.03925</v>
      </c>
      <c r="AN84">
        <v>0.00028</v>
      </c>
      <c r="AO84">
        <v>0.0001</v>
      </c>
      <c r="AP84">
        <v>5e-5</v>
      </c>
      <c r="AQ84">
        <v>0.00023</v>
      </c>
      <c r="AR84">
        <v>0.0001</v>
      </c>
      <c r="AS84">
        <v>0.00026</v>
      </c>
      <c r="AT84">
        <v>0.00013</v>
      </c>
      <c r="AU84">
        <v>0.0001</v>
      </c>
      <c r="AV84">
        <v>0.0021</v>
      </c>
      <c r="AW84">
        <v>0.0005</v>
      </c>
      <c r="AX84" t="s">
        <v>115</v>
      </c>
      <c r="AY84" t="s">
        <v>115</v>
      </c>
      <c r="AZ84">
        <v>0.0015</v>
      </c>
      <c r="BA84">
        <v>0.0003</v>
      </c>
      <c r="BB84">
        <v>0.00268</v>
      </c>
      <c r="BC84" t="s">
        <v>115</v>
      </c>
      <c r="BD84" t="s">
        <v>115</v>
      </c>
      <c r="BE84" t="s">
        <v>115</v>
      </c>
      <c r="BF84">
        <v>0.00135</v>
      </c>
      <c r="BG84">
        <v>0.0001</v>
      </c>
      <c r="BH84" t="s">
        <v>115</v>
      </c>
      <c r="BI84" t="s">
        <v>115</v>
      </c>
      <c r="BJ84" t="s">
        <v>115</v>
      </c>
      <c r="BK84">
        <v>0.0005</v>
      </c>
      <c r="BL84">
        <v>0.0003</v>
      </c>
      <c r="BM84">
        <v>0.00011</v>
      </c>
      <c r="BN84">
        <v>0.00268</v>
      </c>
      <c r="BO84">
        <v>0.01059</v>
      </c>
      <c r="BP84" t="s">
        <v>148</v>
      </c>
      <c r="BQ84" t="s">
        <v>115</v>
      </c>
      <c r="BR84" t="s">
        <v>115</v>
      </c>
      <c r="BS84">
        <v>45798.3894675926</v>
      </c>
      <c r="BT84" t="s">
        <v>149</v>
      </c>
      <c r="BU84">
        <v>0.04417</v>
      </c>
      <c r="BV84">
        <v>0.04789</v>
      </c>
      <c r="BW84">
        <v>0.1116</v>
      </c>
      <c r="BX84">
        <v>45797.9861111111</v>
      </c>
      <c r="BY84" t="s">
        <v>150</v>
      </c>
      <c r="BZ84" t="s">
        <v>151</v>
      </c>
      <c r="CA84" t="s">
        <v>115</v>
      </c>
      <c r="CB84" t="s">
        <v>134</v>
      </c>
      <c r="CC84">
        <v>1</v>
      </c>
      <c r="CD84" t="s">
        <v>82</v>
      </c>
      <c r="CE84">
        <v>45798.5611805556</v>
      </c>
    </row>
    <row r="85" spans="1:83">
      <c r="A85">
        <v>2.56265834964414e+16</v>
      </c>
      <c r="B85" t="s">
        <v>172</v>
      </c>
      <c r="C85" t="s">
        <v>112</v>
      </c>
      <c r="D85" t="s">
        <v>111</v>
      </c>
      <c r="E85" t="s">
        <v>111</v>
      </c>
      <c r="F85" t="s">
        <v>113</v>
      </c>
      <c r="G85" t="s">
        <v>114</v>
      </c>
      <c r="H85" t="s">
        <v>115</v>
      </c>
      <c r="I85" t="s">
        <v>115</v>
      </c>
      <c r="J85" t="s">
        <v>116</v>
      </c>
      <c r="K85" t="s">
        <v>117</v>
      </c>
      <c r="L85">
        <v>0.192</v>
      </c>
      <c r="M85" t="s">
        <v>142</v>
      </c>
      <c r="N85" t="s">
        <v>119</v>
      </c>
      <c r="O85" t="s">
        <v>115</v>
      </c>
      <c r="P85" t="s">
        <v>120</v>
      </c>
      <c r="Q85">
        <v>45798.189375</v>
      </c>
      <c r="R85" t="s">
        <v>157</v>
      </c>
      <c r="S85" t="s">
        <v>136</v>
      </c>
      <c r="T85" t="s">
        <v>144</v>
      </c>
      <c r="U85">
        <v>45798.5611805556</v>
      </c>
      <c r="V85" t="s">
        <v>173</v>
      </c>
      <c r="W85" t="s">
        <v>115</v>
      </c>
      <c r="X85">
        <v>92.8417</v>
      </c>
      <c r="Y85">
        <v>0.03231</v>
      </c>
      <c r="Z85">
        <v>0.06072</v>
      </c>
      <c r="AA85">
        <v>0.04172</v>
      </c>
      <c r="AB85">
        <v>0.00495</v>
      </c>
      <c r="AC85">
        <v>1.82467</v>
      </c>
      <c r="AD85">
        <v>0.00161</v>
      </c>
      <c r="AE85">
        <v>5.06211</v>
      </c>
      <c r="AF85">
        <v>0.01793</v>
      </c>
      <c r="AG85">
        <v>0.01187</v>
      </c>
      <c r="AH85">
        <v>0.00331</v>
      </c>
      <c r="AI85">
        <v>0.00924</v>
      </c>
      <c r="AJ85">
        <v>0.00196</v>
      </c>
      <c r="AK85">
        <v>0.001</v>
      </c>
      <c r="AL85">
        <v>0.00081</v>
      </c>
      <c r="AM85">
        <v>0.03931</v>
      </c>
      <c r="AN85">
        <v>0.00036</v>
      </c>
      <c r="AO85">
        <v>0.0001</v>
      </c>
      <c r="AP85">
        <v>5e-5</v>
      </c>
      <c r="AQ85">
        <v>0.00022</v>
      </c>
      <c r="AR85">
        <v>0.0001</v>
      </c>
      <c r="AS85">
        <v>0.00029</v>
      </c>
      <c r="AT85">
        <v>0.00026</v>
      </c>
      <c r="AU85">
        <v>0.0001</v>
      </c>
      <c r="AV85">
        <v>0.00214</v>
      </c>
      <c r="AW85">
        <v>0.0005</v>
      </c>
      <c r="AX85" t="s">
        <v>115</v>
      </c>
      <c r="AY85" t="s">
        <v>115</v>
      </c>
      <c r="AZ85">
        <v>0.0015</v>
      </c>
      <c r="BA85">
        <v>0.0003</v>
      </c>
      <c r="BB85">
        <v>0.00266</v>
      </c>
      <c r="BC85" t="s">
        <v>115</v>
      </c>
      <c r="BD85" t="s">
        <v>115</v>
      </c>
      <c r="BE85" t="s">
        <v>115</v>
      </c>
      <c r="BF85">
        <v>0.00138</v>
      </c>
      <c r="BG85">
        <v>0.0001</v>
      </c>
      <c r="BH85" t="s">
        <v>115</v>
      </c>
      <c r="BI85" t="s">
        <v>115</v>
      </c>
      <c r="BJ85" t="s">
        <v>115</v>
      </c>
      <c r="BK85">
        <v>0.0005</v>
      </c>
      <c r="BL85">
        <v>0.0003</v>
      </c>
      <c r="BM85">
        <v>0.0001</v>
      </c>
      <c r="BN85">
        <v>0.00266</v>
      </c>
      <c r="BO85">
        <v>0.01063</v>
      </c>
      <c r="BP85" t="s">
        <v>148</v>
      </c>
      <c r="BQ85" t="s">
        <v>115</v>
      </c>
      <c r="BR85" t="s">
        <v>115</v>
      </c>
      <c r="BS85">
        <v>45798.4645717593</v>
      </c>
      <c r="BT85" t="s">
        <v>149</v>
      </c>
      <c r="BU85">
        <v>0.04445</v>
      </c>
      <c r="BV85">
        <v>0.04855</v>
      </c>
      <c r="BW85">
        <v>0.11228</v>
      </c>
      <c r="BX85">
        <v>45797.9861111111</v>
      </c>
      <c r="BY85" t="s">
        <v>150</v>
      </c>
      <c r="BZ85" t="s">
        <v>151</v>
      </c>
      <c r="CA85" t="s">
        <v>115</v>
      </c>
      <c r="CB85" t="s">
        <v>137</v>
      </c>
      <c r="CC85">
        <v>1</v>
      </c>
      <c r="CD85" t="s">
        <v>82</v>
      </c>
      <c r="CE85">
        <v>45798.5611805556</v>
      </c>
    </row>
    <row r="86" spans="1:83">
      <c r="A86">
        <v>2.5626583496518e+16</v>
      </c>
      <c r="B86" t="s">
        <v>172</v>
      </c>
      <c r="C86" t="s">
        <v>112</v>
      </c>
      <c r="D86" t="s">
        <v>111</v>
      </c>
      <c r="E86" t="s">
        <v>111</v>
      </c>
      <c r="F86" t="s">
        <v>113</v>
      </c>
      <c r="G86" t="s">
        <v>114</v>
      </c>
      <c r="H86" t="s">
        <v>115</v>
      </c>
      <c r="I86" t="s">
        <v>115</v>
      </c>
      <c r="J86" t="s">
        <v>116</v>
      </c>
      <c r="K86" t="s">
        <v>117</v>
      </c>
      <c r="L86">
        <v>0.192</v>
      </c>
      <c r="M86" t="s">
        <v>142</v>
      </c>
      <c r="N86" t="s">
        <v>119</v>
      </c>
      <c r="O86" t="s">
        <v>115</v>
      </c>
      <c r="P86" t="s">
        <v>120</v>
      </c>
      <c r="Q86">
        <v>45798.189375</v>
      </c>
      <c r="R86" t="s">
        <v>157</v>
      </c>
      <c r="S86" t="s">
        <v>2</v>
      </c>
      <c r="T86" t="s">
        <v>144</v>
      </c>
      <c r="U86">
        <v>45798.5611805556</v>
      </c>
      <c r="V86" t="s">
        <v>173</v>
      </c>
      <c r="W86" t="s">
        <v>115</v>
      </c>
      <c r="X86">
        <v>92.8189</v>
      </c>
      <c r="Y86">
        <v>0.02899</v>
      </c>
      <c r="Z86">
        <v>0.05878</v>
      </c>
      <c r="AA86">
        <v>0.04153</v>
      </c>
      <c r="AB86">
        <v>0.00444</v>
      </c>
      <c r="AC86">
        <v>1.83642</v>
      </c>
      <c r="AD86">
        <v>0.00143</v>
      </c>
      <c r="AE86">
        <v>5.07982</v>
      </c>
      <c r="AF86">
        <v>0.01674</v>
      </c>
      <c r="AG86">
        <v>0.01188</v>
      </c>
      <c r="AH86">
        <v>0.00336</v>
      </c>
      <c r="AI86">
        <v>0.00905</v>
      </c>
      <c r="AJ86">
        <v>0.0019</v>
      </c>
      <c r="AK86">
        <v>0.001</v>
      </c>
      <c r="AL86">
        <v>0.0011</v>
      </c>
      <c r="AM86">
        <v>0.03866</v>
      </c>
      <c r="AN86">
        <v>0.00037</v>
      </c>
      <c r="AO86">
        <v>0.0001</v>
      </c>
      <c r="AP86">
        <v>5e-5</v>
      </c>
      <c r="AQ86">
        <v>0.0002</v>
      </c>
      <c r="AR86">
        <v>0.0001</v>
      </c>
      <c r="AS86">
        <v>0.00025</v>
      </c>
      <c r="AT86">
        <v>0.00023</v>
      </c>
      <c r="AU86">
        <v>0.0001</v>
      </c>
      <c r="AV86">
        <v>0.0021</v>
      </c>
      <c r="AW86">
        <v>0.0005</v>
      </c>
      <c r="AX86" t="s">
        <v>115</v>
      </c>
      <c r="AY86" t="s">
        <v>115</v>
      </c>
      <c r="AZ86">
        <v>0.0015</v>
      </c>
      <c r="BA86">
        <v>0.0003</v>
      </c>
      <c r="BB86">
        <v>0.00284</v>
      </c>
      <c r="BC86" t="s">
        <v>115</v>
      </c>
      <c r="BD86" t="s">
        <v>115</v>
      </c>
      <c r="BE86" t="s">
        <v>115</v>
      </c>
      <c r="BF86">
        <v>0.00134</v>
      </c>
      <c r="BG86">
        <v>0.0001</v>
      </c>
      <c r="BH86" t="s">
        <v>115</v>
      </c>
      <c r="BI86" t="s">
        <v>115</v>
      </c>
      <c r="BJ86" t="s">
        <v>115</v>
      </c>
      <c r="BK86">
        <v>0.0005</v>
      </c>
      <c r="BL86">
        <v>0.0003</v>
      </c>
      <c r="BM86">
        <v>0.0001</v>
      </c>
      <c r="BN86">
        <v>0.00284</v>
      </c>
      <c r="BO86">
        <v>0.01073</v>
      </c>
      <c r="BP86" t="s">
        <v>148</v>
      </c>
      <c r="BQ86" t="s">
        <v>115</v>
      </c>
      <c r="BR86" t="s">
        <v>115</v>
      </c>
      <c r="BS86">
        <v>45798.4665162037</v>
      </c>
      <c r="BT86" t="s">
        <v>149</v>
      </c>
      <c r="BU86">
        <v>0.04575</v>
      </c>
      <c r="BV86">
        <v>0.05</v>
      </c>
      <c r="BW86">
        <v>0.11295</v>
      </c>
      <c r="BX86">
        <v>45797.9861111111</v>
      </c>
      <c r="BY86" t="s">
        <v>150</v>
      </c>
      <c r="BZ86" t="s">
        <v>151</v>
      </c>
      <c r="CA86" t="s">
        <v>115</v>
      </c>
      <c r="CB86" t="s">
        <v>137</v>
      </c>
      <c r="CC86">
        <v>1</v>
      </c>
      <c r="CD86" t="s">
        <v>82</v>
      </c>
      <c r="CE86">
        <v>45798.5611805556</v>
      </c>
    </row>
    <row r="87" spans="1:83">
      <c r="A87">
        <v>2.56265834965491e+16</v>
      </c>
      <c r="B87" t="s">
        <v>172</v>
      </c>
      <c r="C87" t="s">
        <v>112</v>
      </c>
      <c r="D87" t="s">
        <v>111</v>
      </c>
      <c r="E87" t="s">
        <v>111</v>
      </c>
      <c r="F87" t="s">
        <v>113</v>
      </c>
      <c r="G87" t="s">
        <v>114</v>
      </c>
      <c r="H87" t="s">
        <v>115</v>
      </c>
      <c r="I87" t="s">
        <v>115</v>
      </c>
      <c r="J87" t="s">
        <v>116</v>
      </c>
      <c r="K87" t="s">
        <v>117</v>
      </c>
      <c r="L87">
        <v>0.192</v>
      </c>
      <c r="M87" t="s">
        <v>142</v>
      </c>
      <c r="N87" t="s">
        <v>119</v>
      </c>
      <c r="O87" t="s">
        <v>115</v>
      </c>
      <c r="P87" t="s">
        <v>120</v>
      </c>
      <c r="Q87">
        <v>45798.189375</v>
      </c>
      <c r="R87" t="s">
        <v>157</v>
      </c>
      <c r="S87" t="s">
        <v>138</v>
      </c>
      <c r="T87" t="s">
        <v>144</v>
      </c>
      <c r="U87">
        <v>45798.5611805556</v>
      </c>
      <c r="V87" t="s">
        <v>173</v>
      </c>
      <c r="W87" t="s">
        <v>115</v>
      </c>
      <c r="X87">
        <v>92.7907</v>
      </c>
      <c r="Y87">
        <v>0.02852</v>
      </c>
      <c r="Z87">
        <v>0.05916</v>
      </c>
      <c r="AA87">
        <v>0.04287</v>
      </c>
      <c r="AB87">
        <v>0.00468</v>
      </c>
      <c r="AC87">
        <v>1.84828</v>
      </c>
      <c r="AD87">
        <v>0.00133</v>
      </c>
      <c r="AE87">
        <v>5.09844</v>
      </c>
      <c r="AF87">
        <v>0.01703</v>
      </c>
      <c r="AG87">
        <v>0.0124</v>
      </c>
      <c r="AH87">
        <v>0.00305</v>
      </c>
      <c r="AI87">
        <v>0.00905</v>
      </c>
      <c r="AJ87">
        <v>0.00197</v>
      </c>
      <c r="AK87">
        <v>0.001</v>
      </c>
      <c r="AL87">
        <v>0.001</v>
      </c>
      <c r="AM87">
        <v>0.03821</v>
      </c>
      <c r="AN87">
        <v>0.00042</v>
      </c>
      <c r="AO87">
        <v>0.0001</v>
      </c>
      <c r="AP87">
        <v>5e-5</v>
      </c>
      <c r="AQ87">
        <v>0.00024</v>
      </c>
      <c r="AR87">
        <v>0.0001</v>
      </c>
      <c r="AS87">
        <v>0.00029</v>
      </c>
      <c r="AT87">
        <v>0.0001</v>
      </c>
      <c r="AU87">
        <v>0.0001</v>
      </c>
      <c r="AV87">
        <v>0.00212</v>
      </c>
      <c r="AW87">
        <v>0.0005</v>
      </c>
      <c r="AX87" t="s">
        <v>115</v>
      </c>
      <c r="AY87" t="s">
        <v>115</v>
      </c>
      <c r="AZ87">
        <v>0.0015</v>
      </c>
      <c r="BA87">
        <v>0.0003</v>
      </c>
      <c r="BB87">
        <v>0.00261</v>
      </c>
      <c r="BC87" t="s">
        <v>115</v>
      </c>
      <c r="BD87" t="s">
        <v>115</v>
      </c>
      <c r="BE87" t="s">
        <v>115</v>
      </c>
      <c r="BF87">
        <v>0.00136</v>
      </c>
      <c r="BG87">
        <v>0.0001</v>
      </c>
      <c r="BH87" t="s">
        <v>115</v>
      </c>
      <c r="BI87" t="s">
        <v>115</v>
      </c>
      <c r="BJ87" t="s">
        <v>115</v>
      </c>
      <c r="BK87">
        <v>0.0005</v>
      </c>
      <c r="BL87">
        <v>0.0003</v>
      </c>
      <c r="BM87">
        <v>0.0001</v>
      </c>
      <c r="BN87">
        <v>0.00261</v>
      </c>
      <c r="BO87">
        <v>0.01054</v>
      </c>
      <c r="BP87" t="s">
        <v>148</v>
      </c>
      <c r="BQ87" t="s">
        <v>115</v>
      </c>
      <c r="BR87" t="s">
        <v>115</v>
      </c>
      <c r="BS87">
        <v>45798.4769328704</v>
      </c>
      <c r="BT87" t="s">
        <v>149</v>
      </c>
      <c r="BU87">
        <v>0.04206</v>
      </c>
      <c r="BV87">
        <v>0.04628</v>
      </c>
      <c r="BW87">
        <v>0.10899</v>
      </c>
      <c r="BX87">
        <v>45797.9861111111</v>
      </c>
      <c r="BY87" t="s">
        <v>150</v>
      </c>
      <c r="BZ87" t="s">
        <v>151</v>
      </c>
      <c r="CA87" t="s">
        <v>115</v>
      </c>
      <c r="CB87" t="s">
        <v>137</v>
      </c>
      <c r="CC87">
        <v>1</v>
      </c>
      <c r="CD87" t="s">
        <v>82</v>
      </c>
      <c r="CE87">
        <v>45798.5611805556</v>
      </c>
    </row>
    <row r="88" spans="1:83">
      <c r="A88">
        <v>2.57389348236799e+16</v>
      </c>
      <c r="B88" t="s">
        <v>152</v>
      </c>
      <c r="C88" t="s">
        <v>111</v>
      </c>
      <c r="D88" t="s">
        <v>111</v>
      </c>
      <c r="F88" t="s">
        <v>113</v>
      </c>
      <c r="G88" t="s">
        <v>139</v>
      </c>
      <c r="H88" t="s">
        <v>115</v>
      </c>
      <c r="I88" t="s">
        <v>115</v>
      </c>
      <c r="J88" t="s">
        <v>116</v>
      </c>
      <c r="K88" t="s">
        <v>117</v>
      </c>
      <c r="L88" t="s">
        <v>115</v>
      </c>
      <c r="M88" t="s">
        <v>115</v>
      </c>
      <c r="N88" t="s">
        <v>119</v>
      </c>
      <c r="O88" t="s">
        <v>115</v>
      </c>
      <c r="P88" t="s">
        <v>120</v>
      </c>
      <c r="Q88">
        <v>45799.7607407407</v>
      </c>
      <c r="R88" t="s">
        <v>115</v>
      </c>
      <c r="S88" t="s">
        <v>3</v>
      </c>
      <c r="T88" t="s">
        <v>115</v>
      </c>
      <c r="U88">
        <v>45802.1880671296</v>
      </c>
      <c r="V88" t="s">
        <v>115</v>
      </c>
      <c r="W88" t="s">
        <v>115</v>
      </c>
      <c r="X88">
        <v>92.9217</v>
      </c>
      <c r="Y88">
        <v>0.02756</v>
      </c>
      <c r="Z88">
        <v>0.06264</v>
      </c>
      <c r="AA88">
        <v>0.03844</v>
      </c>
      <c r="AB88">
        <v>0.00727</v>
      </c>
      <c r="AC88">
        <v>1.82155</v>
      </c>
      <c r="AD88">
        <v>0.0013</v>
      </c>
      <c r="AE88">
        <v>4.98285</v>
      </c>
      <c r="AF88">
        <v>0.01941</v>
      </c>
      <c r="AG88">
        <v>0.01225</v>
      </c>
      <c r="AH88">
        <v>0.00387</v>
      </c>
      <c r="AI88">
        <v>0.00949</v>
      </c>
      <c r="AJ88">
        <v>0.00176</v>
      </c>
      <c r="AK88">
        <v>0.001</v>
      </c>
      <c r="AL88">
        <v>0.0008</v>
      </c>
      <c r="AM88">
        <v>0.04183</v>
      </c>
      <c r="AN88">
        <v>0.0003</v>
      </c>
      <c r="AO88">
        <v>0.00011</v>
      </c>
      <c r="AP88">
        <v>5e-5</v>
      </c>
      <c r="AQ88">
        <v>0.00025</v>
      </c>
      <c r="AR88">
        <v>0.0001</v>
      </c>
      <c r="AS88">
        <v>0.00029</v>
      </c>
      <c r="AT88">
        <v>0.0001</v>
      </c>
      <c r="AU88">
        <v>0.0001</v>
      </c>
      <c r="AV88">
        <v>0.00235</v>
      </c>
      <c r="AW88">
        <v>0.0005</v>
      </c>
      <c r="AX88" t="s">
        <v>115</v>
      </c>
      <c r="AY88" t="s">
        <v>115</v>
      </c>
      <c r="AZ88">
        <v>0.0015</v>
      </c>
      <c r="BA88">
        <v>0.0003</v>
      </c>
      <c r="BB88">
        <v>0.00257</v>
      </c>
      <c r="BC88" t="s">
        <v>115</v>
      </c>
      <c r="BD88" t="s">
        <v>115</v>
      </c>
      <c r="BE88" t="s">
        <v>115</v>
      </c>
      <c r="BF88">
        <v>0.00137</v>
      </c>
      <c r="BG88">
        <v>0.0001</v>
      </c>
      <c r="BH88" t="s">
        <v>115</v>
      </c>
      <c r="BI88" t="s">
        <v>115</v>
      </c>
      <c r="BJ88" t="s">
        <v>115</v>
      </c>
      <c r="BK88">
        <v>0.0005</v>
      </c>
      <c r="BL88">
        <v>0.0003</v>
      </c>
      <c r="BM88">
        <v>0.00015</v>
      </c>
      <c r="BN88">
        <v>0.00257</v>
      </c>
      <c r="BO88">
        <v>0.01079</v>
      </c>
      <c r="BP88" t="s">
        <v>115</v>
      </c>
      <c r="BQ88" t="s">
        <v>115</v>
      </c>
      <c r="BR88" t="s">
        <v>115</v>
      </c>
      <c r="BS88">
        <v>45802.1875578704</v>
      </c>
      <c r="BT88" t="s">
        <v>125</v>
      </c>
      <c r="BU88">
        <v>0.04613</v>
      </c>
      <c r="BV88">
        <v>0.04984</v>
      </c>
      <c r="BW88">
        <v>0.11728</v>
      </c>
      <c r="BX88">
        <v>45789.6180555556</v>
      </c>
      <c r="BY88" t="s">
        <v>154</v>
      </c>
      <c r="BZ88" t="s">
        <v>127</v>
      </c>
      <c r="CA88" t="s">
        <v>115</v>
      </c>
      <c r="CB88" t="s">
        <v>115</v>
      </c>
      <c r="CC88" t="s">
        <v>115</v>
      </c>
      <c r="CD88" t="s">
        <v>82</v>
      </c>
      <c r="CE88">
        <v>45802.1880671296</v>
      </c>
    </row>
    <row r="89" spans="1:83">
      <c r="A89">
        <v>2.58486019329204e+16</v>
      </c>
      <c r="B89" t="s">
        <v>174</v>
      </c>
      <c r="C89" t="s">
        <v>112</v>
      </c>
      <c r="D89" t="s">
        <v>112</v>
      </c>
      <c r="F89" t="s">
        <v>113</v>
      </c>
      <c r="G89" t="s">
        <v>114</v>
      </c>
      <c r="H89" t="s">
        <v>115</v>
      </c>
      <c r="I89" t="s">
        <v>115</v>
      </c>
      <c r="J89" t="s">
        <v>116</v>
      </c>
      <c r="K89" t="s">
        <v>117</v>
      </c>
      <c r="L89">
        <v>0.179</v>
      </c>
      <c r="M89" t="s">
        <v>142</v>
      </c>
      <c r="N89" t="s">
        <v>119</v>
      </c>
      <c r="O89" t="s">
        <v>115</v>
      </c>
      <c r="P89" t="s">
        <v>120</v>
      </c>
      <c r="Q89">
        <v>45801.0300347222</v>
      </c>
      <c r="R89" t="s">
        <v>157</v>
      </c>
      <c r="S89" t="s">
        <v>169</v>
      </c>
      <c r="T89" t="s">
        <v>122</v>
      </c>
      <c r="U89">
        <v>45801.3379166667</v>
      </c>
      <c r="V89" t="s">
        <v>170</v>
      </c>
      <c r="W89" t="s">
        <v>115</v>
      </c>
      <c r="X89">
        <v>94.2887</v>
      </c>
      <c r="Y89">
        <v>0.02861</v>
      </c>
      <c r="Z89">
        <v>0.06386</v>
      </c>
      <c r="AA89">
        <v>0.02071</v>
      </c>
      <c r="AB89">
        <v>0.00522</v>
      </c>
      <c r="AC89">
        <v>0.90246</v>
      </c>
      <c r="AD89">
        <v>0.00156</v>
      </c>
      <c r="AE89">
        <v>4.5954</v>
      </c>
      <c r="AF89">
        <v>0.00884</v>
      </c>
      <c r="AG89">
        <v>0.01205</v>
      </c>
      <c r="AH89">
        <v>0.00861</v>
      </c>
      <c r="AI89">
        <v>0.00889</v>
      </c>
      <c r="AJ89">
        <v>0.00216</v>
      </c>
      <c r="AK89">
        <v>0.001</v>
      </c>
      <c r="AL89">
        <v>0.0002</v>
      </c>
      <c r="AM89">
        <v>0.02118</v>
      </c>
      <c r="AN89">
        <v>0.00021</v>
      </c>
      <c r="AO89">
        <v>0.00016</v>
      </c>
      <c r="AP89">
        <v>5e-5</v>
      </c>
      <c r="AQ89">
        <v>0.0002</v>
      </c>
      <c r="AR89">
        <v>0.0001</v>
      </c>
      <c r="AS89">
        <v>0.00045</v>
      </c>
      <c r="AT89">
        <v>0.0001</v>
      </c>
      <c r="AU89">
        <v>0.0001</v>
      </c>
      <c r="AV89">
        <v>0.0005</v>
      </c>
      <c r="AW89">
        <v>0.0005</v>
      </c>
      <c r="AX89">
        <v>0.0005</v>
      </c>
      <c r="AY89">
        <v>0.0001</v>
      </c>
      <c r="AZ89">
        <v>0.0015</v>
      </c>
      <c r="BA89">
        <v>0.0003</v>
      </c>
      <c r="BB89">
        <v>0.00302</v>
      </c>
      <c r="BC89">
        <v>0</v>
      </c>
      <c r="BD89">
        <v>0</v>
      </c>
      <c r="BE89">
        <v>0.0001</v>
      </c>
      <c r="BF89">
        <v>0.0013</v>
      </c>
      <c r="BG89">
        <v>0.0001</v>
      </c>
      <c r="BH89">
        <v>0</v>
      </c>
      <c r="BI89">
        <v>0</v>
      </c>
      <c r="BJ89">
        <v>0.00363</v>
      </c>
      <c r="BK89">
        <v>0.0005</v>
      </c>
      <c r="BL89">
        <v>0.0003</v>
      </c>
      <c r="BM89">
        <v>0.00029</v>
      </c>
      <c r="BN89">
        <v>0.00363</v>
      </c>
      <c r="BO89">
        <v>0.01379</v>
      </c>
      <c r="BP89" t="s">
        <v>148</v>
      </c>
      <c r="BQ89" t="s">
        <v>115</v>
      </c>
      <c r="BR89" t="s">
        <v>115</v>
      </c>
      <c r="BS89">
        <v>45801.0756712963</v>
      </c>
      <c r="BT89" t="s">
        <v>125</v>
      </c>
      <c r="BU89">
        <v>0.03033</v>
      </c>
      <c r="BV89">
        <v>0.03391</v>
      </c>
      <c r="BW89">
        <v>0.08464</v>
      </c>
      <c r="BX89">
        <v>45800.8402777778</v>
      </c>
      <c r="BY89" t="s">
        <v>150</v>
      </c>
      <c r="BZ89" t="s">
        <v>127</v>
      </c>
      <c r="CA89" t="s">
        <v>115</v>
      </c>
      <c r="CB89" t="s">
        <v>130</v>
      </c>
      <c r="CC89">
        <v>1</v>
      </c>
      <c r="CD89" t="s">
        <v>90</v>
      </c>
      <c r="CE89">
        <v>45801.3379166667</v>
      </c>
    </row>
    <row r="90" spans="1:83">
      <c r="A90">
        <v>2.58486019330258e+16</v>
      </c>
      <c r="B90" t="s">
        <v>174</v>
      </c>
      <c r="C90" t="s">
        <v>112</v>
      </c>
      <c r="D90" t="s">
        <v>112</v>
      </c>
      <c r="F90" t="s">
        <v>113</v>
      </c>
      <c r="G90" t="s">
        <v>114</v>
      </c>
      <c r="H90" t="s">
        <v>115</v>
      </c>
      <c r="I90" t="s">
        <v>115</v>
      </c>
      <c r="J90" t="s">
        <v>116</v>
      </c>
      <c r="K90" t="s">
        <v>117</v>
      </c>
      <c r="L90">
        <v>0.179</v>
      </c>
      <c r="M90" t="s">
        <v>142</v>
      </c>
      <c r="N90" t="s">
        <v>119</v>
      </c>
      <c r="O90" t="s">
        <v>115</v>
      </c>
      <c r="P90" t="s">
        <v>120</v>
      </c>
      <c r="Q90">
        <v>45801.0300347222</v>
      </c>
      <c r="R90" t="s">
        <v>157</v>
      </c>
      <c r="S90" t="s">
        <v>129</v>
      </c>
      <c r="T90" t="s">
        <v>122</v>
      </c>
      <c r="U90">
        <v>45801.3379166667</v>
      </c>
      <c r="V90" t="s">
        <v>170</v>
      </c>
      <c r="W90" t="s">
        <v>115</v>
      </c>
      <c r="X90">
        <v>93.0261</v>
      </c>
      <c r="Y90">
        <v>0.02556</v>
      </c>
      <c r="Z90">
        <v>0.06312</v>
      </c>
      <c r="AA90">
        <v>0.03736</v>
      </c>
      <c r="AB90">
        <v>0.00573</v>
      </c>
      <c r="AC90">
        <v>1.76623</v>
      </c>
      <c r="AD90">
        <v>0.00189</v>
      </c>
      <c r="AE90">
        <v>4.93956</v>
      </c>
      <c r="AF90">
        <v>0.01625</v>
      </c>
      <c r="AG90">
        <v>0.01221</v>
      </c>
      <c r="AH90">
        <v>0.00858</v>
      </c>
      <c r="AI90">
        <v>0.00922</v>
      </c>
      <c r="AJ90">
        <v>0.00192</v>
      </c>
      <c r="AK90">
        <v>0.001</v>
      </c>
      <c r="AL90">
        <v>0.00039</v>
      </c>
      <c r="AM90">
        <v>0.03781</v>
      </c>
      <c r="AN90">
        <v>0.00028</v>
      </c>
      <c r="AO90">
        <v>0.0001</v>
      </c>
      <c r="AP90">
        <v>5e-5</v>
      </c>
      <c r="AQ90">
        <v>0.00018</v>
      </c>
      <c r="AR90">
        <v>0.0001</v>
      </c>
      <c r="AS90">
        <v>0.00033</v>
      </c>
      <c r="AT90">
        <v>0.00017</v>
      </c>
      <c r="AU90">
        <v>0.0001</v>
      </c>
      <c r="AV90">
        <v>0.00198</v>
      </c>
      <c r="AW90">
        <v>0.0005</v>
      </c>
      <c r="AX90" t="s">
        <v>115</v>
      </c>
      <c r="AY90" t="s">
        <v>115</v>
      </c>
      <c r="AZ90">
        <v>0.0015</v>
      </c>
      <c r="BA90">
        <v>0.0003</v>
      </c>
      <c r="BB90">
        <v>0.00323</v>
      </c>
      <c r="BC90" t="s">
        <v>115</v>
      </c>
      <c r="BD90" t="s">
        <v>115</v>
      </c>
      <c r="BE90" t="s">
        <v>115</v>
      </c>
      <c r="BF90">
        <v>0.00143</v>
      </c>
      <c r="BG90">
        <v>0.0001</v>
      </c>
      <c r="BH90" t="s">
        <v>115</v>
      </c>
      <c r="BI90" t="s">
        <v>115</v>
      </c>
      <c r="BJ90" t="s">
        <v>115</v>
      </c>
      <c r="BK90">
        <v>0.0005</v>
      </c>
      <c r="BL90">
        <v>0.0003</v>
      </c>
      <c r="BM90">
        <v>0.0002</v>
      </c>
      <c r="BN90">
        <v>0.00323</v>
      </c>
      <c r="BO90">
        <v>0.01119</v>
      </c>
      <c r="BP90" t="s">
        <v>148</v>
      </c>
      <c r="BQ90" t="s">
        <v>115</v>
      </c>
      <c r="BR90" t="s">
        <v>115</v>
      </c>
      <c r="BS90">
        <v>45801.1353125</v>
      </c>
      <c r="BT90" t="s">
        <v>125</v>
      </c>
      <c r="BU90">
        <v>0.04691</v>
      </c>
      <c r="BV90">
        <v>0.05038</v>
      </c>
      <c r="BW90">
        <v>0.1182</v>
      </c>
      <c r="BX90">
        <v>45800.8402777778</v>
      </c>
      <c r="BY90" t="s">
        <v>150</v>
      </c>
      <c r="BZ90" t="s">
        <v>127</v>
      </c>
      <c r="CA90" t="s">
        <v>115</v>
      </c>
      <c r="CB90" t="s">
        <v>130</v>
      </c>
      <c r="CC90">
        <v>1</v>
      </c>
      <c r="CD90" t="s">
        <v>82</v>
      </c>
      <c r="CE90">
        <v>45801.3379166667</v>
      </c>
    </row>
    <row r="91" spans="1:83">
      <c r="A91">
        <v>2.58486323670215e+16</v>
      </c>
      <c r="B91" t="s">
        <v>174</v>
      </c>
      <c r="C91" t="s">
        <v>112</v>
      </c>
      <c r="D91" t="s">
        <v>111</v>
      </c>
      <c r="F91" t="s">
        <v>113</v>
      </c>
      <c r="G91" t="s">
        <v>114</v>
      </c>
      <c r="H91" t="s">
        <v>115</v>
      </c>
      <c r="I91" t="s">
        <v>115</v>
      </c>
      <c r="J91" t="s">
        <v>116</v>
      </c>
      <c r="K91" t="s">
        <v>117</v>
      </c>
      <c r="L91">
        <v>0.179</v>
      </c>
      <c r="M91" t="s">
        <v>142</v>
      </c>
      <c r="N91" t="s">
        <v>119</v>
      </c>
      <c r="O91" t="s">
        <v>115</v>
      </c>
      <c r="P91" t="s">
        <v>120</v>
      </c>
      <c r="Q91">
        <v>45801.0300347222</v>
      </c>
      <c r="R91" t="s">
        <v>157</v>
      </c>
      <c r="S91" t="s">
        <v>131</v>
      </c>
      <c r="T91" t="s">
        <v>122</v>
      </c>
      <c r="U91">
        <v>45801.3379166667</v>
      </c>
      <c r="V91" t="s">
        <v>170</v>
      </c>
      <c r="W91" t="s">
        <v>115</v>
      </c>
      <c r="X91">
        <v>92.8779</v>
      </c>
      <c r="Y91">
        <v>0.02603</v>
      </c>
      <c r="Z91">
        <v>0.06416</v>
      </c>
      <c r="AA91">
        <v>0.03856</v>
      </c>
      <c r="AB91">
        <v>0.00539</v>
      </c>
      <c r="AC91">
        <v>1.84274</v>
      </c>
      <c r="AD91">
        <v>0.0016</v>
      </c>
      <c r="AE91">
        <v>5.00662</v>
      </c>
      <c r="AF91">
        <v>0.01664</v>
      </c>
      <c r="AG91">
        <v>0.01221</v>
      </c>
      <c r="AH91">
        <v>0.00856</v>
      </c>
      <c r="AI91">
        <v>0.00919</v>
      </c>
      <c r="AJ91">
        <v>0.00182</v>
      </c>
      <c r="AK91">
        <v>0.001</v>
      </c>
      <c r="AL91">
        <v>0.00033</v>
      </c>
      <c r="AM91">
        <v>0.03798</v>
      </c>
      <c r="AN91">
        <v>0.0003</v>
      </c>
      <c r="AO91">
        <v>0.0001</v>
      </c>
      <c r="AP91">
        <v>5e-5</v>
      </c>
      <c r="AQ91">
        <v>0.00024</v>
      </c>
      <c r="AR91">
        <v>0.0001</v>
      </c>
      <c r="AS91">
        <v>0.00031</v>
      </c>
      <c r="AT91">
        <v>0.0001</v>
      </c>
      <c r="AU91">
        <v>0.0001</v>
      </c>
      <c r="AV91">
        <v>0.00207</v>
      </c>
      <c r="AW91">
        <v>0.0005</v>
      </c>
      <c r="AX91" t="s">
        <v>115</v>
      </c>
      <c r="AY91" t="s">
        <v>115</v>
      </c>
      <c r="AZ91">
        <v>0.0015</v>
      </c>
      <c r="BA91">
        <v>0.0003</v>
      </c>
      <c r="BB91">
        <v>0.00275</v>
      </c>
      <c r="BC91" t="s">
        <v>115</v>
      </c>
      <c r="BD91" t="s">
        <v>115</v>
      </c>
      <c r="BE91" t="s">
        <v>115</v>
      </c>
      <c r="BF91">
        <v>0.00146</v>
      </c>
      <c r="BG91">
        <v>0.0001</v>
      </c>
      <c r="BH91" t="s">
        <v>115</v>
      </c>
      <c r="BI91" t="s">
        <v>115</v>
      </c>
      <c r="BJ91" t="s">
        <v>115</v>
      </c>
      <c r="BK91">
        <v>0.0005</v>
      </c>
      <c r="BL91">
        <v>0.0003</v>
      </c>
      <c r="BM91">
        <v>0.00031</v>
      </c>
      <c r="BN91">
        <v>0.00275</v>
      </c>
      <c r="BO91">
        <v>0.01094</v>
      </c>
      <c r="BP91" t="s">
        <v>148</v>
      </c>
      <c r="BQ91" t="s">
        <v>115</v>
      </c>
      <c r="BR91" t="s">
        <v>115</v>
      </c>
      <c r="BS91">
        <v>45801.1796875</v>
      </c>
      <c r="BT91" t="s">
        <v>125</v>
      </c>
      <c r="BU91">
        <v>0.04912</v>
      </c>
      <c r="BV91">
        <v>0.05242</v>
      </c>
      <c r="BW91">
        <v>0.12036</v>
      </c>
      <c r="BX91">
        <v>45800.8402777778</v>
      </c>
      <c r="BY91" t="s">
        <v>150</v>
      </c>
      <c r="BZ91" t="s">
        <v>127</v>
      </c>
      <c r="CA91" t="s">
        <v>115</v>
      </c>
      <c r="CB91" t="s">
        <v>132</v>
      </c>
      <c r="CC91">
        <v>1</v>
      </c>
      <c r="CD91" t="s">
        <v>82</v>
      </c>
      <c r="CE91">
        <v>45801.3379166667</v>
      </c>
    </row>
    <row r="92" spans="1:83">
      <c r="A92">
        <v>2.58486323671034e+16</v>
      </c>
      <c r="B92" t="s">
        <v>174</v>
      </c>
      <c r="C92" t="s">
        <v>112</v>
      </c>
      <c r="D92" t="s">
        <v>111</v>
      </c>
      <c r="F92" t="s">
        <v>113</v>
      </c>
      <c r="G92" t="s">
        <v>114</v>
      </c>
      <c r="H92" t="s">
        <v>115</v>
      </c>
      <c r="I92" t="s">
        <v>115</v>
      </c>
      <c r="J92" t="s">
        <v>116</v>
      </c>
      <c r="K92" t="s">
        <v>117</v>
      </c>
      <c r="L92">
        <v>0.179</v>
      </c>
      <c r="M92" t="s">
        <v>142</v>
      </c>
      <c r="N92" t="s">
        <v>119</v>
      </c>
      <c r="O92" t="s">
        <v>115</v>
      </c>
      <c r="P92" t="s">
        <v>120</v>
      </c>
      <c r="Q92">
        <v>45801.0300347222</v>
      </c>
      <c r="R92" t="s">
        <v>157</v>
      </c>
      <c r="S92" t="s">
        <v>133</v>
      </c>
      <c r="T92" t="s">
        <v>122</v>
      </c>
      <c r="U92">
        <v>45801.3379166667</v>
      </c>
      <c r="V92" t="s">
        <v>170</v>
      </c>
      <c r="W92" t="s">
        <v>115</v>
      </c>
      <c r="X92">
        <v>92.8819</v>
      </c>
      <c r="Y92">
        <v>0.02629</v>
      </c>
      <c r="Z92">
        <v>0.06089</v>
      </c>
      <c r="AA92">
        <v>0.03878</v>
      </c>
      <c r="AB92">
        <v>0.00576</v>
      </c>
      <c r="AC92">
        <v>1.81046</v>
      </c>
      <c r="AD92">
        <v>0.0015</v>
      </c>
      <c r="AE92">
        <v>5.03934</v>
      </c>
      <c r="AF92">
        <v>0.01639</v>
      </c>
      <c r="AG92">
        <v>0.01225</v>
      </c>
      <c r="AH92">
        <v>0.00884</v>
      </c>
      <c r="AI92">
        <v>0.00928</v>
      </c>
      <c r="AJ92">
        <v>0.00191</v>
      </c>
      <c r="AK92">
        <v>0.001</v>
      </c>
      <c r="AL92">
        <v>0.00033</v>
      </c>
      <c r="AM92">
        <v>0.03803</v>
      </c>
      <c r="AN92">
        <v>0.00026</v>
      </c>
      <c r="AO92">
        <v>0.0001</v>
      </c>
      <c r="AP92">
        <v>5e-5</v>
      </c>
      <c r="AQ92">
        <v>0.00018</v>
      </c>
      <c r="AR92">
        <v>0.0001</v>
      </c>
      <c r="AS92">
        <v>0.0003</v>
      </c>
      <c r="AT92">
        <v>0.00035</v>
      </c>
      <c r="AU92">
        <v>0.0001</v>
      </c>
      <c r="AV92">
        <v>0.00207</v>
      </c>
      <c r="AW92">
        <v>0.0005</v>
      </c>
      <c r="AX92" t="s">
        <v>115</v>
      </c>
      <c r="AY92" t="s">
        <v>115</v>
      </c>
      <c r="AZ92">
        <v>0.0015</v>
      </c>
      <c r="BA92">
        <v>0.0003</v>
      </c>
      <c r="BB92">
        <v>0.00324</v>
      </c>
      <c r="BC92" t="s">
        <v>115</v>
      </c>
      <c r="BD92" t="s">
        <v>115</v>
      </c>
      <c r="BE92" t="s">
        <v>115</v>
      </c>
      <c r="BF92">
        <v>0.0015</v>
      </c>
      <c r="BG92">
        <v>0.0001</v>
      </c>
      <c r="BH92" t="s">
        <v>115</v>
      </c>
      <c r="BI92" t="s">
        <v>115</v>
      </c>
      <c r="BJ92" t="s">
        <v>115</v>
      </c>
      <c r="BK92">
        <v>0.0005</v>
      </c>
      <c r="BL92">
        <v>0.0003</v>
      </c>
      <c r="BM92">
        <v>0.0002</v>
      </c>
      <c r="BN92">
        <v>0.00324</v>
      </c>
      <c r="BO92">
        <v>0.01136</v>
      </c>
      <c r="BP92" t="s">
        <v>148</v>
      </c>
      <c r="BQ92" t="s">
        <v>115</v>
      </c>
      <c r="BR92" t="s">
        <v>115</v>
      </c>
      <c r="BS92">
        <v>45801.2107407407</v>
      </c>
      <c r="BT92" t="s">
        <v>125</v>
      </c>
      <c r="BU92">
        <v>0.04676</v>
      </c>
      <c r="BV92">
        <v>0.05029</v>
      </c>
      <c r="BW92">
        <v>0.11869</v>
      </c>
      <c r="BX92">
        <v>45800.8402777778</v>
      </c>
      <c r="BY92" t="s">
        <v>150</v>
      </c>
      <c r="BZ92" t="s">
        <v>127</v>
      </c>
      <c r="CA92" t="s">
        <v>115</v>
      </c>
      <c r="CB92" t="s">
        <v>134</v>
      </c>
      <c r="CC92">
        <v>1</v>
      </c>
      <c r="CD92" t="s">
        <v>82</v>
      </c>
      <c r="CE92">
        <v>45801.3379166667</v>
      </c>
    </row>
    <row r="93" spans="1:83">
      <c r="A93">
        <v>2.587072436568e+16</v>
      </c>
      <c r="B93" t="s">
        <v>174</v>
      </c>
      <c r="C93" t="s">
        <v>112</v>
      </c>
      <c r="D93" t="s">
        <v>111</v>
      </c>
      <c r="E93" t="s">
        <v>111</v>
      </c>
      <c r="F93" t="s">
        <v>113</v>
      </c>
      <c r="G93" t="s">
        <v>114</v>
      </c>
      <c r="H93" t="s">
        <v>115</v>
      </c>
      <c r="I93" t="s">
        <v>115</v>
      </c>
      <c r="J93" t="s">
        <v>116</v>
      </c>
      <c r="K93" t="s">
        <v>117</v>
      </c>
      <c r="L93">
        <v>0.179</v>
      </c>
      <c r="M93" t="s">
        <v>142</v>
      </c>
      <c r="N93" t="s">
        <v>119</v>
      </c>
      <c r="O93" t="s">
        <v>115</v>
      </c>
      <c r="P93" t="s">
        <v>120</v>
      </c>
      <c r="Q93">
        <v>45801.0300347222</v>
      </c>
      <c r="R93" t="s">
        <v>157</v>
      </c>
      <c r="S93" t="s">
        <v>136</v>
      </c>
      <c r="T93" t="s">
        <v>122</v>
      </c>
      <c r="U93">
        <v>45801.3379166667</v>
      </c>
      <c r="V93" t="s">
        <v>170</v>
      </c>
      <c r="W93" t="s">
        <v>115</v>
      </c>
      <c r="X93">
        <v>92.8832</v>
      </c>
      <c r="Y93">
        <v>0.03534</v>
      </c>
      <c r="Z93">
        <v>0.06892</v>
      </c>
      <c r="AA93">
        <v>0.04036</v>
      </c>
      <c r="AB93">
        <v>0.00571</v>
      </c>
      <c r="AC93">
        <v>1.80925</v>
      </c>
      <c r="AD93">
        <v>0.00231</v>
      </c>
      <c r="AE93">
        <v>5.01849</v>
      </c>
      <c r="AF93">
        <v>0.01805</v>
      </c>
      <c r="AG93">
        <v>0.01137</v>
      </c>
      <c r="AH93">
        <v>0.00878</v>
      </c>
      <c r="AI93">
        <v>0.00922</v>
      </c>
      <c r="AJ93">
        <v>0.00215</v>
      </c>
      <c r="AK93">
        <v>0.001</v>
      </c>
      <c r="AL93">
        <v>0.00034</v>
      </c>
      <c r="AM93">
        <v>0.03854</v>
      </c>
      <c r="AN93">
        <v>0.00032</v>
      </c>
      <c r="AO93">
        <v>0.0001</v>
      </c>
      <c r="AP93">
        <v>5e-5</v>
      </c>
      <c r="AQ93">
        <v>0.00017</v>
      </c>
      <c r="AR93">
        <v>0.0001</v>
      </c>
      <c r="AS93">
        <v>0.00034</v>
      </c>
      <c r="AT93">
        <v>0.00075</v>
      </c>
      <c r="AU93">
        <v>0.0001</v>
      </c>
      <c r="AV93">
        <v>0.00212</v>
      </c>
      <c r="AW93">
        <v>0.0005</v>
      </c>
      <c r="AX93" t="s">
        <v>115</v>
      </c>
      <c r="AY93" t="s">
        <v>115</v>
      </c>
      <c r="AZ93">
        <v>0.0015</v>
      </c>
      <c r="BA93">
        <v>0.0003</v>
      </c>
      <c r="BB93">
        <v>0.00298</v>
      </c>
      <c r="BC93" t="s">
        <v>115</v>
      </c>
      <c r="BD93" t="s">
        <v>115</v>
      </c>
      <c r="BE93" t="s">
        <v>115</v>
      </c>
      <c r="BF93">
        <v>0.00146</v>
      </c>
      <c r="BG93">
        <v>0.0001</v>
      </c>
      <c r="BH93" t="s">
        <v>115</v>
      </c>
      <c r="BI93" t="s">
        <v>115</v>
      </c>
      <c r="BJ93" t="s">
        <v>115</v>
      </c>
      <c r="BK93">
        <v>0.0005</v>
      </c>
      <c r="BL93">
        <v>0.0003</v>
      </c>
      <c r="BM93">
        <v>0.0002</v>
      </c>
      <c r="BN93">
        <v>0.00298</v>
      </c>
      <c r="BO93">
        <v>0.01111</v>
      </c>
      <c r="BP93" t="s">
        <v>148</v>
      </c>
      <c r="BQ93" t="s">
        <v>115</v>
      </c>
      <c r="BR93" t="s">
        <v>115</v>
      </c>
      <c r="BS93">
        <v>45801.3139583333</v>
      </c>
      <c r="BT93" t="s">
        <v>125</v>
      </c>
      <c r="BU93">
        <v>0.04619</v>
      </c>
      <c r="BV93">
        <v>0.05046</v>
      </c>
      <c r="BW93">
        <v>0.11837</v>
      </c>
      <c r="BX93">
        <v>45800.8402777778</v>
      </c>
      <c r="BY93" t="s">
        <v>150</v>
      </c>
      <c r="BZ93" t="s">
        <v>127</v>
      </c>
      <c r="CA93" t="s">
        <v>115</v>
      </c>
      <c r="CB93" t="s">
        <v>137</v>
      </c>
      <c r="CC93">
        <v>1</v>
      </c>
      <c r="CD93" t="s">
        <v>82</v>
      </c>
      <c r="CE93">
        <v>45801.3379166667</v>
      </c>
    </row>
    <row r="94" spans="1:83">
      <c r="A94">
        <v>2.58707243657486e+16</v>
      </c>
      <c r="B94" t="s">
        <v>174</v>
      </c>
      <c r="C94" t="s">
        <v>112</v>
      </c>
      <c r="D94" t="s">
        <v>111</v>
      </c>
      <c r="E94" t="s">
        <v>111</v>
      </c>
      <c r="F94" t="s">
        <v>113</v>
      </c>
      <c r="G94" t="s">
        <v>114</v>
      </c>
      <c r="H94" t="s">
        <v>115</v>
      </c>
      <c r="I94" t="s">
        <v>115</v>
      </c>
      <c r="J94" t="s">
        <v>116</v>
      </c>
      <c r="K94" t="s">
        <v>117</v>
      </c>
      <c r="L94">
        <v>0.179</v>
      </c>
      <c r="M94" t="s">
        <v>142</v>
      </c>
      <c r="N94" t="s">
        <v>119</v>
      </c>
      <c r="O94" t="s">
        <v>115</v>
      </c>
      <c r="P94" t="s">
        <v>120</v>
      </c>
      <c r="Q94">
        <v>45801.0300347222</v>
      </c>
      <c r="R94" t="s">
        <v>157</v>
      </c>
      <c r="S94" t="s">
        <v>2</v>
      </c>
      <c r="T94" t="s">
        <v>122</v>
      </c>
      <c r="U94">
        <v>45801.3379166667</v>
      </c>
      <c r="V94" t="s">
        <v>170</v>
      </c>
      <c r="W94" t="s">
        <v>115</v>
      </c>
      <c r="X94">
        <v>92.8548</v>
      </c>
      <c r="Y94">
        <v>0.02996</v>
      </c>
      <c r="Z94">
        <v>0.06547</v>
      </c>
      <c r="AA94">
        <v>0.03927</v>
      </c>
      <c r="AB94">
        <v>0.00589</v>
      </c>
      <c r="AC94">
        <v>1.80719</v>
      </c>
      <c r="AD94">
        <v>0.0018</v>
      </c>
      <c r="AE94">
        <v>5.06148</v>
      </c>
      <c r="AF94">
        <v>0.01817</v>
      </c>
      <c r="AG94">
        <v>0.01221</v>
      </c>
      <c r="AH94">
        <v>0.0075</v>
      </c>
      <c r="AI94">
        <v>0.00914</v>
      </c>
      <c r="AJ94">
        <v>0.00192</v>
      </c>
      <c r="AK94">
        <v>0.001</v>
      </c>
      <c r="AL94">
        <v>0.00042</v>
      </c>
      <c r="AM94">
        <v>0.03762</v>
      </c>
      <c r="AN94">
        <v>0.00033</v>
      </c>
      <c r="AO94">
        <v>0.0001</v>
      </c>
      <c r="AP94">
        <v>5e-5</v>
      </c>
      <c r="AQ94">
        <v>0.00017</v>
      </c>
      <c r="AR94">
        <v>0.0001</v>
      </c>
      <c r="AS94">
        <v>0.00033</v>
      </c>
      <c r="AT94">
        <v>0.0001</v>
      </c>
      <c r="AU94">
        <v>0.0001</v>
      </c>
      <c r="AV94">
        <v>0.0021</v>
      </c>
      <c r="AW94">
        <v>0.0005</v>
      </c>
      <c r="AX94" t="s">
        <v>115</v>
      </c>
      <c r="AY94" t="s">
        <v>115</v>
      </c>
      <c r="AZ94">
        <v>0.0015</v>
      </c>
      <c r="BA94">
        <v>0.0003</v>
      </c>
      <c r="BB94">
        <v>0.003</v>
      </c>
      <c r="BC94" t="s">
        <v>115</v>
      </c>
      <c r="BD94" t="s">
        <v>115</v>
      </c>
      <c r="BE94" t="s">
        <v>115</v>
      </c>
      <c r="BF94">
        <v>0.00146</v>
      </c>
      <c r="BG94">
        <v>0.0001</v>
      </c>
      <c r="BH94" t="s">
        <v>115</v>
      </c>
      <c r="BI94" t="s">
        <v>115</v>
      </c>
      <c r="BJ94" t="s">
        <v>115</v>
      </c>
      <c r="BK94">
        <v>0.0005</v>
      </c>
      <c r="BL94">
        <v>0.0003</v>
      </c>
      <c r="BM94">
        <v>0.00022</v>
      </c>
      <c r="BN94">
        <v>0.003</v>
      </c>
      <c r="BO94">
        <v>0.01113</v>
      </c>
      <c r="BP94" t="s">
        <v>148</v>
      </c>
      <c r="BQ94" t="s">
        <v>115</v>
      </c>
      <c r="BR94" t="s">
        <v>115</v>
      </c>
      <c r="BS94">
        <v>45801.3162268518</v>
      </c>
      <c r="BT94" t="s">
        <v>125</v>
      </c>
      <c r="BU94">
        <v>0.04603</v>
      </c>
      <c r="BV94">
        <v>0.0495</v>
      </c>
      <c r="BW94">
        <v>0.11597</v>
      </c>
      <c r="BX94">
        <v>45800.8402777778</v>
      </c>
      <c r="BY94" t="s">
        <v>150</v>
      </c>
      <c r="BZ94" t="s">
        <v>127</v>
      </c>
      <c r="CA94" t="s">
        <v>115</v>
      </c>
      <c r="CB94" t="s">
        <v>137</v>
      </c>
      <c r="CC94">
        <v>1</v>
      </c>
      <c r="CD94" t="s">
        <v>82</v>
      </c>
      <c r="CE94">
        <v>45801.3379166667</v>
      </c>
    </row>
    <row r="95" spans="1:83">
      <c r="A95">
        <v>2.58707243657689e+16</v>
      </c>
      <c r="B95" t="s">
        <v>174</v>
      </c>
      <c r="C95" t="s">
        <v>112</v>
      </c>
      <c r="D95" t="s">
        <v>111</v>
      </c>
      <c r="E95" t="s">
        <v>111</v>
      </c>
      <c r="F95" t="s">
        <v>113</v>
      </c>
      <c r="G95" t="s">
        <v>114</v>
      </c>
      <c r="H95" t="s">
        <v>115</v>
      </c>
      <c r="I95" t="s">
        <v>115</v>
      </c>
      <c r="J95" t="s">
        <v>116</v>
      </c>
      <c r="K95" t="s">
        <v>117</v>
      </c>
      <c r="L95">
        <v>0.179</v>
      </c>
      <c r="M95" t="s">
        <v>142</v>
      </c>
      <c r="N95" t="s">
        <v>119</v>
      </c>
      <c r="O95" t="s">
        <v>115</v>
      </c>
      <c r="P95" t="s">
        <v>120</v>
      </c>
      <c r="Q95">
        <v>45801.0300347222</v>
      </c>
      <c r="R95" t="s">
        <v>157</v>
      </c>
      <c r="S95" t="s">
        <v>138</v>
      </c>
      <c r="T95" t="s">
        <v>122</v>
      </c>
      <c r="U95">
        <v>45801.3379166667</v>
      </c>
      <c r="V95" t="s">
        <v>170</v>
      </c>
      <c r="W95" t="s">
        <v>115</v>
      </c>
      <c r="X95">
        <v>92.8371</v>
      </c>
      <c r="Y95">
        <v>0.02861</v>
      </c>
      <c r="Z95">
        <v>0.06545</v>
      </c>
      <c r="AA95">
        <v>0.04012</v>
      </c>
      <c r="AB95">
        <v>0.00536</v>
      </c>
      <c r="AC95">
        <v>1.82639</v>
      </c>
      <c r="AD95">
        <v>0.00166</v>
      </c>
      <c r="AE95">
        <v>5.05644</v>
      </c>
      <c r="AF95">
        <v>0.01847</v>
      </c>
      <c r="AG95">
        <v>0.01247</v>
      </c>
      <c r="AH95">
        <v>0.00887</v>
      </c>
      <c r="AI95">
        <v>0.00935</v>
      </c>
      <c r="AJ95">
        <v>0.00212</v>
      </c>
      <c r="AK95">
        <v>0.001</v>
      </c>
      <c r="AL95">
        <v>0.00115</v>
      </c>
      <c r="AM95">
        <v>0.03787</v>
      </c>
      <c r="AN95">
        <v>0.00036</v>
      </c>
      <c r="AO95">
        <v>0.0001</v>
      </c>
      <c r="AP95">
        <v>5e-5</v>
      </c>
      <c r="AQ95">
        <v>0.00019</v>
      </c>
      <c r="AR95">
        <v>0.0001</v>
      </c>
      <c r="AS95">
        <v>0.00033</v>
      </c>
      <c r="AT95">
        <v>0.0001</v>
      </c>
      <c r="AU95">
        <v>0.0001</v>
      </c>
      <c r="AV95">
        <v>0.00212</v>
      </c>
      <c r="AW95">
        <v>0.0005</v>
      </c>
      <c r="AX95" t="s">
        <v>115</v>
      </c>
      <c r="AY95" t="s">
        <v>115</v>
      </c>
      <c r="AZ95">
        <v>0.0015</v>
      </c>
      <c r="BA95">
        <v>0.0003</v>
      </c>
      <c r="BB95">
        <v>0.00306</v>
      </c>
      <c r="BC95" t="s">
        <v>115</v>
      </c>
      <c r="BD95" t="s">
        <v>115</v>
      </c>
      <c r="BE95" t="s">
        <v>115</v>
      </c>
      <c r="BF95">
        <v>0.00146</v>
      </c>
      <c r="BG95">
        <v>0.0001</v>
      </c>
      <c r="BH95" t="s">
        <v>115</v>
      </c>
      <c r="BI95" t="s">
        <v>115</v>
      </c>
      <c r="BJ95" t="s">
        <v>115</v>
      </c>
      <c r="BK95">
        <v>0.0005</v>
      </c>
      <c r="BL95">
        <v>0.0003</v>
      </c>
      <c r="BM95">
        <v>0.00021</v>
      </c>
      <c r="BN95">
        <v>0.00306</v>
      </c>
      <c r="BO95">
        <v>0.0112</v>
      </c>
      <c r="BP95" t="s">
        <v>148</v>
      </c>
      <c r="BQ95" t="s">
        <v>115</v>
      </c>
      <c r="BR95" t="s">
        <v>115</v>
      </c>
      <c r="BS95">
        <v>45801.3192708333</v>
      </c>
      <c r="BT95" t="s">
        <v>125</v>
      </c>
      <c r="BU95">
        <v>0.04739</v>
      </c>
      <c r="BV95">
        <v>0.05184</v>
      </c>
      <c r="BW95">
        <v>0.1204</v>
      </c>
      <c r="BX95">
        <v>45800.8402777778</v>
      </c>
      <c r="BY95" t="s">
        <v>150</v>
      </c>
      <c r="BZ95" t="s">
        <v>127</v>
      </c>
      <c r="CA95" t="s">
        <v>115</v>
      </c>
      <c r="CB95" t="s">
        <v>137</v>
      </c>
      <c r="CC95">
        <v>1</v>
      </c>
      <c r="CD95" t="s">
        <v>82</v>
      </c>
      <c r="CE95">
        <v>45801.3379166667</v>
      </c>
    </row>
    <row r="96" spans="1:83">
      <c r="A96">
        <v>2.60457274110465e+16</v>
      </c>
      <c r="B96" t="s">
        <v>175</v>
      </c>
      <c r="C96" t="s">
        <v>112</v>
      </c>
      <c r="D96" t="s">
        <v>112</v>
      </c>
      <c r="F96" t="s">
        <v>113</v>
      </c>
      <c r="G96" t="s">
        <v>114</v>
      </c>
      <c r="H96" t="s">
        <v>115</v>
      </c>
      <c r="I96" t="s">
        <v>115</v>
      </c>
      <c r="J96" t="s">
        <v>116</v>
      </c>
      <c r="K96" t="s">
        <v>117</v>
      </c>
      <c r="L96">
        <v>0.194</v>
      </c>
      <c r="M96" t="s">
        <v>142</v>
      </c>
      <c r="N96" t="s">
        <v>119</v>
      </c>
      <c r="O96" t="s">
        <v>115</v>
      </c>
      <c r="P96" t="s">
        <v>120</v>
      </c>
      <c r="Q96">
        <v>45803.3115740741</v>
      </c>
      <c r="R96" t="s">
        <v>157</v>
      </c>
      <c r="S96" t="s">
        <v>121</v>
      </c>
      <c r="T96" t="s">
        <v>122</v>
      </c>
      <c r="U96">
        <v>45803.9234490741</v>
      </c>
      <c r="V96" t="s">
        <v>165</v>
      </c>
      <c r="W96" t="s">
        <v>115</v>
      </c>
      <c r="X96">
        <v>94.4365</v>
      </c>
      <c r="Y96">
        <v>0.02676</v>
      </c>
      <c r="Z96">
        <v>0.05475</v>
      </c>
      <c r="AA96">
        <v>0.01945</v>
      </c>
      <c r="AB96">
        <v>0.00434</v>
      </c>
      <c r="AC96">
        <v>0.86081</v>
      </c>
      <c r="AD96">
        <v>0.00091</v>
      </c>
      <c r="AE96">
        <v>4.51006</v>
      </c>
      <c r="AF96">
        <v>0.0093</v>
      </c>
      <c r="AG96">
        <v>0.01171</v>
      </c>
      <c r="AH96">
        <v>0.00335</v>
      </c>
      <c r="AI96">
        <v>0.0081</v>
      </c>
      <c r="AJ96">
        <v>0.00167</v>
      </c>
      <c r="AK96">
        <v>0.001</v>
      </c>
      <c r="AL96">
        <v>0.0002</v>
      </c>
      <c r="AM96">
        <v>0.02137</v>
      </c>
      <c r="AN96">
        <v>0.00019</v>
      </c>
      <c r="AO96">
        <v>0.00024</v>
      </c>
      <c r="AP96">
        <v>5e-5</v>
      </c>
      <c r="AQ96">
        <v>0.00034</v>
      </c>
      <c r="AR96">
        <v>0.0001</v>
      </c>
      <c r="AS96">
        <v>0.00045</v>
      </c>
      <c r="AT96">
        <v>0.00018</v>
      </c>
      <c r="AU96">
        <v>0.0001</v>
      </c>
      <c r="AV96">
        <v>0.0005</v>
      </c>
      <c r="AW96">
        <v>0.0005</v>
      </c>
      <c r="AX96" t="s">
        <v>115</v>
      </c>
      <c r="AY96" t="s">
        <v>115</v>
      </c>
      <c r="AZ96">
        <v>0.0015</v>
      </c>
      <c r="BA96">
        <v>0.0003</v>
      </c>
      <c r="BB96">
        <v>0.00271</v>
      </c>
      <c r="BC96" t="s">
        <v>115</v>
      </c>
      <c r="BD96" t="s">
        <v>115</v>
      </c>
      <c r="BE96" t="s">
        <v>115</v>
      </c>
      <c r="BF96">
        <v>0.00125</v>
      </c>
      <c r="BG96">
        <v>0.0001</v>
      </c>
      <c r="BH96" t="s">
        <v>115</v>
      </c>
      <c r="BI96" t="s">
        <v>115</v>
      </c>
      <c r="BJ96" t="s">
        <v>115</v>
      </c>
      <c r="BK96">
        <v>0.0005</v>
      </c>
      <c r="BL96">
        <v>0.0003</v>
      </c>
      <c r="BM96">
        <v>0.00017</v>
      </c>
      <c r="BN96">
        <v>0.00271</v>
      </c>
      <c r="BO96">
        <v>0.00898</v>
      </c>
      <c r="BP96" t="s">
        <v>148</v>
      </c>
      <c r="BQ96" t="s">
        <v>115</v>
      </c>
      <c r="BR96" t="s">
        <v>115</v>
      </c>
      <c r="BS96">
        <v>45803.3177199074</v>
      </c>
      <c r="BT96" t="s">
        <v>125</v>
      </c>
      <c r="BU96">
        <v>0.02922</v>
      </c>
      <c r="BV96">
        <v>0.03259</v>
      </c>
      <c r="BW96">
        <v>0.07712</v>
      </c>
      <c r="BX96">
        <v>45803.1493055556</v>
      </c>
      <c r="BY96" t="s">
        <v>154</v>
      </c>
      <c r="BZ96" t="s">
        <v>127</v>
      </c>
      <c r="CA96" t="s">
        <v>115</v>
      </c>
      <c r="CB96" t="s">
        <v>128</v>
      </c>
      <c r="CC96">
        <v>1</v>
      </c>
      <c r="CD96" t="s">
        <v>82</v>
      </c>
      <c r="CE96">
        <v>45803.9234490741</v>
      </c>
    </row>
    <row r="97" spans="1:83">
      <c r="A97">
        <v>2.60656957858965e+16</v>
      </c>
      <c r="B97" t="s">
        <v>147</v>
      </c>
      <c r="C97" t="s">
        <v>111</v>
      </c>
      <c r="D97" t="s">
        <v>111</v>
      </c>
      <c r="F97" t="s">
        <v>113</v>
      </c>
      <c r="G97" t="s">
        <v>139</v>
      </c>
      <c r="H97" t="s">
        <v>115</v>
      </c>
      <c r="I97" t="s">
        <v>115</v>
      </c>
      <c r="J97" t="s">
        <v>116</v>
      </c>
      <c r="K97" t="s">
        <v>117</v>
      </c>
      <c r="L97" t="s">
        <v>115</v>
      </c>
      <c r="M97" t="s">
        <v>115</v>
      </c>
      <c r="N97" t="s">
        <v>119</v>
      </c>
      <c r="O97" t="s">
        <v>115</v>
      </c>
      <c r="P97" t="s">
        <v>120</v>
      </c>
      <c r="Q97">
        <v>45803.5426851852</v>
      </c>
      <c r="R97" t="s">
        <v>115</v>
      </c>
      <c r="S97" t="s">
        <v>3</v>
      </c>
      <c r="T97" t="s">
        <v>115</v>
      </c>
      <c r="U97">
        <v>45803.597349537</v>
      </c>
      <c r="V97" t="s">
        <v>115</v>
      </c>
      <c r="W97" t="s">
        <v>115</v>
      </c>
      <c r="X97">
        <v>92.9183</v>
      </c>
      <c r="Y97">
        <v>0.02882</v>
      </c>
      <c r="Z97">
        <v>0.06422</v>
      </c>
      <c r="AA97">
        <v>0.03914</v>
      </c>
      <c r="AB97">
        <v>0.00424</v>
      </c>
      <c r="AC97">
        <v>1.81404</v>
      </c>
      <c r="AD97">
        <v>0.00119</v>
      </c>
      <c r="AE97">
        <v>4.99838</v>
      </c>
      <c r="AF97">
        <v>0.02123</v>
      </c>
      <c r="AG97">
        <v>0.01326</v>
      </c>
      <c r="AH97">
        <v>0.00191</v>
      </c>
      <c r="AI97">
        <v>0.01046</v>
      </c>
      <c r="AJ97">
        <v>0.00144</v>
      </c>
      <c r="AK97">
        <v>0.001</v>
      </c>
      <c r="AL97">
        <v>0.00083</v>
      </c>
      <c r="AM97">
        <v>0.04335</v>
      </c>
      <c r="AN97">
        <v>0.00045</v>
      </c>
      <c r="AO97">
        <v>0.0001</v>
      </c>
      <c r="AP97">
        <v>5e-5</v>
      </c>
      <c r="AQ97">
        <v>0.00017</v>
      </c>
      <c r="AR97">
        <v>0.0001</v>
      </c>
      <c r="AS97">
        <v>0.0003</v>
      </c>
      <c r="AT97">
        <v>0.0001</v>
      </c>
      <c r="AU97">
        <v>0.0001</v>
      </c>
      <c r="AV97">
        <v>0.00246</v>
      </c>
      <c r="AW97">
        <v>0.0005</v>
      </c>
      <c r="AX97" t="s">
        <v>115</v>
      </c>
      <c r="AY97" t="s">
        <v>115</v>
      </c>
      <c r="AZ97">
        <v>0.0015</v>
      </c>
      <c r="BA97">
        <v>0.0003</v>
      </c>
      <c r="BB97">
        <v>0.00277</v>
      </c>
      <c r="BC97" t="s">
        <v>115</v>
      </c>
      <c r="BD97" t="s">
        <v>115</v>
      </c>
      <c r="BE97" t="s">
        <v>115</v>
      </c>
      <c r="BF97">
        <v>0.00119</v>
      </c>
      <c r="BG97">
        <v>0.0001</v>
      </c>
      <c r="BH97" t="s">
        <v>115</v>
      </c>
      <c r="BI97" t="s">
        <v>115</v>
      </c>
      <c r="BJ97" t="s">
        <v>115</v>
      </c>
      <c r="BK97">
        <v>0.0005</v>
      </c>
      <c r="BL97">
        <v>0.0003</v>
      </c>
      <c r="BM97">
        <v>0.0001</v>
      </c>
      <c r="BN97">
        <v>0.00277</v>
      </c>
      <c r="BO97">
        <v>0.01087</v>
      </c>
      <c r="BP97" t="s">
        <v>115</v>
      </c>
      <c r="BQ97" t="s">
        <v>115</v>
      </c>
      <c r="BR97" t="s">
        <v>115</v>
      </c>
      <c r="BS97">
        <v>45803.5970023148</v>
      </c>
      <c r="BT97" t="s">
        <v>176</v>
      </c>
      <c r="BU97">
        <v>0.03797</v>
      </c>
      <c r="BV97">
        <v>0.04146</v>
      </c>
      <c r="BW97">
        <v>0.11044</v>
      </c>
      <c r="BX97">
        <v>45789.4513888889</v>
      </c>
      <c r="BY97" t="s">
        <v>150</v>
      </c>
      <c r="BZ97" t="s">
        <v>145</v>
      </c>
      <c r="CA97" t="s">
        <v>115</v>
      </c>
      <c r="CB97" t="s">
        <v>115</v>
      </c>
      <c r="CC97" t="s">
        <v>115</v>
      </c>
      <c r="CD97" t="s">
        <v>82</v>
      </c>
      <c r="CE97">
        <v>45803.597349537</v>
      </c>
    </row>
    <row r="98" spans="1:83">
      <c r="A98">
        <v>2.60657638323787e+16</v>
      </c>
      <c r="B98" t="s">
        <v>164</v>
      </c>
      <c r="C98" t="s">
        <v>111</v>
      </c>
      <c r="D98" t="s">
        <v>111</v>
      </c>
      <c r="F98" t="s">
        <v>113</v>
      </c>
      <c r="G98" t="s">
        <v>139</v>
      </c>
      <c r="H98" t="s">
        <v>115</v>
      </c>
      <c r="I98" t="s">
        <v>115</v>
      </c>
      <c r="J98" t="s">
        <v>116</v>
      </c>
      <c r="K98" t="s">
        <v>117</v>
      </c>
      <c r="L98" t="s">
        <v>115</v>
      </c>
      <c r="M98" t="s">
        <v>115</v>
      </c>
      <c r="N98" t="s">
        <v>119</v>
      </c>
      <c r="O98" t="s">
        <v>115</v>
      </c>
      <c r="P98" t="s">
        <v>120</v>
      </c>
      <c r="Q98">
        <v>45803.5434837963</v>
      </c>
      <c r="R98" t="s">
        <v>115</v>
      </c>
      <c r="S98" t="s">
        <v>3</v>
      </c>
      <c r="T98" t="s">
        <v>115</v>
      </c>
      <c r="U98">
        <v>45803.7666435185</v>
      </c>
      <c r="V98" t="s">
        <v>115</v>
      </c>
      <c r="W98" t="s">
        <v>115</v>
      </c>
      <c r="X98">
        <v>92.9259</v>
      </c>
      <c r="Y98">
        <v>0.02938</v>
      </c>
      <c r="Z98">
        <v>0.06381</v>
      </c>
      <c r="AA98">
        <v>0.04106</v>
      </c>
      <c r="AB98">
        <v>0.00256</v>
      </c>
      <c r="AC98">
        <v>1.83861</v>
      </c>
      <c r="AD98">
        <v>0.00157</v>
      </c>
      <c r="AE98">
        <v>4.96907</v>
      </c>
      <c r="AF98">
        <v>0.01943</v>
      </c>
      <c r="AG98">
        <v>0.01148</v>
      </c>
      <c r="AH98">
        <v>0.00156</v>
      </c>
      <c r="AI98">
        <v>0.0098</v>
      </c>
      <c r="AJ98">
        <v>0.00181</v>
      </c>
      <c r="AK98">
        <v>0.001</v>
      </c>
      <c r="AL98">
        <v>0.00099</v>
      </c>
      <c r="AM98">
        <v>0.0428</v>
      </c>
      <c r="AN98">
        <v>0.00038</v>
      </c>
      <c r="AO98">
        <v>0.00017</v>
      </c>
      <c r="AP98">
        <v>5e-5</v>
      </c>
      <c r="AQ98">
        <v>0.00021</v>
      </c>
      <c r="AR98">
        <v>0.0001</v>
      </c>
      <c r="AS98">
        <v>0.00028</v>
      </c>
      <c r="AT98">
        <v>0.00012</v>
      </c>
      <c r="AU98">
        <v>0.0001</v>
      </c>
      <c r="AV98">
        <v>0.00238</v>
      </c>
      <c r="AW98">
        <v>0.0005</v>
      </c>
      <c r="AX98" t="s">
        <v>115</v>
      </c>
      <c r="AY98" t="s">
        <v>115</v>
      </c>
      <c r="AZ98">
        <v>0.0015</v>
      </c>
      <c r="BA98">
        <v>0.0003</v>
      </c>
      <c r="BB98">
        <v>0.00271</v>
      </c>
      <c r="BC98" t="s">
        <v>115</v>
      </c>
      <c r="BD98" t="s">
        <v>115</v>
      </c>
      <c r="BE98" t="s">
        <v>115</v>
      </c>
      <c r="BF98">
        <v>0.00116</v>
      </c>
      <c r="BG98">
        <v>0.0001</v>
      </c>
      <c r="BH98" t="s">
        <v>115</v>
      </c>
      <c r="BI98" t="s">
        <v>115</v>
      </c>
      <c r="BJ98" t="s">
        <v>115</v>
      </c>
      <c r="BK98">
        <v>0.0005</v>
      </c>
      <c r="BL98">
        <v>0.0003</v>
      </c>
      <c r="BM98">
        <v>0.0001</v>
      </c>
      <c r="BN98">
        <v>0.00271</v>
      </c>
      <c r="BO98">
        <v>0.0107</v>
      </c>
      <c r="BP98" t="s">
        <v>115</v>
      </c>
      <c r="BQ98" t="s">
        <v>115</v>
      </c>
      <c r="BR98" t="s">
        <v>115</v>
      </c>
      <c r="BS98">
        <v>45803.7661458333</v>
      </c>
      <c r="BT98" t="s">
        <v>125</v>
      </c>
      <c r="BU98">
        <v>0.03891</v>
      </c>
      <c r="BV98">
        <v>0.04297</v>
      </c>
      <c r="BW98">
        <v>0.10861</v>
      </c>
      <c r="BX98">
        <v>45792.6631944444</v>
      </c>
      <c r="BY98" t="s">
        <v>154</v>
      </c>
      <c r="BZ98" t="s">
        <v>127</v>
      </c>
      <c r="CA98" t="s">
        <v>115</v>
      </c>
      <c r="CB98" t="s">
        <v>115</v>
      </c>
      <c r="CC98" t="s">
        <v>115</v>
      </c>
      <c r="CD98" t="s">
        <v>82</v>
      </c>
      <c r="CE98">
        <v>45803.7666435185</v>
      </c>
    </row>
    <row r="99" spans="1:83">
      <c r="A99">
        <v>2.60658313465717e+16</v>
      </c>
      <c r="B99" t="s">
        <v>156</v>
      </c>
      <c r="C99" t="s">
        <v>111</v>
      </c>
      <c r="D99" t="s">
        <v>111</v>
      </c>
      <c r="F99" t="s">
        <v>113</v>
      </c>
      <c r="G99" t="s">
        <v>139</v>
      </c>
      <c r="H99" t="s">
        <v>115</v>
      </c>
      <c r="I99" t="s">
        <v>115</v>
      </c>
      <c r="J99" t="s">
        <v>116</v>
      </c>
      <c r="K99" t="s">
        <v>117</v>
      </c>
      <c r="L99" t="s">
        <v>115</v>
      </c>
      <c r="M99" t="s">
        <v>115</v>
      </c>
      <c r="N99" t="s">
        <v>119</v>
      </c>
      <c r="O99" t="s">
        <v>115</v>
      </c>
      <c r="P99" t="s">
        <v>120</v>
      </c>
      <c r="Q99">
        <v>45803.5442592593</v>
      </c>
      <c r="R99" t="s">
        <v>115</v>
      </c>
      <c r="S99" t="s">
        <v>3</v>
      </c>
      <c r="T99" t="s">
        <v>115</v>
      </c>
      <c r="U99">
        <v>45803.9312847222</v>
      </c>
      <c r="V99" t="s">
        <v>115</v>
      </c>
      <c r="W99" t="s">
        <v>115</v>
      </c>
      <c r="X99">
        <v>92.8736</v>
      </c>
      <c r="Y99">
        <v>0.02711</v>
      </c>
      <c r="Z99">
        <v>0.06447</v>
      </c>
      <c r="AA99">
        <v>0.03826</v>
      </c>
      <c r="AB99">
        <v>0.00487</v>
      </c>
      <c r="AC99">
        <v>1.82891</v>
      </c>
      <c r="AD99">
        <v>0.0012</v>
      </c>
      <c r="AE99">
        <v>5.03221</v>
      </c>
      <c r="AF99">
        <v>0.01956</v>
      </c>
      <c r="AG99">
        <v>0.0122</v>
      </c>
      <c r="AH99">
        <v>0.0024</v>
      </c>
      <c r="AI99">
        <v>0.00945</v>
      </c>
      <c r="AJ99">
        <v>0.00155</v>
      </c>
      <c r="AK99">
        <v>0.001</v>
      </c>
      <c r="AL99">
        <v>0.00142</v>
      </c>
      <c r="AM99">
        <v>0.04273</v>
      </c>
      <c r="AN99">
        <v>0.00028</v>
      </c>
      <c r="AO99">
        <v>0.0001</v>
      </c>
      <c r="AP99">
        <v>5e-5</v>
      </c>
      <c r="AQ99">
        <v>0.00021</v>
      </c>
      <c r="AR99">
        <v>0.0001</v>
      </c>
      <c r="AS99">
        <v>0.00029</v>
      </c>
      <c r="AT99">
        <v>0.00018</v>
      </c>
      <c r="AU99">
        <v>0.0001</v>
      </c>
      <c r="AV99">
        <v>0.00239</v>
      </c>
      <c r="AW99">
        <v>0.0005</v>
      </c>
      <c r="AX99" t="s">
        <v>115</v>
      </c>
      <c r="AY99" t="s">
        <v>115</v>
      </c>
      <c r="AZ99">
        <v>0.0015</v>
      </c>
      <c r="BA99">
        <v>0.0003</v>
      </c>
      <c r="BB99">
        <v>0.00282</v>
      </c>
      <c r="BC99" t="s">
        <v>115</v>
      </c>
      <c r="BD99" t="s">
        <v>115</v>
      </c>
      <c r="BE99" t="s">
        <v>115</v>
      </c>
      <c r="BF99">
        <v>0.00122</v>
      </c>
      <c r="BG99">
        <v>0.0001</v>
      </c>
      <c r="BH99" t="s">
        <v>115</v>
      </c>
      <c r="BI99" t="s">
        <v>115</v>
      </c>
      <c r="BJ99" t="s">
        <v>115</v>
      </c>
      <c r="BK99">
        <v>0.0005</v>
      </c>
      <c r="BL99">
        <v>0.0003</v>
      </c>
      <c r="BM99">
        <v>0.0001</v>
      </c>
      <c r="BN99">
        <v>0.00282</v>
      </c>
      <c r="BO99">
        <v>0.01088</v>
      </c>
      <c r="BP99" t="s">
        <v>115</v>
      </c>
      <c r="BQ99" t="s">
        <v>115</v>
      </c>
      <c r="BR99" t="s">
        <v>115</v>
      </c>
      <c r="BS99">
        <v>45803.9307986111</v>
      </c>
      <c r="BT99" t="s">
        <v>125</v>
      </c>
      <c r="BU99">
        <v>0.0389</v>
      </c>
      <c r="BV99">
        <v>0.04303</v>
      </c>
      <c r="BW99">
        <v>0.10981</v>
      </c>
      <c r="BX99">
        <v>45789.8263888889</v>
      </c>
      <c r="BY99" t="s">
        <v>126</v>
      </c>
      <c r="BZ99" t="s">
        <v>127</v>
      </c>
      <c r="CA99" t="s">
        <v>115</v>
      </c>
      <c r="CB99" t="s">
        <v>115</v>
      </c>
      <c r="CC99" t="s">
        <v>115</v>
      </c>
      <c r="CD99" t="s">
        <v>82</v>
      </c>
      <c r="CE99">
        <v>45803.9312847222</v>
      </c>
    </row>
    <row r="100" spans="1:83">
      <c r="A100">
        <v>2.60659195717085e+16</v>
      </c>
      <c r="B100" t="s">
        <v>167</v>
      </c>
      <c r="C100" t="s">
        <v>111</v>
      </c>
      <c r="D100" t="s">
        <v>111</v>
      </c>
      <c r="F100" t="s">
        <v>113</v>
      </c>
      <c r="G100" t="s">
        <v>139</v>
      </c>
      <c r="H100" t="s">
        <v>115</v>
      </c>
      <c r="I100" t="s">
        <v>115</v>
      </c>
      <c r="J100" t="s">
        <v>116</v>
      </c>
      <c r="K100" t="s">
        <v>117</v>
      </c>
      <c r="L100" t="s">
        <v>115</v>
      </c>
      <c r="M100" t="s">
        <v>115</v>
      </c>
      <c r="N100" t="s">
        <v>119</v>
      </c>
      <c r="O100" t="s">
        <v>115</v>
      </c>
      <c r="P100" t="s">
        <v>120</v>
      </c>
      <c r="Q100">
        <v>45803.5452777778</v>
      </c>
      <c r="R100" t="s">
        <v>115</v>
      </c>
      <c r="S100" t="s">
        <v>3</v>
      </c>
      <c r="T100" t="s">
        <v>115</v>
      </c>
      <c r="U100">
        <v>45804.1803009259</v>
      </c>
      <c r="V100" t="s">
        <v>115</v>
      </c>
      <c r="W100" t="s">
        <v>115</v>
      </c>
      <c r="X100">
        <v>92.837</v>
      </c>
      <c r="Y100">
        <v>0.03405</v>
      </c>
      <c r="Z100">
        <v>0.06366</v>
      </c>
      <c r="AA100">
        <v>0.03983</v>
      </c>
      <c r="AB100">
        <v>0.00475</v>
      </c>
      <c r="AC100">
        <v>1.80666</v>
      </c>
      <c r="AD100">
        <v>0.00119</v>
      </c>
      <c r="AE100">
        <v>5.07897</v>
      </c>
      <c r="AF100">
        <v>0.01789</v>
      </c>
      <c r="AG100">
        <v>0.01141</v>
      </c>
      <c r="AH100">
        <v>0.00633</v>
      </c>
      <c r="AI100">
        <v>0.00945</v>
      </c>
      <c r="AJ100">
        <v>0.0016</v>
      </c>
      <c r="AK100">
        <v>0.001</v>
      </c>
      <c r="AL100">
        <v>0.00147</v>
      </c>
      <c r="AM100">
        <v>0.03986</v>
      </c>
      <c r="AN100">
        <v>0.00017</v>
      </c>
      <c r="AO100">
        <v>0.0001</v>
      </c>
      <c r="AP100">
        <v>5e-5</v>
      </c>
      <c r="AQ100">
        <v>0.0003</v>
      </c>
      <c r="AR100">
        <v>0.0001</v>
      </c>
      <c r="AS100">
        <v>0.00034</v>
      </c>
      <c r="AT100">
        <v>0.00012</v>
      </c>
      <c r="AU100">
        <v>0.0001</v>
      </c>
      <c r="AV100">
        <v>0.00223</v>
      </c>
      <c r="AW100">
        <v>0.0005</v>
      </c>
      <c r="AX100" t="s">
        <v>115</v>
      </c>
      <c r="AY100" t="s">
        <v>115</v>
      </c>
      <c r="AZ100">
        <v>0.0015</v>
      </c>
      <c r="BA100">
        <v>0.0003</v>
      </c>
      <c r="BB100">
        <v>0.00268</v>
      </c>
      <c r="BC100" t="s">
        <v>115</v>
      </c>
      <c r="BD100" t="s">
        <v>115</v>
      </c>
      <c r="BE100" t="s">
        <v>115</v>
      </c>
      <c r="BF100">
        <v>0.0014</v>
      </c>
      <c r="BG100">
        <v>0.0001</v>
      </c>
      <c r="BH100" t="s">
        <v>115</v>
      </c>
      <c r="BI100" t="s">
        <v>115</v>
      </c>
      <c r="BJ100" t="s">
        <v>115</v>
      </c>
      <c r="BK100">
        <v>0.0005</v>
      </c>
      <c r="BL100">
        <v>0.0003</v>
      </c>
      <c r="BM100">
        <v>0.0001</v>
      </c>
      <c r="BN100">
        <v>0.00268</v>
      </c>
      <c r="BO100">
        <v>0.01076</v>
      </c>
      <c r="BP100" t="s">
        <v>115</v>
      </c>
      <c r="BQ100" t="s">
        <v>115</v>
      </c>
      <c r="BR100" t="s">
        <v>115</v>
      </c>
      <c r="BS100">
        <v>45804.1781365741</v>
      </c>
      <c r="BT100" t="s">
        <v>149</v>
      </c>
      <c r="BU100">
        <v>0.04475</v>
      </c>
      <c r="BV100">
        <v>0.04895</v>
      </c>
      <c r="BW100">
        <v>0.116</v>
      </c>
      <c r="BX100">
        <v>45793.4930555556</v>
      </c>
      <c r="BY100" t="s">
        <v>150</v>
      </c>
      <c r="BZ100" t="s">
        <v>151</v>
      </c>
      <c r="CA100" t="s">
        <v>115</v>
      </c>
      <c r="CB100" t="s">
        <v>115</v>
      </c>
      <c r="CC100" t="s">
        <v>115</v>
      </c>
      <c r="CD100" t="s">
        <v>82</v>
      </c>
      <c r="CE100">
        <v>45804.1803009259</v>
      </c>
    </row>
    <row r="101" spans="1:83">
      <c r="A101">
        <v>2.6065953968015e+16</v>
      </c>
      <c r="B101" t="s">
        <v>168</v>
      </c>
      <c r="C101" t="s">
        <v>111</v>
      </c>
      <c r="D101" t="s">
        <v>111</v>
      </c>
      <c r="F101" t="s">
        <v>113</v>
      </c>
      <c r="G101" t="s">
        <v>139</v>
      </c>
      <c r="H101" t="s">
        <v>115</v>
      </c>
      <c r="I101" t="s">
        <v>115</v>
      </c>
      <c r="J101" t="s">
        <v>116</v>
      </c>
      <c r="K101" t="s">
        <v>117</v>
      </c>
      <c r="L101" t="s">
        <v>115</v>
      </c>
      <c r="M101" t="s">
        <v>115</v>
      </c>
      <c r="N101" t="s">
        <v>119</v>
      </c>
      <c r="O101" t="s">
        <v>115</v>
      </c>
      <c r="P101" t="s">
        <v>120</v>
      </c>
      <c r="Q101">
        <v>45803.5456828704</v>
      </c>
      <c r="R101" t="s">
        <v>115</v>
      </c>
      <c r="S101" t="s">
        <v>3</v>
      </c>
      <c r="T101" t="s">
        <v>115</v>
      </c>
      <c r="U101">
        <v>45803.8627777778</v>
      </c>
      <c r="V101" t="s">
        <v>115</v>
      </c>
      <c r="W101" t="s">
        <v>115</v>
      </c>
      <c r="X101">
        <v>92.8573</v>
      </c>
      <c r="Y101">
        <v>0.02833</v>
      </c>
      <c r="Z101">
        <v>0.07328</v>
      </c>
      <c r="AA101">
        <v>0.03962</v>
      </c>
      <c r="AB101">
        <v>0.00288</v>
      </c>
      <c r="AC101">
        <v>1.83635</v>
      </c>
      <c r="AD101">
        <v>0.00155</v>
      </c>
      <c r="AE101">
        <v>5.0372</v>
      </c>
      <c r="AF101">
        <v>0.01906</v>
      </c>
      <c r="AG101">
        <v>0.01108</v>
      </c>
      <c r="AH101">
        <v>0.00166</v>
      </c>
      <c r="AI101">
        <v>0.00811</v>
      </c>
      <c r="AJ101">
        <v>0.00165</v>
      </c>
      <c r="AK101">
        <v>0.001</v>
      </c>
      <c r="AL101">
        <v>0.00098</v>
      </c>
      <c r="AM101">
        <v>0.04099</v>
      </c>
      <c r="AN101">
        <v>0.00026</v>
      </c>
      <c r="AO101">
        <v>0.0001</v>
      </c>
      <c r="AP101">
        <v>5e-5</v>
      </c>
      <c r="AQ101">
        <v>0.00016</v>
      </c>
      <c r="AR101">
        <v>0.0001</v>
      </c>
      <c r="AS101">
        <v>0.00028</v>
      </c>
      <c r="AT101">
        <v>0.00052</v>
      </c>
      <c r="AU101">
        <v>0.0001</v>
      </c>
      <c r="AV101">
        <v>0.0023</v>
      </c>
      <c r="AW101">
        <v>0.0005</v>
      </c>
      <c r="AX101" t="s">
        <v>115</v>
      </c>
      <c r="AY101" t="s">
        <v>115</v>
      </c>
      <c r="AZ101">
        <v>0.0015</v>
      </c>
      <c r="BA101">
        <v>0.0003</v>
      </c>
      <c r="BB101">
        <v>0.00278</v>
      </c>
      <c r="BC101" t="s">
        <v>115</v>
      </c>
      <c r="BD101" t="s">
        <v>115</v>
      </c>
      <c r="BE101" t="s">
        <v>115</v>
      </c>
      <c r="BF101">
        <v>0.00114</v>
      </c>
      <c r="BG101">
        <v>0.0001</v>
      </c>
      <c r="BH101" t="s">
        <v>115</v>
      </c>
      <c r="BI101" t="s">
        <v>115</v>
      </c>
      <c r="BJ101" t="s">
        <v>115</v>
      </c>
      <c r="BK101">
        <v>0.0005</v>
      </c>
      <c r="BL101">
        <v>0.0003</v>
      </c>
      <c r="BM101">
        <v>0.00017</v>
      </c>
      <c r="BN101">
        <v>0.00278</v>
      </c>
      <c r="BO101">
        <v>0.01074</v>
      </c>
      <c r="BP101" t="s">
        <v>115</v>
      </c>
      <c r="BQ101" t="s">
        <v>115</v>
      </c>
      <c r="BR101" t="s">
        <v>115</v>
      </c>
      <c r="BS101">
        <v>45803.7925</v>
      </c>
      <c r="BT101" t="s">
        <v>125</v>
      </c>
      <c r="BU101">
        <v>0.03854</v>
      </c>
      <c r="BV101">
        <v>0.04259</v>
      </c>
      <c r="BW101">
        <v>0.10443</v>
      </c>
      <c r="BX101">
        <v>45796.1041666667</v>
      </c>
      <c r="BY101" t="s">
        <v>150</v>
      </c>
      <c r="BZ101" t="s">
        <v>127</v>
      </c>
      <c r="CA101" t="s">
        <v>115</v>
      </c>
      <c r="CB101" t="s">
        <v>115</v>
      </c>
      <c r="CC101" t="s">
        <v>115</v>
      </c>
      <c r="CD101" t="s">
        <v>82</v>
      </c>
      <c r="CE101">
        <v>45803.8627777778</v>
      </c>
    </row>
    <row r="102" spans="1:83">
      <c r="A102">
        <v>2.60683773916448e+16</v>
      </c>
      <c r="B102" t="s">
        <v>175</v>
      </c>
      <c r="C102" t="s">
        <v>112</v>
      </c>
      <c r="D102" t="s">
        <v>111</v>
      </c>
      <c r="F102" t="s">
        <v>113</v>
      </c>
      <c r="G102" t="s">
        <v>114</v>
      </c>
      <c r="H102" t="s">
        <v>115</v>
      </c>
      <c r="I102" t="s">
        <v>115</v>
      </c>
      <c r="J102" t="s">
        <v>116</v>
      </c>
      <c r="K102" t="s">
        <v>117</v>
      </c>
      <c r="L102">
        <v>0.194</v>
      </c>
      <c r="M102" t="s">
        <v>142</v>
      </c>
      <c r="N102" t="s">
        <v>119</v>
      </c>
      <c r="O102" t="s">
        <v>115</v>
      </c>
      <c r="P102" t="s">
        <v>120</v>
      </c>
      <c r="Q102">
        <v>45803.3115740741</v>
      </c>
      <c r="R102" t="s">
        <v>157</v>
      </c>
      <c r="S102" t="s">
        <v>129</v>
      </c>
      <c r="T102" t="s">
        <v>122</v>
      </c>
      <c r="U102">
        <v>45803.9234490741</v>
      </c>
      <c r="V102" t="s">
        <v>165</v>
      </c>
      <c r="W102" t="s">
        <v>115</v>
      </c>
      <c r="X102">
        <v>92.9864</v>
      </c>
      <c r="Y102">
        <v>0.02637</v>
      </c>
      <c r="Z102">
        <v>0.05703</v>
      </c>
      <c r="AA102">
        <v>0.03743</v>
      </c>
      <c r="AB102">
        <v>0.00352</v>
      </c>
      <c r="AC102">
        <v>1.78122</v>
      </c>
      <c r="AD102">
        <v>0.00107</v>
      </c>
      <c r="AE102">
        <v>4.98229</v>
      </c>
      <c r="AF102">
        <v>0.01602</v>
      </c>
      <c r="AG102">
        <v>0.01245</v>
      </c>
      <c r="AH102">
        <v>0.00242</v>
      </c>
      <c r="AI102">
        <v>0.00933</v>
      </c>
      <c r="AJ102">
        <v>0.00142</v>
      </c>
      <c r="AK102">
        <v>0.001</v>
      </c>
      <c r="AL102">
        <v>0.00162</v>
      </c>
      <c r="AM102">
        <v>0.04174</v>
      </c>
      <c r="AN102">
        <v>0.00016</v>
      </c>
      <c r="AO102">
        <v>0.0001</v>
      </c>
      <c r="AP102">
        <v>5e-5</v>
      </c>
      <c r="AQ102">
        <v>0.00013</v>
      </c>
      <c r="AR102">
        <v>0.0001</v>
      </c>
      <c r="AS102">
        <v>0.00032</v>
      </c>
      <c r="AT102">
        <v>0.0001</v>
      </c>
      <c r="AU102">
        <v>0.0001</v>
      </c>
      <c r="AV102">
        <v>0.0023</v>
      </c>
      <c r="AW102">
        <v>0.0005</v>
      </c>
      <c r="AX102" t="s">
        <v>115</v>
      </c>
      <c r="AY102" t="s">
        <v>115</v>
      </c>
      <c r="AZ102">
        <v>0.0015</v>
      </c>
      <c r="BA102">
        <v>0.0003</v>
      </c>
      <c r="BB102">
        <v>0.00305</v>
      </c>
      <c r="BC102" t="s">
        <v>115</v>
      </c>
      <c r="BD102" t="s">
        <v>115</v>
      </c>
      <c r="BE102" t="s">
        <v>115</v>
      </c>
      <c r="BF102">
        <v>0.00115</v>
      </c>
      <c r="BG102">
        <v>0.0001</v>
      </c>
      <c r="BH102" t="s">
        <v>115</v>
      </c>
      <c r="BI102" t="s">
        <v>115</v>
      </c>
      <c r="BJ102" t="s">
        <v>115</v>
      </c>
      <c r="BK102">
        <v>0.0005</v>
      </c>
      <c r="BL102">
        <v>0.0003</v>
      </c>
      <c r="BM102">
        <v>0.00012</v>
      </c>
      <c r="BN102">
        <v>0.00305</v>
      </c>
      <c r="BO102">
        <v>0.01097</v>
      </c>
      <c r="BP102" t="s">
        <v>148</v>
      </c>
      <c r="BQ102" t="s">
        <v>115</v>
      </c>
      <c r="BR102" t="s">
        <v>115</v>
      </c>
      <c r="BS102">
        <v>45803.5858217593</v>
      </c>
      <c r="BT102" t="s">
        <v>125</v>
      </c>
      <c r="BU102">
        <v>0.03876</v>
      </c>
      <c r="BV102">
        <v>0.04271</v>
      </c>
      <c r="BW102">
        <v>0.10865</v>
      </c>
      <c r="BX102">
        <v>45803.1493055556</v>
      </c>
      <c r="BY102" t="s">
        <v>154</v>
      </c>
      <c r="BZ102" t="s">
        <v>127</v>
      </c>
      <c r="CA102" t="s">
        <v>115</v>
      </c>
      <c r="CB102" t="s">
        <v>130</v>
      </c>
      <c r="CC102">
        <v>1</v>
      </c>
      <c r="CD102" t="s">
        <v>82</v>
      </c>
      <c r="CE102">
        <v>45803.9234490741</v>
      </c>
    </row>
    <row r="103" spans="1:83">
      <c r="A103">
        <v>2.60744608260607e+16</v>
      </c>
      <c r="B103" t="s">
        <v>175</v>
      </c>
      <c r="C103" t="s">
        <v>112</v>
      </c>
      <c r="D103" t="s">
        <v>111</v>
      </c>
      <c r="F103" t="s">
        <v>113</v>
      </c>
      <c r="G103" t="s">
        <v>114</v>
      </c>
      <c r="H103" t="s">
        <v>115</v>
      </c>
      <c r="I103" t="s">
        <v>115</v>
      </c>
      <c r="J103" t="s">
        <v>116</v>
      </c>
      <c r="K103" t="s">
        <v>117</v>
      </c>
      <c r="L103">
        <v>0.194</v>
      </c>
      <c r="M103" t="s">
        <v>142</v>
      </c>
      <c r="N103" t="s">
        <v>119</v>
      </c>
      <c r="O103" t="s">
        <v>115</v>
      </c>
      <c r="P103" t="s">
        <v>120</v>
      </c>
      <c r="Q103">
        <v>45803.3115740741</v>
      </c>
      <c r="R103" t="s">
        <v>157</v>
      </c>
      <c r="S103" t="s">
        <v>131</v>
      </c>
      <c r="T103" t="s">
        <v>122</v>
      </c>
      <c r="U103">
        <v>45803.9234490741</v>
      </c>
      <c r="V103" t="s">
        <v>165</v>
      </c>
      <c r="W103" t="s">
        <v>115</v>
      </c>
      <c r="X103">
        <v>92.9971</v>
      </c>
      <c r="Y103">
        <v>0.0264</v>
      </c>
      <c r="Z103">
        <v>0.06079</v>
      </c>
      <c r="AA103">
        <v>0.03668</v>
      </c>
      <c r="AB103">
        <v>0.00441</v>
      </c>
      <c r="AC103">
        <v>1.77315</v>
      </c>
      <c r="AD103">
        <v>0.00113</v>
      </c>
      <c r="AE103">
        <v>4.97047</v>
      </c>
      <c r="AF103">
        <v>0.01736</v>
      </c>
      <c r="AG103">
        <v>0.01231</v>
      </c>
      <c r="AH103">
        <v>0.00435</v>
      </c>
      <c r="AI103">
        <v>0.0095</v>
      </c>
      <c r="AJ103">
        <v>0.00152</v>
      </c>
      <c r="AK103">
        <v>0.001</v>
      </c>
      <c r="AL103">
        <v>0.00099</v>
      </c>
      <c r="AM103">
        <v>0.04223</v>
      </c>
      <c r="AN103">
        <v>0.00022</v>
      </c>
      <c r="AO103">
        <v>0.00038</v>
      </c>
      <c r="AP103">
        <v>5e-5</v>
      </c>
      <c r="AQ103">
        <v>0.00022</v>
      </c>
      <c r="AR103">
        <v>0.0001</v>
      </c>
      <c r="AS103">
        <v>0.00029</v>
      </c>
      <c r="AT103">
        <v>0.0001</v>
      </c>
      <c r="AU103">
        <v>0.0001</v>
      </c>
      <c r="AV103">
        <v>0.00239</v>
      </c>
      <c r="AW103">
        <v>0.0005</v>
      </c>
      <c r="AX103" t="s">
        <v>115</v>
      </c>
      <c r="AY103" t="s">
        <v>115</v>
      </c>
      <c r="AZ103">
        <v>0.0015</v>
      </c>
      <c r="BA103">
        <v>0.0003</v>
      </c>
      <c r="BB103">
        <v>0.00278</v>
      </c>
      <c r="BC103" t="s">
        <v>115</v>
      </c>
      <c r="BD103" t="s">
        <v>115</v>
      </c>
      <c r="BE103" t="s">
        <v>115</v>
      </c>
      <c r="BF103">
        <v>0.00131</v>
      </c>
      <c r="BG103">
        <v>0.0001</v>
      </c>
      <c r="BH103" t="s">
        <v>115</v>
      </c>
      <c r="BI103" t="s">
        <v>115</v>
      </c>
      <c r="BJ103" t="s">
        <v>115</v>
      </c>
      <c r="BK103">
        <v>0.0005</v>
      </c>
      <c r="BL103">
        <v>0.0003</v>
      </c>
      <c r="BM103">
        <v>0.00011</v>
      </c>
      <c r="BN103">
        <v>0.00278</v>
      </c>
      <c r="BO103">
        <v>0.01094</v>
      </c>
      <c r="BP103" t="s">
        <v>148</v>
      </c>
      <c r="BQ103" t="s">
        <v>115</v>
      </c>
      <c r="BR103" t="s">
        <v>115</v>
      </c>
      <c r="BS103">
        <v>45803.6711342593</v>
      </c>
      <c r="BT103" t="s">
        <v>125</v>
      </c>
      <c r="BU103">
        <v>0.0403</v>
      </c>
      <c r="BV103">
        <v>0.04412</v>
      </c>
      <c r="BW103">
        <v>0.11251</v>
      </c>
      <c r="BX103">
        <v>45803.1493055556</v>
      </c>
      <c r="BY103" t="s">
        <v>154</v>
      </c>
      <c r="BZ103" t="s">
        <v>127</v>
      </c>
      <c r="CA103" t="s">
        <v>115</v>
      </c>
      <c r="CB103" t="s">
        <v>132</v>
      </c>
      <c r="CC103">
        <v>1</v>
      </c>
      <c r="CD103" t="s">
        <v>82</v>
      </c>
      <c r="CE103">
        <v>45803.9234490741</v>
      </c>
    </row>
    <row r="104" spans="1:83">
      <c r="A104">
        <v>2.60777165453826e+16</v>
      </c>
      <c r="B104" t="s">
        <v>175</v>
      </c>
      <c r="C104" t="s">
        <v>112</v>
      </c>
      <c r="D104" t="s">
        <v>111</v>
      </c>
      <c r="F104" t="s">
        <v>113</v>
      </c>
      <c r="G104" t="s">
        <v>114</v>
      </c>
      <c r="H104" t="s">
        <v>115</v>
      </c>
      <c r="I104" t="s">
        <v>115</v>
      </c>
      <c r="J104" t="s">
        <v>116</v>
      </c>
      <c r="K104" t="s">
        <v>117</v>
      </c>
      <c r="L104">
        <v>0.194</v>
      </c>
      <c r="M104" t="s">
        <v>142</v>
      </c>
      <c r="N104" t="s">
        <v>119</v>
      </c>
      <c r="O104" t="s">
        <v>115</v>
      </c>
      <c r="P104" t="s">
        <v>120</v>
      </c>
      <c r="Q104">
        <v>45803.3115740741</v>
      </c>
      <c r="R104" t="s">
        <v>157</v>
      </c>
      <c r="S104" t="s">
        <v>135</v>
      </c>
      <c r="T104" t="s">
        <v>122</v>
      </c>
      <c r="U104">
        <v>45803.9234490741</v>
      </c>
      <c r="V104" t="s">
        <v>165</v>
      </c>
      <c r="W104" t="s">
        <v>115</v>
      </c>
      <c r="X104">
        <v>92.9412</v>
      </c>
      <c r="Y104">
        <v>0.02628</v>
      </c>
      <c r="Z104">
        <v>0.06016</v>
      </c>
      <c r="AA104">
        <v>0.03735</v>
      </c>
      <c r="AB104">
        <v>0.00377</v>
      </c>
      <c r="AC104">
        <v>1.81664</v>
      </c>
      <c r="AD104">
        <v>0.0011</v>
      </c>
      <c r="AE104">
        <v>4.98998</v>
      </c>
      <c r="AF104">
        <v>0.01717</v>
      </c>
      <c r="AG104">
        <v>0.01246</v>
      </c>
      <c r="AH104">
        <v>0.00299</v>
      </c>
      <c r="AI104">
        <v>0.0094</v>
      </c>
      <c r="AJ104">
        <v>0.0014</v>
      </c>
      <c r="AK104">
        <v>0.001</v>
      </c>
      <c r="AL104">
        <v>0.00126</v>
      </c>
      <c r="AM104">
        <v>0.04183</v>
      </c>
      <c r="AN104">
        <v>0.00019</v>
      </c>
      <c r="AO104">
        <v>0.0001</v>
      </c>
      <c r="AP104">
        <v>5e-5</v>
      </c>
      <c r="AQ104">
        <v>0.0002</v>
      </c>
      <c r="AR104">
        <v>0.0001</v>
      </c>
      <c r="AS104">
        <v>0.0003</v>
      </c>
      <c r="AT104">
        <v>0.0001</v>
      </c>
      <c r="AU104">
        <v>0.0001</v>
      </c>
      <c r="AV104">
        <v>0.00236</v>
      </c>
      <c r="AW104">
        <v>0.0005</v>
      </c>
      <c r="AX104" t="s">
        <v>115</v>
      </c>
      <c r="AY104" t="s">
        <v>115</v>
      </c>
      <c r="AZ104">
        <v>0.0015</v>
      </c>
      <c r="BA104">
        <v>0.0003</v>
      </c>
      <c r="BB104">
        <v>0.00251</v>
      </c>
      <c r="BC104" t="s">
        <v>115</v>
      </c>
      <c r="BD104" t="s">
        <v>115</v>
      </c>
      <c r="BE104" t="s">
        <v>115</v>
      </c>
      <c r="BF104">
        <v>0.0012</v>
      </c>
      <c r="BG104">
        <v>0.0001</v>
      </c>
      <c r="BH104" t="s">
        <v>115</v>
      </c>
      <c r="BI104" t="s">
        <v>115</v>
      </c>
      <c r="BJ104" t="s">
        <v>115</v>
      </c>
      <c r="BK104">
        <v>0.0005</v>
      </c>
      <c r="BL104">
        <v>0.0003</v>
      </c>
      <c r="BM104">
        <v>0.00015</v>
      </c>
      <c r="BN104">
        <v>0.00251</v>
      </c>
      <c r="BO104">
        <v>0.01057</v>
      </c>
      <c r="BP104" t="s">
        <v>148</v>
      </c>
      <c r="BQ104" t="s">
        <v>115</v>
      </c>
      <c r="BR104" t="s">
        <v>115</v>
      </c>
      <c r="BS104">
        <v>45803.6851967593</v>
      </c>
      <c r="BT104" t="s">
        <v>125</v>
      </c>
      <c r="BU104">
        <v>0.03602</v>
      </c>
      <c r="BV104">
        <v>0.03967</v>
      </c>
      <c r="BW104">
        <v>0.10635</v>
      </c>
      <c r="BX104">
        <v>45803.1493055556</v>
      </c>
      <c r="BY104" t="s">
        <v>154</v>
      </c>
      <c r="BZ104" t="s">
        <v>127</v>
      </c>
      <c r="CA104" t="s">
        <v>115</v>
      </c>
      <c r="CB104" t="s">
        <v>132</v>
      </c>
      <c r="CC104">
        <v>1</v>
      </c>
      <c r="CD104" t="s">
        <v>82</v>
      </c>
      <c r="CE104">
        <v>45803.9234490741</v>
      </c>
    </row>
    <row r="105" spans="1:83">
      <c r="A105">
        <v>2.60832378452062e+16</v>
      </c>
      <c r="B105" t="s">
        <v>175</v>
      </c>
      <c r="C105" t="s">
        <v>112</v>
      </c>
      <c r="D105" t="s">
        <v>111</v>
      </c>
      <c r="F105" t="s">
        <v>113</v>
      </c>
      <c r="G105" t="s">
        <v>114</v>
      </c>
      <c r="H105" t="s">
        <v>115</v>
      </c>
      <c r="I105" t="s">
        <v>115</v>
      </c>
      <c r="J105" t="s">
        <v>116</v>
      </c>
      <c r="K105" t="s">
        <v>117</v>
      </c>
      <c r="L105">
        <v>0.194</v>
      </c>
      <c r="M105" t="s">
        <v>142</v>
      </c>
      <c r="N105" t="s">
        <v>119</v>
      </c>
      <c r="O105" t="s">
        <v>115</v>
      </c>
      <c r="P105" t="s">
        <v>120</v>
      </c>
      <c r="Q105">
        <v>45803.3115740741</v>
      </c>
      <c r="R105" t="s">
        <v>157</v>
      </c>
      <c r="S105" t="s">
        <v>133</v>
      </c>
      <c r="T105" t="s">
        <v>122</v>
      </c>
      <c r="U105">
        <v>45803.9234490741</v>
      </c>
      <c r="V105" t="s">
        <v>165</v>
      </c>
      <c r="W105" t="s">
        <v>115</v>
      </c>
      <c r="X105">
        <v>92.8636</v>
      </c>
      <c r="Y105">
        <v>0.02643</v>
      </c>
      <c r="Z105">
        <v>0.06028</v>
      </c>
      <c r="AA105">
        <v>0.03805</v>
      </c>
      <c r="AB105">
        <v>0.00264</v>
      </c>
      <c r="AC105">
        <v>1.84246</v>
      </c>
      <c r="AD105">
        <v>0.00118</v>
      </c>
      <c r="AE105">
        <v>5.04605</v>
      </c>
      <c r="AF105">
        <v>0.0162</v>
      </c>
      <c r="AG105">
        <v>0.01188</v>
      </c>
      <c r="AH105">
        <v>0.0017</v>
      </c>
      <c r="AI105">
        <v>0.00877</v>
      </c>
      <c r="AJ105">
        <v>0.0014</v>
      </c>
      <c r="AK105">
        <v>0.001</v>
      </c>
      <c r="AL105">
        <v>0.0016</v>
      </c>
      <c r="AM105">
        <v>0.0411</v>
      </c>
      <c r="AN105">
        <v>0.00017</v>
      </c>
      <c r="AO105">
        <v>0.0001</v>
      </c>
      <c r="AP105">
        <v>5e-5</v>
      </c>
      <c r="AQ105">
        <v>0.00014</v>
      </c>
      <c r="AR105">
        <v>0.0001</v>
      </c>
      <c r="AS105">
        <v>0.00029</v>
      </c>
      <c r="AT105">
        <v>0.00022</v>
      </c>
      <c r="AU105">
        <v>0.0001</v>
      </c>
      <c r="AV105">
        <v>0.0023</v>
      </c>
      <c r="AW105">
        <v>0.0005</v>
      </c>
      <c r="AX105" t="s">
        <v>115</v>
      </c>
      <c r="AY105" t="s">
        <v>115</v>
      </c>
      <c r="AZ105">
        <v>0.0015</v>
      </c>
      <c r="BA105">
        <v>0.0003</v>
      </c>
      <c r="BB105">
        <v>0.00305</v>
      </c>
      <c r="BC105" t="s">
        <v>115</v>
      </c>
      <c r="BD105" t="s">
        <v>115</v>
      </c>
      <c r="BE105" t="s">
        <v>115</v>
      </c>
      <c r="BF105">
        <v>0.00111</v>
      </c>
      <c r="BG105">
        <v>0.0001</v>
      </c>
      <c r="BH105" t="s">
        <v>115</v>
      </c>
      <c r="BI105" t="s">
        <v>115</v>
      </c>
      <c r="BJ105" t="s">
        <v>115</v>
      </c>
      <c r="BK105">
        <v>0.0005</v>
      </c>
      <c r="BL105">
        <v>0.0003</v>
      </c>
      <c r="BM105">
        <v>0.0001</v>
      </c>
      <c r="BN105">
        <v>0.00305</v>
      </c>
      <c r="BO105">
        <v>0.01091</v>
      </c>
      <c r="BP105" t="s">
        <v>148</v>
      </c>
      <c r="BQ105" t="s">
        <v>115</v>
      </c>
      <c r="BR105" t="s">
        <v>115</v>
      </c>
      <c r="BS105">
        <v>45803.7520949074</v>
      </c>
      <c r="BT105" t="s">
        <v>125</v>
      </c>
      <c r="BU105">
        <v>0.03564</v>
      </c>
      <c r="BV105">
        <v>0.03966</v>
      </c>
      <c r="BW105">
        <v>0.10311</v>
      </c>
      <c r="BX105">
        <v>45803.1493055556</v>
      </c>
      <c r="BY105" t="s">
        <v>154</v>
      </c>
      <c r="BZ105" t="s">
        <v>127</v>
      </c>
      <c r="CA105" t="s">
        <v>115</v>
      </c>
      <c r="CB105" t="s">
        <v>134</v>
      </c>
      <c r="CC105">
        <v>1</v>
      </c>
      <c r="CD105" t="s">
        <v>82</v>
      </c>
      <c r="CE105">
        <v>45803.9234490741</v>
      </c>
    </row>
    <row r="106" spans="1:83">
      <c r="A106">
        <v>2.60887574267969e+16</v>
      </c>
      <c r="B106" t="s">
        <v>175</v>
      </c>
      <c r="C106" t="s">
        <v>112</v>
      </c>
      <c r="D106" t="s">
        <v>111</v>
      </c>
      <c r="E106" t="s">
        <v>111</v>
      </c>
      <c r="F106" t="s">
        <v>113</v>
      </c>
      <c r="G106" t="s">
        <v>114</v>
      </c>
      <c r="H106" t="s">
        <v>115</v>
      </c>
      <c r="I106" t="s">
        <v>115</v>
      </c>
      <c r="J106" t="s">
        <v>116</v>
      </c>
      <c r="K106" t="s">
        <v>117</v>
      </c>
      <c r="L106">
        <v>0.194</v>
      </c>
      <c r="M106" t="s">
        <v>142</v>
      </c>
      <c r="N106" t="s">
        <v>119</v>
      </c>
      <c r="O106" t="s">
        <v>115</v>
      </c>
      <c r="P106" t="s">
        <v>120</v>
      </c>
      <c r="Q106">
        <v>45803.3115740741</v>
      </c>
      <c r="R106" t="s">
        <v>157</v>
      </c>
      <c r="S106" t="s">
        <v>136</v>
      </c>
      <c r="T106" t="s">
        <v>122</v>
      </c>
      <c r="U106">
        <v>45803.9234490741</v>
      </c>
      <c r="V106" t="s">
        <v>165</v>
      </c>
      <c r="W106" t="s">
        <v>115</v>
      </c>
      <c r="X106">
        <v>92.8868</v>
      </c>
      <c r="Y106">
        <v>0.03408</v>
      </c>
      <c r="Z106">
        <v>0.06237</v>
      </c>
      <c r="AA106">
        <v>0.03788</v>
      </c>
      <c r="AB106">
        <v>0.00333</v>
      </c>
      <c r="AC106">
        <v>1.82976</v>
      </c>
      <c r="AD106">
        <v>0.00154</v>
      </c>
      <c r="AE106">
        <v>5.01923</v>
      </c>
      <c r="AF106">
        <v>0.01824</v>
      </c>
      <c r="AG106">
        <v>0.01133</v>
      </c>
      <c r="AH106">
        <v>0.00215</v>
      </c>
      <c r="AI106">
        <v>0.00912</v>
      </c>
      <c r="AJ106">
        <v>0.0015</v>
      </c>
      <c r="AK106">
        <v>0.001</v>
      </c>
      <c r="AL106">
        <v>0.00157</v>
      </c>
      <c r="AM106">
        <v>0.04034</v>
      </c>
      <c r="AN106">
        <v>0.00031</v>
      </c>
      <c r="AO106">
        <v>0.0001</v>
      </c>
      <c r="AP106">
        <v>5e-5</v>
      </c>
      <c r="AQ106">
        <v>0.00013</v>
      </c>
      <c r="AR106">
        <v>0.0001</v>
      </c>
      <c r="AS106">
        <v>0.00032</v>
      </c>
      <c r="AT106">
        <v>0.00053</v>
      </c>
      <c r="AU106">
        <v>0.0001</v>
      </c>
      <c r="AV106">
        <v>0.00226</v>
      </c>
      <c r="AW106">
        <v>0.0005</v>
      </c>
      <c r="AX106" t="s">
        <v>115</v>
      </c>
      <c r="AY106" t="s">
        <v>115</v>
      </c>
      <c r="AZ106">
        <v>0.0015</v>
      </c>
      <c r="BA106">
        <v>0.0003</v>
      </c>
      <c r="BB106">
        <v>0.00281</v>
      </c>
      <c r="BC106" t="s">
        <v>115</v>
      </c>
      <c r="BD106" t="s">
        <v>115</v>
      </c>
      <c r="BE106" t="s">
        <v>115</v>
      </c>
      <c r="BF106">
        <v>0.00117</v>
      </c>
      <c r="BG106">
        <v>0.0001</v>
      </c>
      <c r="BH106" t="s">
        <v>115</v>
      </c>
      <c r="BI106" t="s">
        <v>115</v>
      </c>
      <c r="BJ106" t="s">
        <v>115</v>
      </c>
      <c r="BK106">
        <v>0.0005</v>
      </c>
      <c r="BL106">
        <v>0.0003</v>
      </c>
      <c r="BM106">
        <v>0.00018</v>
      </c>
      <c r="BN106">
        <v>0.00281</v>
      </c>
      <c r="BO106">
        <v>0.01077</v>
      </c>
      <c r="BP106" t="s">
        <v>148</v>
      </c>
      <c r="BQ106" t="s">
        <v>115</v>
      </c>
      <c r="BR106" t="s">
        <v>115</v>
      </c>
      <c r="BS106">
        <v>45803.9087037037</v>
      </c>
      <c r="BT106" t="s">
        <v>125</v>
      </c>
      <c r="BU106">
        <v>0.03927</v>
      </c>
      <c r="BV106">
        <v>0.04383</v>
      </c>
      <c r="BW106">
        <v>0.10677</v>
      </c>
      <c r="BX106">
        <v>45803.1493055556</v>
      </c>
      <c r="BY106" t="s">
        <v>154</v>
      </c>
      <c r="BZ106" t="s">
        <v>127</v>
      </c>
      <c r="CA106" t="s">
        <v>115</v>
      </c>
      <c r="CB106" t="s">
        <v>137</v>
      </c>
      <c r="CC106">
        <v>1</v>
      </c>
      <c r="CD106" t="s">
        <v>82</v>
      </c>
      <c r="CE106">
        <v>45803.9234490741</v>
      </c>
    </row>
    <row r="107" spans="1:83">
      <c r="A107">
        <v>2.60887574269723e+16</v>
      </c>
      <c r="B107" t="s">
        <v>175</v>
      </c>
      <c r="C107" t="s">
        <v>112</v>
      </c>
      <c r="D107" t="s">
        <v>111</v>
      </c>
      <c r="E107" t="s">
        <v>111</v>
      </c>
      <c r="F107" t="s">
        <v>113</v>
      </c>
      <c r="G107" t="s">
        <v>114</v>
      </c>
      <c r="H107" t="s">
        <v>115</v>
      </c>
      <c r="I107" t="s">
        <v>115</v>
      </c>
      <c r="J107" t="s">
        <v>116</v>
      </c>
      <c r="K107" t="s">
        <v>117</v>
      </c>
      <c r="L107">
        <v>0.194</v>
      </c>
      <c r="M107" t="s">
        <v>142</v>
      </c>
      <c r="N107" t="s">
        <v>119</v>
      </c>
      <c r="O107" t="s">
        <v>115</v>
      </c>
      <c r="P107" t="s">
        <v>120</v>
      </c>
      <c r="Q107">
        <v>45803.3115740741</v>
      </c>
      <c r="R107" t="s">
        <v>157</v>
      </c>
      <c r="S107" t="s">
        <v>2</v>
      </c>
      <c r="T107" t="s">
        <v>122</v>
      </c>
      <c r="U107">
        <v>45803.9234490741</v>
      </c>
      <c r="V107" t="s">
        <v>165</v>
      </c>
      <c r="W107" t="s">
        <v>115</v>
      </c>
      <c r="X107">
        <v>92.8197</v>
      </c>
      <c r="Y107">
        <v>0.03035</v>
      </c>
      <c r="Z107">
        <v>0.06339</v>
      </c>
      <c r="AA107">
        <v>0.03861</v>
      </c>
      <c r="AB107">
        <v>0.00381</v>
      </c>
      <c r="AC107">
        <v>1.84382</v>
      </c>
      <c r="AD107">
        <v>0.00125</v>
      </c>
      <c r="AE107">
        <v>5.07308</v>
      </c>
      <c r="AF107">
        <v>0.0174</v>
      </c>
      <c r="AG107">
        <v>0.01195</v>
      </c>
      <c r="AH107">
        <v>0.00289</v>
      </c>
      <c r="AI107">
        <v>0.00877</v>
      </c>
      <c r="AJ107">
        <v>0.00161</v>
      </c>
      <c r="AK107">
        <v>0.001</v>
      </c>
      <c r="AL107">
        <v>0.0014</v>
      </c>
      <c r="AM107">
        <v>0.04002</v>
      </c>
      <c r="AN107">
        <v>0.00033</v>
      </c>
      <c r="AO107">
        <v>0.0001</v>
      </c>
      <c r="AP107">
        <v>5e-5</v>
      </c>
      <c r="AQ107">
        <v>0.00018</v>
      </c>
      <c r="AR107">
        <v>0.0001</v>
      </c>
      <c r="AS107">
        <v>0.00034</v>
      </c>
      <c r="AT107">
        <v>0.00021</v>
      </c>
      <c r="AU107">
        <v>0.0001</v>
      </c>
      <c r="AV107">
        <v>0.00227</v>
      </c>
      <c r="AW107">
        <v>0.0005</v>
      </c>
      <c r="AX107" t="s">
        <v>115</v>
      </c>
      <c r="AY107" t="s">
        <v>115</v>
      </c>
      <c r="AZ107">
        <v>0.0015</v>
      </c>
      <c r="BA107">
        <v>0.0003</v>
      </c>
      <c r="BB107">
        <v>0.00284</v>
      </c>
      <c r="BC107" t="s">
        <v>115</v>
      </c>
      <c r="BD107" t="s">
        <v>115</v>
      </c>
      <c r="BE107" t="s">
        <v>115</v>
      </c>
      <c r="BF107">
        <v>0.00117</v>
      </c>
      <c r="BG107">
        <v>0.0001</v>
      </c>
      <c r="BH107" t="s">
        <v>115</v>
      </c>
      <c r="BI107" t="s">
        <v>115</v>
      </c>
      <c r="BJ107" t="s">
        <v>115</v>
      </c>
      <c r="BK107">
        <v>0.0005</v>
      </c>
      <c r="BL107">
        <v>0.0003</v>
      </c>
      <c r="BM107">
        <v>0.00019</v>
      </c>
      <c r="BN107">
        <v>0.00284</v>
      </c>
      <c r="BO107">
        <v>0.01082</v>
      </c>
      <c r="BP107" t="s">
        <v>148</v>
      </c>
      <c r="BQ107" t="s">
        <v>115</v>
      </c>
      <c r="BR107" t="s">
        <v>115</v>
      </c>
      <c r="BS107">
        <v>45803.9186689815</v>
      </c>
      <c r="BT107" t="s">
        <v>125</v>
      </c>
      <c r="BU107">
        <v>0.04069</v>
      </c>
      <c r="BV107">
        <v>0.04496</v>
      </c>
      <c r="BW107">
        <v>0.10859</v>
      </c>
      <c r="BX107">
        <v>45803.1493055556</v>
      </c>
      <c r="BY107" t="s">
        <v>154</v>
      </c>
      <c r="BZ107" t="s">
        <v>127</v>
      </c>
      <c r="CA107" t="s">
        <v>115</v>
      </c>
      <c r="CB107" t="s">
        <v>137</v>
      </c>
      <c r="CC107">
        <v>1</v>
      </c>
      <c r="CD107" t="s">
        <v>82</v>
      </c>
      <c r="CE107">
        <v>45803.9234490741</v>
      </c>
    </row>
    <row r="108" spans="1:83">
      <c r="A108">
        <v>2.60887574270167e+16</v>
      </c>
      <c r="B108" t="s">
        <v>175</v>
      </c>
      <c r="C108" t="s">
        <v>112</v>
      </c>
      <c r="D108" t="s">
        <v>111</v>
      </c>
      <c r="E108" t="s">
        <v>111</v>
      </c>
      <c r="F108" t="s">
        <v>113</v>
      </c>
      <c r="G108" t="s">
        <v>114</v>
      </c>
      <c r="H108" t="s">
        <v>115</v>
      </c>
      <c r="I108" t="s">
        <v>115</v>
      </c>
      <c r="J108" t="s">
        <v>116</v>
      </c>
      <c r="K108" t="s">
        <v>117</v>
      </c>
      <c r="L108">
        <v>0.194</v>
      </c>
      <c r="M108" t="s">
        <v>142</v>
      </c>
      <c r="N108" t="s">
        <v>119</v>
      </c>
      <c r="O108" t="s">
        <v>115</v>
      </c>
      <c r="P108" t="s">
        <v>120</v>
      </c>
      <c r="Q108">
        <v>45803.3115740741</v>
      </c>
      <c r="R108" t="s">
        <v>157</v>
      </c>
      <c r="S108" t="s">
        <v>138</v>
      </c>
      <c r="T108" t="s">
        <v>122</v>
      </c>
      <c r="U108">
        <v>45803.9234490741</v>
      </c>
      <c r="V108" t="s">
        <v>165</v>
      </c>
      <c r="W108" t="s">
        <v>115</v>
      </c>
      <c r="X108">
        <v>92.8985</v>
      </c>
      <c r="Y108">
        <v>0.02722</v>
      </c>
      <c r="Z108">
        <v>0.06355</v>
      </c>
      <c r="AA108">
        <v>0.03739</v>
      </c>
      <c r="AB108">
        <v>0.00404</v>
      </c>
      <c r="AC108">
        <v>1.79803</v>
      </c>
      <c r="AD108">
        <v>0.00123</v>
      </c>
      <c r="AE108">
        <v>5.04662</v>
      </c>
      <c r="AF108">
        <v>0.01849</v>
      </c>
      <c r="AG108">
        <v>0.01171</v>
      </c>
      <c r="AH108">
        <v>0.00379</v>
      </c>
      <c r="AI108">
        <v>0.0092</v>
      </c>
      <c r="AJ108">
        <v>0.00144</v>
      </c>
      <c r="AK108">
        <v>0.001</v>
      </c>
      <c r="AL108">
        <v>0.00105</v>
      </c>
      <c r="AM108">
        <v>0.04141</v>
      </c>
      <c r="AN108">
        <v>0.00027</v>
      </c>
      <c r="AO108">
        <v>0.0001</v>
      </c>
      <c r="AP108">
        <v>5e-5</v>
      </c>
      <c r="AQ108">
        <v>0.00013</v>
      </c>
      <c r="AR108">
        <v>0.0001</v>
      </c>
      <c r="AS108">
        <v>0.00033</v>
      </c>
      <c r="AT108">
        <v>0.0001</v>
      </c>
      <c r="AU108">
        <v>0.0001</v>
      </c>
      <c r="AV108">
        <v>0.00239</v>
      </c>
      <c r="AW108">
        <v>0.0005</v>
      </c>
      <c r="AX108" t="s">
        <v>115</v>
      </c>
      <c r="AY108" t="s">
        <v>115</v>
      </c>
      <c r="AZ108">
        <v>0.0015</v>
      </c>
      <c r="BA108">
        <v>0.0003</v>
      </c>
      <c r="BB108">
        <v>0.0027</v>
      </c>
      <c r="BC108" t="s">
        <v>115</v>
      </c>
      <c r="BD108" t="s">
        <v>115</v>
      </c>
      <c r="BE108" t="s">
        <v>115</v>
      </c>
      <c r="BF108">
        <v>0.00122</v>
      </c>
      <c r="BG108">
        <v>0.0001</v>
      </c>
      <c r="BH108" t="s">
        <v>115</v>
      </c>
      <c r="BI108" t="s">
        <v>115</v>
      </c>
      <c r="BJ108" t="s">
        <v>115</v>
      </c>
      <c r="BK108">
        <v>0.0005</v>
      </c>
      <c r="BL108">
        <v>0.0003</v>
      </c>
      <c r="BM108">
        <v>0.00011</v>
      </c>
      <c r="BN108">
        <v>0.0027</v>
      </c>
      <c r="BO108">
        <v>0.01077</v>
      </c>
      <c r="BP108" t="s">
        <v>148</v>
      </c>
      <c r="BQ108" t="s">
        <v>115</v>
      </c>
      <c r="BR108" t="s">
        <v>115</v>
      </c>
      <c r="BS108">
        <v>45803.9215393519</v>
      </c>
      <c r="BT108" t="s">
        <v>125</v>
      </c>
      <c r="BU108">
        <v>0.0353</v>
      </c>
      <c r="BV108">
        <v>0.03882</v>
      </c>
      <c r="BW108">
        <v>0.10493</v>
      </c>
      <c r="BX108">
        <v>45803.1493055556</v>
      </c>
      <c r="BY108" t="s">
        <v>154</v>
      </c>
      <c r="BZ108" t="s">
        <v>127</v>
      </c>
      <c r="CA108" t="s">
        <v>115</v>
      </c>
      <c r="CB108" t="s">
        <v>137</v>
      </c>
      <c r="CC108">
        <v>1</v>
      </c>
      <c r="CD108" t="s">
        <v>82</v>
      </c>
      <c r="CE108">
        <v>45803.9234490741</v>
      </c>
    </row>
    <row r="109" spans="1:83">
      <c r="A109">
        <v>2.6095771740023e+16</v>
      </c>
      <c r="B109" t="s">
        <v>177</v>
      </c>
      <c r="C109" t="s">
        <v>112</v>
      </c>
      <c r="D109" t="s">
        <v>112</v>
      </c>
      <c r="F109" t="s">
        <v>113</v>
      </c>
      <c r="G109" t="s">
        <v>114</v>
      </c>
      <c r="H109" t="s">
        <v>115</v>
      </c>
      <c r="I109" t="s">
        <v>115</v>
      </c>
      <c r="J109" t="s">
        <v>116</v>
      </c>
      <c r="K109" t="s">
        <v>117</v>
      </c>
      <c r="L109">
        <v>0.19</v>
      </c>
      <c r="M109" t="s">
        <v>142</v>
      </c>
      <c r="N109" t="s">
        <v>119</v>
      </c>
      <c r="O109" t="s">
        <v>115</v>
      </c>
      <c r="P109" t="s">
        <v>120</v>
      </c>
      <c r="Q109">
        <v>45803.890787037</v>
      </c>
      <c r="R109" t="s">
        <v>115</v>
      </c>
      <c r="S109" t="s">
        <v>169</v>
      </c>
      <c r="T109" t="s">
        <v>122</v>
      </c>
      <c r="U109">
        <v>45804.2743055556</v>
      </c>
      <c r="V109" t="s">
        <v>173</v>
      </c>
      <c r="W109" t="s">
        <v>115</v>
      </c>
      <c r="X109">
        <v>95.498</v>
      </c>
      <c r="Y109">
        <v>0.03009</v>
      </c>
      <c r="Z109">
        <v>0.04995</v>
      </c>
      <c r="AA109">
        <v>0.00294</v>
      </c>
      <c r="AB109">
        <v>0.0005</v>
      </c>
      <c r="AC109">
        <v>0.11018</v>
      </c>
      <c r="AD109">
        <v>0.0003</v>
      </c>
      <c r="AE109">
        <v>4.2606</v>
      </c>
      <c r="AF109">
        <v>0.00087</v>
      </c>
      <c r="AG109">
        <v>0.01099</v>
      </c>
      <c r="AH109">
        <v>0.001</v>
      </c>
      <c r="AI109">
        <v>0.00821</v>
      </c>
      <c r="AJ109">
        <v>0.00416</v>
      </c>
      <c r="AK109">
        <v>0.001</v>
      </c>
      <c r="AL109">
        <v>0.0003</v>
      </c>
      <c r="AM109">
        <v>0.00292</v>
      </c>
      <c r="AN109">
        <v>0.00023</v>
      </c>
      <c r="AO109">
        <v>0.00123</v>
      </c>
      <c r="AP109">
        <v>5e-5</v>
      </c>
      <c r="AQ109">
        <v>0.00012</v>
      </c>
      <c r="AR109">
        <v>0.0001</v>
      </c>
      <c r="AS109">
        <v>0.00049</v>
      </c>
      <c r="AT109">
        <v>0.001</v>
      </c>
      <c r="AU109">
        <v>0.0001</v>
      </c>
      <c r="AV109">
        <v>0.0005</v>
      </c>
      <c r="AW109">
        <v>0.0005</v>
      </c>
      <c r="AX109" t="s">
        <v>115</v>
      </c>
      <c r="AY109" t="s">
        <v>115</v>
      </c>
      <c r="AZ109">
        <v>0.0015</v>
      </c>
      <c r="BA109">
        <v>0.0003</v>
      </c>
      <c r="BB109">
        <v>1e-5</v>
      </c>
      <c r="BC109" t="s">
        <v>115</v>
      </c>
      <c r="BD109" t="s">
        <v>115</v>
      </c>
      <c r="BE109" t="s">
        <v>115</v>
      </c>
      <c r="BF109">
        <v>0.00087</v>
      </c>
      <c r="BG109">
        <v>0.0001</v>
      </c>
      <c r="BH109" t="s">
        <v>115</v>
      </c>
      <c r="BI109" t="s">
        <v>115</v>
      </c>
      <c r="BJ109" t="s">
        <v>115</v>
      </c>
      <c r="BK109">
        <v>0.0005</v>
      </c>
      <c r="BL109">
        <v>0.0003</v>
      </c>
      <c r="BM109">
        <v>0.00235</v>
      </c>
      <c r="BN109">
        <v>0.00235</v>
      </c>
      <c r="BO109">
        <v>0.00808</v>
      </c>
      <c r="BP109" t="s">
        <v>148</v>
      </c>
      <c r="BQ109" t="s">
        <v>115</v>
      </c>
      <c r="BR109" t="s">
        <v>115</v>
      </c>
      <c r="BS109">
        <v>45803.8953935185</v>
      </c>
      <c r="BT109" t="s">
        <v>149</v>
      </c>
      <c r="BU109">
        <v>0.01582</v>
      </c>
      <c r="BV109">
        <v>0.02345</v>
      </c>
      <c r="BW109">
        <v>0.04657</v>
      </c>
      <c r="BX109">
        <v>45803.6770833333</v>
      </c>
      <c r="BY109" t="s">
        <v>150</v>
      </c>
      <c r="BZ109" t="s">
        <v>151</v>
      </c>
      <c r="CA109" t="s">
        <v>115</v>
      </c>
      <c r="CB109" t="s">
        <v>130</v>
      </c>
      <c r="CC109">
        <v>1</v>
      </c>
      <c r="CD109" t="s">
        <v>93</v>
      </c>
      <c r="CE109">
        <v>45804.2743055556</v>
      </c>
    </row>
    <row r="110" spans="1:83">
      <c r="A110">
        <v>2.60957717401404e+16</v>
      </c>
      <c r="B110" t="s">
        <v>177</v>
      </c>
      <c r="C110" t="s">
        <v>112</v>
      </c>
      <c r="D110" t="s">
        <v>112</v>
      </c>
      <c r="F110" t="s">
        <v>113</v>
      </c>
      <c r="G110" t="s">
        <v>114</v>
      </c>
      <c r="H110" t="s">
        <v>115</v>
      </c>
      <c r="I110" t="s">
        <v>115</v>
      </c>
      <c r="J110" t="s">
        <v>116</v>
      </c>
      <c r="K110" t="s">
        <v>117</v>
      </c>
      <c r="L110">
        <v>0.19</v>
      </c>
      <c r="M110" t="s">
        <v>142</v>
      </c>
      <c r="N110" t="s">
        <v>119</v>
      </c>
      <c r="O110" t="s">
        <v>115</v>
      </c>
      <c r="P110" t="s">
        <v>120</v>
      </c>
      <c r="Q110">
        <v>45803.890787037</v>
      </c>
      <c r="R110" t="s">
        <v>115</v>
      </c>
      <c r="S110" t="s">
        <v>129</v>
      </c>
      <c r="T110" t="s">
        <v>122</v>
      </c>
      <c r="U110">
        <v>45804.2743055556</v>
      </c>
      <c r="V110" t="s">
        <v>173</v>
      </c>
      <c r="W110" t="s">
        <v>115</v>
      </c>
      <c r="X110">
        <v>93.1305</v>
      </c>
      <c r="Y110">
        <v>0.02655</v>
      </c>
      <c r="Z110">
        <v>0.06134</v>
      </c>
      <c r="AA110">
        <v>0.03574</v>
      </c>
      <c r="AB110">
        <v>0.00443</v>
      </c>
      <c r="AC110">
        <v>1.74256</v>
      </c>
      <c r="AD110">
        <v>0.0008</v>
      </c>
      <c r="AE110">
        <v>4.87364</v>
      </c>
      <c r="AF110">
        <v>0.01352</v>
      </c>
      <c r="AG110">
        <v>0.01185</v>
      </c>
      <c r="AH110">
        <v>0.00337</v>
      </c>
      <c r="AI110">
        <v>0.01001</v>
      </c>
      <c r="AJ110">
        <v>0.00135</v>
      </c>
      <c r="AK110">
        <v>0.001</v>
      </c>
      <c r="AL110">
        <v>0.00122</v>
      </c>
      <c r="AM110">
        <v>0.04113</v>
      </c>
      <c r="AN110">
        <v>0.00021</v>
      </c>
      <c r="AO110">
        <v>0.00083</v>
      </c>
      <c r="AP110">
        <v>5e-5</v>
      </c>
      <c r="AQ110">
        <v>0.00027</v>
      </c>
      <c r="AR110">
        <v>0.0001</v>
      </c>
      <c r="AS110">
        <v>0.00032</v>
      </c>
      <c r="AT110">
        <v>0.00017</v>
      </c>
      <c r="AU110">
        <v>0.0001</v>
      </c>
      <c r="AV110">
        <v>0.00225</v>
      </c>
      <c r="AW110">
        <v>0.0005</v>
      </c>
      <c r="AX110" t="s">
        <v>115</v>
      </c>
      <c r="AY110" t="s">
        <v>115</v>
      </c>
      <c r="AZ110">
        <v>0.0015</v>
      </c>
      <c r="BA110">
        <v>0.0003</v>
      </c>
      <c r="BB110">
        <v>0.00284</v>
      </c>
      <c r="BC110" t="s">
        <v>115</v>
      </c>
      <c r="BD110" t="s">
        <v>115</v>
      </c>
      <c r="BE110" t="s">
        <v>115</v>
      </c>
      <c r="BF110">
        <v>0.00121</v>
      </c>
      <c r="BG110">
        <v>0.0001</v>
      </c>
      <c r="BH110" t="s">
        <v>115</v>
      </c>
      <c r="BI110" t="s">
        <v>115</v>
      </c>
      <c r="BJ110" t="s">
        <v>115</v>
      </c>
      <c r="BK110">
        <v>0.0005</v>
      </c>
      <c r="BL110">
        <v>0.0003</v>
      </c>
      <c r="BM110">
        <v>0.00017</v>
      </c>
      <c r="BN110">
        <v>0.00284</v>
      </c>
      <c r="BO110">
        <v>0.01082</v>
      </c>
      <c r="BP110" t="s">
        <v>148</v>
      </c>
      <c r="BQ110" t="s">
        <v>115</v>
      </c>
      <c r="BR110" t="s">
        <v>115</v>
      </c>
      <c r="BS110">
        <v>45803.9602662037</v>
      </c>
      <c r="BT110" t="s">
        <v>149</v>
      </c>
      <c r="BU110">
        <v>0.04009</v>
      </c>
      <c r="BV110">
        <v>0.04456</v>
      </c>
      <c r="BW110">
        <v>0.11092</v>
      </c>
      <c r="BX110">
        <v>45803.6770833333</v>
      </c>
      <c r="BY110" t="s">
        <v>150</v>
      </c>
      <c r="BZ110" t="s">
        <v>151</v>
      </c>
      <c r="CA110" t="s">
        <v>115</v>
      </c>
      <c r="CB110" t="s">
        <v>130</v>
      </c>
      <c r="CC110">
        <v>1</v>
      </c>
      <c r="CD110" t="s">
        <v>82</v>
      </c>
      <c r="CE110">
        <v>45804.2743055556</v>
      </c>
    </row>
    <row r="111" spans="1:83">
      <c r="A111">
        <v>2.61084535404699e+16</v>
      </c>
      <c r="B111" t="s">
        <v>177</v>
      </c>
      <c r="C111" t="s">
        <v>112</v>
      </c>
      <c r="D111" t="s">
        <v>111</v>
      </c>
      <c r="F111" t="s">
        <v>113</v>
      </c>
      <c r="G111" t="s">
        <v>114</v>
      </c>
      <c r="H111" t="s">
        <v>115</v>
      </c>
      <c r="I111" t="s">
        <v>115</v>
      </c>
      <c r="J111" t="s">
        <v>116</v>
      </c>
      <c r="K111" t="s">
        <v>117</v>
      </c>
      <c r="L111">
        <v>0.19</v>
      </c>
      <c r="M111" t="s">
        <v>142</v>
      </c>
      <c r="N111" t="s">
        <v>119</v>
      </c>
      <c r="O111" t="s">
        <v>115</v>
      </c>
      <c r="P111" t="s">
        <v>120</v>
      </c>
      <c r="Q111">
        <v>45803.890787037</v>
      </c>
      <c r="R111" t="s">
        <v>115</v>
      </c>
      <c r="S111" t="s">
        <v>131</v>
      </c>
      <c r="T111" t="s">
        <v>122</v>
      </c>
      <c r="U111">
        <v>45804.2743055556</v>
      </c>
      <c r="V111" t="s">
        <v>173</v>
      </c>
      <c r="W111" t="s">
        <v>115</v>
      </c>
      <c r="X111">
        <v>92.8708</v>
      </c>
      <c r="Y111">
        <v>0.02732</v>
      </c>
      <c r="Z111">
        <v>0.06257</v>
      </c>
      <c r="AA111">
        <v>0.04027</v>
      </c>
      <c r="AB111">
        <v>0.00613</v>
      </c>
      <c r="AC111">
        <v>1.81614</v>
      </c>
      <c r="AD111">
        <v>0.00099</v>
      </c>
      <c r="AE111">
        <v>5.04379</v>
      </c>
      <c r="AF111">
        <v>0.01541</v>
      </c>
      <c r="AG111">
        <v>0.01206</v>
      </c>
      <c r="AH111">
        <v>0.00677</v>
      </c>
      <c r="AI111">
        <v>0.00999</v>
      </c>
      <c r="AJ111">
        <v>0.00149</v>
      </c>
      <c r="AK111">
        <v>0.001</v>
      </c>
      <c r="AL111">
        <v>0.00132</v>
      </c>
      <c r="AM111">
        <v>0.03995</v>
      </c>
      <c r="AN111">
        <v>0.00024</v>
      </c>
      <c r="AO111">
        <v>0.0004</v>
      </c>
      <c r="AP111">
        <v>5e-5</v>
      </c>
      <c r="AQ111">
        <v>0.00029</v>
      </c>
      <c r="AR111">
        <v>0.0001</v>
      </c>
      <c r="AS111">
        <v>0.00032</v>
      </c>
      <c r="AT111">
        <v>0.0001</v>
      </c>
      <c r="AU111">
        <v>0.0001</v>
      </c>
      <c r="AV111">
        <v>0.00227</v>
      </c>
      <c r="AW111">
        <v>0.0005</v>
      </c>
      <c r="AX111" t="s">
        <v>115</v>
      </c>
      <c r="AY111" t="s">
        <v>115</v>
      </c>
      <c r="AZ111">
        <v>0.0015</v>
      </c>
      <c r="BA111">
        <v>0.0003</v>
      </c>
      <c r="BB111">
        <v>0.00277</v>
      </c>
      <c r="BC111" t="s">
        <v>115</v>
      </c>
      <c r="BD111" t="s">
        <v>115</v>
      </c>
      <c r="BE111" t="s">
        <v>115</v>
      </c>
      <c r="BF111">
        <v>0.00133</v>
      </c>
      <c r="BG111">
        <v>0.0001</v>
      </c>
      <c r="BH111" t="s">
        <v>115</v>
      </c>
      <c r="BI111" t="s">
        <v>115</v>
      </c>
      <c r="BJ111" t="s">
        <v>115</v>
      </c>
      <c r="BK111">
        <v>0.0005</v>
      </c>
      <c r="BL111">
        <v>0.0003</v>
      </c>
      <c r="BM111">
        <v>0.0001</v>
      </c>
      <c r="BN111">
        <v>0.00277</v>
      </c>
      <c r="BO111">
        <v>0.01082</v>
      </c>
      <c r="BP111" t="s">
        <v>148</v>
      </c>
      <c r="BQ111" t="s">
        <v>115</v>
      </c>
      <c r="BR111" t="s">
        <v>115</v>
      </c>
      <c r="BS111">
        <v>45804.0694444444</v>
      </c>
      <c r="BT111" t="s">
        <v>149</v>
      </c>
      <c r="BU111">
        <v>0.04355</v>
      </c>
      <c r="BV111">
        <v>0.04781</v>
      </c>
      <c r="BW111">
        <v>0.11658</v>
      </c>
      <c r="BX111">
        <v>45803.6770833333</v>
      </c>
      <c r="BY111" t="s">
        <v>150</v>
      </c>
      <c r="BZ111" t="s">
        <v>151</v>
      </c>
      <c r="CA111" t="s">
        <v>115</v>
      </c>
      <c r="CB111" t="s">
        <v>132</v>
      </c>
      <c r="CC111">
        <v>1</v>
      </c>
      <c r="CD111" t="s">
        <v>82</v>
      </c>
      <c r="CE111">
        <v>45804.2743055556</v>
      </c>
    </row>
    <row r="112" spans="1:83">
      <c r="A112">
        <v>2.61084535406334e+16</v>
      </c>
      <c r="B112" t="s">
        <v>177</v>
      </c>
      <c r="C112" t="s">
        <v>112</v>
      </c>
      <c r="D112" t="s">
        <v>111</v>
      </c>
      <c r="F112" t="s">
        <v>113</v>
      </c>
      <c r="G112" t="s">
        <v>114</v>
      </c>
      <c r="H112" t="s">
        <v>115</v>
      </c>
      <c r="I112" t="s">
        <v>115</v>
      </c>
      <c r="J112" t="s">
        <v>116</v>
      </c>
      <c r="K112" t="s">
        <v>117</v>
      </c>
      <c r="L112">
        <v>0.19</v>
      </c>
      <c r="M112" t="s">
        <v>142</v>
      </c>
      <c r="N112" t="s">
        <v>119</v>
      </c>
      <c r="O112" t="s">
        <v>115</v>
      </c>
      <c r="P112" t="s">
        <v>120</v>
      </c>
      <c r="Q112">
        <v>45803.890787037</v>
      </c>
      <c r="R112" t="s">
        <v>115</v>
      </c>
      <c r="S112" t="s">
        <v>133</v>
      </c>
      <c r="T112" t="s">
        <v>122</v>
      </c>
      <c r="U112">
        <v>45804.2743055556</v>
      </c>
      <c r="V112" t="s">
        <v>173</v>
      </c>
      <c r="W112" t="s">
        <v>115</v>
      </c>
      <c r="X112">
        <v>92.8696</v>
      </c>
      <c r="Y112">
        <v>0.02656</v>
      </c>
      <c r="Z112">
        <v>0.06352</v>
      </c>
      <c r="AA112">
        <v>0.04032</v>
      </c>
      <c r="AB112">
        <v>0.00533</v>
      </c>
      <c r="AC112">
        <v>1.8219</v>
      </c>
      <c r="AD112">
        <v>0.00102</v>
      </c>
      <c r="AE112">
        <v>5.03731</v>
      </c>
      <c r="AF112">
        <v>0.01676</v>
      </c>
      <c r="AG112">
        <v>0.01205</v>
      </c>
      <c r="AH112">
        <v>0.00591</v>
      </c>
      <c r="AI112">
        <v>0.01021</v>
      </c>
      <c r="AJ112">
        <v>0.00152</v>
      </c>
      <c r="AK112">
        <v>0.001</v>
      </c>
      <c r="AL112">
        <v>0.00125</v>
      </c>
      <c r="AM112">
        <v>0.04059</v>
      </c>
      <c r="AN112">
        <v>0.0002</v>
      </c>
      <c r="AO112">
        <v>0.00012</v>
      </c>
      <c r="AP112">
        <v>5e-5</v>
      </c>
      <c r="AQ112">
        <v>0.00027</v>
      </c>
      <c r="AR112">
        <v>0.0001</v>
      </c>
      <c r="AS112">
        <v>0.00032</v>
      </c>
      <c r="AT112">
        <v>0.00011</v>
      </c>
      <c r="AU112">
        <v>0.0001</v>
      </c>
      <c r="AV112">
        <v>0.00232</v>
      </c>
      <c r="AW112">
        <v>0.0005</v>
      </c>
      <c r="AX112" t="s">
        <v>115</v>
      </c>
      <c r="AY112" t="s">
        <v>115</v>
      </c>
      <c r="AZ112">
        <v>0.0015</v>
      </c>
      <c r="BA112">
        <v>0.0003</v>
      </c>
      <c r="BB112">
        <v>0.00266</v>
      </c>
      <c r="BC112" t="s">
        <v>115</v>
      </c>
      <c r="BD112" t="s">
        <v>115</v>
      </c>
      <c r="BE112" t="s">
        <v>115</v>
      </c>
      <c r="BF112">
        <v>0.00136</v>
      </c>
      <c r="BG112">
        <v>0.0001</v>
      </c>
      <c r="BH112" t="s">
        <v>115</v>
      </c>
      <c r="BI112" t="s">
        <v>115</v>
      </c>
      <c r="BJ112" t="s">
        <v>115</v>
      </c>
      <c r="BK112">
        <v>0.0005</v>
      </c>
      <c r="BL112">
        <v>0.0003</v>
      </c>
      <c r="BM112">
        <v>0.0001</v>
      </c>
      <c r="BN112">
        <v>0.00266</v>
      </c>
      <c r="BO112">
        <v>0.01079</v>
      </c>
      <c r="BP112" t="s">
        <v>148</v>
      </c>
      <c r="BQ112" t="s">
        <v>115</v>
      </c>
      <c r="BR112" t="s">
        <v>115</v>
      </c>
      <c r="BS112">
        <v>45804.1165972222</v>
      </c>
      <c r="BT112" t="s">
        <v>149</v>
      </c>
      <c r="BU112">
        <v>0.04503</v>
      </c>
      <c r="BV112">
        <v>0.04892</v>
      </c>
      <c r="BW112">
        <v>0.11768</v>
      </c>
      <c r="BX112">
        <v>45803.6770833333</v>
      </c>
      <c r="BY112" t="s">
        <v>150</v>
      </c>
      <c r="BZ112" t="s">
        <v>151</v>
      </c>
      <c r="CA112" t="s">
        <v>115</v>
      </c>
      <c r="CB112" t="s">
        <v>134</v>
      </c>
      <c r="CC112">
        <v>1</v>
      </c>
      <c r="CD112" t="s">
        <v>82</v>
      </c>
      <c r="CE112">
        <v>45804.2743055556</v>
      </c>
    </row>
    <row r="113" spans="1:83">
      <c r="A113">
        <v>2.6117260314362e+16</v>
      </c>
      <c r="B113" t="s">
        <v>177</v>
      </c>
      <c r="C113" t="s">
        <v>112</v>
      </c>
      <c r="D113" t="s">
        <v>111</v>
      </c>
      <c r="E113" t="s">
        <v>111</v>
      </c>
      <c r="F113" t="s">
        <v>113</v>
      </c>
      <c r="G113" t="s">
        <v>114</v>
      </c>
      <c r="H113" t="s">
        <v>115</v>
      </c>
      <c r="I113" t="s">
        <v>115</v>
      </c>
      <c r="J113" t="s">
        <v>116</v>
      </c>
      <c r="K113" t="s">
        <v>117</v>
      </c>
      <c r="L113">
        <v>0.19</v>
      </c>
      <c r="M113" t="s">
        <v>142</v>
      </c>
      <c r="N113" t="s">
        <v>119</v>
      </c>
      <c r="O113" t="s">
        <v>115</v>
      </c>
      <c r="P113" t="s">
        <v>120</v>
      </c>
      <c r="Q113">
        <v>45803.890787037</v>
      </c>
      <c r="R113" t="s">
        <v>115</v>
      </c>
      <c r="S113" t="s">
        <v>136</v>
      </c>
      <c r="T113" t="s">
        <v>122</v>
      </c>
      <c r="U113">
        <v>45804.2743055556</v>
      </c>
      <c r="V113" t="s">
        <v>173</v>
      </c>
      <c r="W113" t="s">
        <v>115</v>
      </c>
      <c r="X113">
        <v>92.8764</v>
      </c>
      <c r="Y113">
        <v>0.03096</v>
      </c>
      <c r="Z113">
        <v>0.06619</v>
      </c>
      <c r="AA113">
        <v>0.04099</v>
      </c>
      <c r="AB113">
        <v>0.00629</v>
      </c>
      <c r="AC113">
        <v>1.80381</v>
      </c>
      <c r="AD113">
        <v>0.00152</v>
      </c>
      <c r="AE113">
        <v>5.04034</v>
      </c>
      <c r="AF113">
        <v>0.01806</v>
      </c>
      <c r="AG113">
        <v>0.01185</v>
      </c>
      <c r="AH113">
        <v>0.00604</v>
      </c>
      <c r="AI113">
        <v>0.01003</v>
      </c>
      <c r="AJ113">
        <v>0.00185</v>
      </c>
      <c r="AK113">
        <v>0.001</v>
      </c>
      <c r="AL113">
        <v>0.00092</v>
      </c>
      <c r="AM113">
        <v>0.04106</v>
      </c>
      <c r="AN113">
        <v>0.00028</v>
      </c>
      <c r="AO113">
        <v>0.0001</v>
      </c>
      <c r="AP113">
        <v>5e-5</v>
      </c>
      <c r="AQ113">
        <v>0.00025</v>
      </c>
      <c r="AR113">
        <v>0.0001</v>
      </c>
      <c r="AS113">
        <v>0.00033</v>
      </c>
      <c r="AT113">
        <v>0.0001</v>
      </c>
      <c r="AU113">
        <v>0.0001</v>
      </c>
      <c r="AV113">
        <v>0.00233</v>
      </c>
      <c r="AW113">
        <v>0.0005</v>
      </c>
      <c r="AX113" t="s">
        <v>115</v>
      </c>
      <c r="AY113" t="s">
        <v>115</v>
      </c>
      <c r="AZ113">
        <v>0.0015</v>
      </c>
      <c r="BA113">
        <v>0.0003</v>
      </c>
      <c r="BB113">
        <v>0.00297</v>
      </c>
      <c r="BC113" t="s">
        <v>115</v>
      </c>
      <c r="BD113" t="s">
        <v>115</v>
      </c>
      <c r="BE113" t="s">
        <v>115</v>
      </c>
      <c r="BF113">
        <v>0.00138</v>
      </c>
      <c r="BG113">
        <v>0.0001</v>
      </c>
      <c r="BH113" t="s">
        <v>115</v>
      </c>
      <c r="BI113" t="s">
        <v>115</v>
      </c>
      <c r="BJ113" t="s">
        <v>115</v>
      </c>
      <c r="BK113">
        <v>0.0005</v>
      </c>
      <c r="BL113">
        <v>0.0003</v>
      </c>
      <c r="BM113">
        <v>0.00015</v>
      </c>
      <c r="BN113">
        <v>0.00297</v>
      </c>
      <c r="BO113">
        <v>0.01118</v>
      </c>
      <c r="BP113" t="s">
        <v>148</v>
      </c>
      <c r="BQ113" t="s">
        <v>115</v>
      </c>
      <c r="BR113" t="s">
        <v>115</v>
      </c>
      <c r="BS113">
        <v>45804.2691319444</v>
      </c>
      <c r="BT113" t="s">
        <v>149</v>
      </c>
      <c r="BU113">
        <v>0.04253</v>
      </c>
      <c r="BV113">
        <v>0.04646</v>
      </c>
      <c r="BW113">
        <v>0.11544</v>
      </c>
      <c r="BX113">
        <v>45803.6770833333</v>
      </c>
      <c r="BY113" t="s">
        <v>150</v>
      </c>
      <c r="BZ113" t="s">
        <v>151</v>
      </c>
      <c r="CA113" t="s">
        <v>115</v>
      </c>
      <c r="CB113" t="s">
        <v>137</v>
      </c>
      <c r="CC113">
        <v>1</v>
      </c>
      <c r="CD113" t="s">
        <v>82</v>
      </c>
      <c r="CE113">
        <v>45804.2743055556</v>
      </c>
    </row>
    <row r="114" spans="1:83">
      <c r="A114">
        <v>2.61172603145081e+16</v>
      </c>
      <c r="B114" t="s">
        <v>177</v>
      </c>
      <c r="C114" t="s">
        <v>112</v>
      </c>
      <c r="D114" t="s">
        <v>111</v>
      </c>
      <c r="E114" t="s">
        <v>111</v>
      </c>
      <c r="F114" t="s">
        <v>113</v>
      </c>
      <c r="G114" t="s">
        <v>114</v>
      </c>
      <c r="H114" t="s">
        <v>115</v>
      </c>
      <c r="I114" t="s">
        <v>115</v>
      </c>
      <c r="J114" t="s">
        <v>116</v>
      </c>
      <c r="K114" t="s">
        <v>117</v>
      </c>
      <c r="L114">
        <v>0.19</v>
      </c>
      <c r="M114" t="s">
        <v>142</v>
      </c>
      <c r="N114" t="s">
        <v>119</v>
      </c>
      <c r="O114" t="s">
        <v>115</v>
      </c>
      <c r="P114" t="s">
        <v>120</v>
      </c>
      <c r="Q114">
        <v>45803.890787037</v>
      </c>
      <c r="R114" t="s">
        <v>115</v>
      </c>
      <c r="S114" t="s">
        <v>2</v>
      </c>
      <c r="T114" t="s">
        <v>122</v>
      </c>
      <c r="U114">
        <v>45804.2743055556</v>
      </c>
      <c r="V114" t="s">
        <v>173</v>
      </c>
      <c r="W114" t="s">
        <v>115</v>
      </c>
      <c r="X114">
        <v>92.7776</v>
      </c>
      <c r="Y114">
        <v>0.02996</v>
      </c>
      <c r="Z114">
        <v>0.06876</v>
      </c>
      <c r="AA114">
        <v>0.04194</v>
      </c>
      <c r="AB114">
        <v>0.00561</v>
      </c>
      <c r="AC114">
        <v>1.84381</v>
      </c>
      <c r="AD114">
        <v>0.00122</v>
      </c>
      <c r="AE114">
        <v>5.09632</v>
      </c>
      <c r="AF114">
        <v>0.01635</v>
      </c>
      <c r="AG114">
        <v>0.01238</v>
      </c>
      <c r="AH114">
        <v>0.0066</v>
      </c>
      <c r="AI114">
        <v>0.00971</v>
      </c>
      <c r="AJ114">
        <v>0.00194</v>
      </c>
      <c r="AK114">
        <v>0.001</v>
      </c>
      <c r="AL114">
        <v>0.00114</v>
      </c>
      <c r="AM114">
        <v>0.03973</v>
      </c>
      <c r="AN114">
        <v>0.0003</v>
      </c>
      <c r="AO114">
        <v>0.0001</v>
      </c>
      <c r="AP114">
        <v>5e-5</v>
      </c>
      <c r="AQ114">
        <v>0.00025</v>
      </c>
      <c r="AR114">
        <v>0.0001</v>
      </c>
      <c r="AS114">
        <v>0.0003</v>
      </c>
      <c r="AT114">
        <v>0.0002</v>
      </c>
      <c r="AU114">
        <v>0.0001</v>
      </c>
      <c r="AV114">
        <v>0.0023</v>
      </c>
      <c r="AW114">
        <v>0.0005</v>
      </c>
      <c r="AX114" t="s">
        <v>115</v>
      </c>
      <c r="AY114" t="s">
        <v>115</v>
      </c>
      <c r="AZ114">
        <v>0.0015</v>
      </c>
      <c r="BA114">
        <v>0.0003</v>
      </c>
      <c r="BB114">
        <v>0.00254</v>
      </c>
      <c r="BC114" t="s">
        <v>115</v>
      </c>
      <c r="BD114" t="s">
        <v>115</v>
      </c>
      <c r="BE114" t="s">
        <v>115</v>
      </c>
      <c r="BF114">
        <v>0.0014</v>
      </c>
      <c r="BG114">
        <v>0.0001</v>
      </c>
      <c r="BH114" t="s">
        <v>115</v>
      </c>
      <c r="BI114" t="s">
        <v>115</v>
      </c>
      <c r="BJ114" t="s">
        <v>115</v>
      </c>
      <c r="BK114">
        <v>0.0005</v>
      </c>
      <c r="BL114">
        <v>0.0003</v>
      </c>
      <c r="BM114">
        <v>0.00012</v>
      </c>
      <c r="BN114">
        <v>0.00254</v>
      </c>
      <c r="BO114">
        <v>0.01071</v>
      </c>
      <c r="BP114" t="s">
        <v>148</v>
      </c>
      <c r="BQ114" t="s">
        <v>115</v>
      </c>
      <c r="BR114" t="s">
        <v>115</v>
      </c>
      <c r="BS114">
        <v>45804.2719328704</v>
      </c>
      <c r="BT114" t="s">
        <v>149</v>
      </c>
      <c r="BU114">
        <v>0.04568</v>
      </c>
      <c r="BV114">
        <v>0.05001</v>
      </c>
      <c r="BW114">
        <v>0.11843</v>
      </c>
      <c r="BX114">
        <v>45803.6770833333</v>
      </c>
      <c r="BY114" t="s">
        <v>150</v>
      </c>
      <c r="BZ114" t="s">
        <v>151</v>
      </c>
      <c r="CA114" t="s">
        <v>115</v>
      </c>
      <c r="CB114" t="s">
        <v>137</v>
      </c>
      <c r="CC114">
        <v>1</v>
      </c>
      <c r="CD114" t="s">
        <v>82</v>
      </c>
      <c r="CE114">
        <v>45804.2743055556</v>
      </c>
    </row>
    <row r="115" spans="1:83">
      <c r="A115">
        <v>2.611726031453e+16</v>
      </c>
      <c r="B115" t="s">
        <v>177</v>
      </c>
      <c r="C115" t="s">
        <v>112</v>
      </c>
      <c r="D115" t="s">
        <v>111</v>
      </c>
      <c r="E115" t="s">
        <v>111</v>
      </c>
      <c r="F115" t="s">
        <v>113</v>
      </c>
      <c r="G115" t="s">
        <v>114</v>
      </c>
      <c r="H115" t="s">
        <v>115</v>
      </c>
      <c r="I115" t="s">
        <v>115</v>
      </c>
      <c r="J115" t="s">
        <v>116</v>
      </c>
      <c r="K115" t="s">
        <v>117</v>
      </c>
      <c r="L115">
        <v>0.19</v>
      </c>
      <c r="M115" t="s">
        <v>142</v>
      </c>
      <c r="N115" t="s">
        <v>119</v>
      </c>
      <c r="O115" t="s">
        <v>115</v>
      </c>
      <c r="P115" t="s">
        <v>120</v>
      </c>
      <c r="Q115">
        <v>45803.890787037</v>
      </c>
      <c r="R115" t="s">
        <v>115</v>
      </c>
      <c r="S115" t="s">
        <v>138</v>
      </c>
      <c r="T115" t="s">
        <v>122</v>
      </c>
      <c r="U115">
        <v>45804.2743055556</v>
      </c>
      <c r="V115" t="s">
        <v>173</v>
      </c>
      <c r="W115" t="s">
        <v>115</v>
      </c>
      <c r="X115">
        <v>92.8869</v>
      </c>
      <c r="Y115">
        <v>0.02884</v>
      </c>
      <c r="Z115">
        <v>0.06512</v>
      </c>
      <c r="AA115">
        <v>0.04015</v>
      </c>
      <c r="AB115">
        <v>0.00536</v>
      </c>
      <c r="AC115">
        <v>1.82362</v>
      </c>
      <c r="AD115">
        <v>0.00108</v>
      </c>
      <c r="AE115">
        <v>5.01348</v>
      </c>
      <c r="AF115">
        <v>0.01826</v>
      </c>
      <c r="AG115">
        <v>0.01226</v>
      </c>
      <c r="AH115">
        <v>0.00583</v>
      </c>
      <c r="AI115">
        <v>0.01006</v>
      </c>
      <c r="AJ115">
        <v>0.00165</v>
      </c>
      <c r="AK115">
        <v>0.001</v>
      </c>
      <c r="AL115">
        <v>0.0014</v>
      </c>
      <c r="AM115">
        <v>0.04052</v>
      </c>
      <c r="AN115">
        <v>0.00033</v>
      </c>
      <c r="AO115">
        <v>0.00012</v>
      </c>
      <c r="AP115">
        <v>5e-5</v>
      </c>
      <c r="AQ115">
        <v>0.00028</v>
      </c>
      <c r="AR115">
        <v>0.0001</v>
      </c>
      <c r="AS115">
        <v>0.0003</v>
      </c>
      <c r="AT115">
        <v>0.0001</v>
      </c>
      <c r="AU115">
        <v>0.0001</v>
      </c>
      <c r="AV115">
        <v>0.00236</v>
      </c>
      <c r="AW115">
        <v>0.0005</v>
      </c>
      <c r="AX115" t="s">
        <v>115</v>
      </c>
      <c r="AY115" t="s">
        <v>115</v>
      </c>
      <c r="AZ115">
        <v>0.0015</v>
      </c>
      <c r="BA115">
        <v>0.0003</v>
      </c>
      <c r="BB115">
        <v>0.00268</v>
      </c>
      <c r="BC115" t="s">
        <v>115</v>
      </c>
      <c r="BD115" t="s">
        <v>115</v>
      </c>
      <c r="BE115" t="s">
        <v>115</v>
      </c>
      <c r="BF115">
        <v>0.00138</v>
      </c>
      <c r="BG115">
        <v>0.0001</v>
      </c>
      <c r="BH115" t="s">
        <v>115</v>
      </c>
      <c r="BI115" t="s">
        <v>115</v>
      </c>
      <c r="BJ115" t="s">
        <v>115</v>
      </c>
      <c r="BK115">
        <v>0.0005</v>
      </c>
      <c r="BL115">
        <v>0.0003</v>
      </c>
      <c r="BM115">
        <v>0.0001</v>
      </c>
      <c r="BN115">
        <v>0.00268</v>
      </c>
      <c r="BO115">
        <v>0.01087</v>
      </c>
      <c r="BP115" t="s">
        <v>148</v>
      </c>
      <c r="BQ115" t="s">
        <v>115</v>
      </c>
      <c r="BR115" t="s">
        <v>115</v>
      </c>
      <c r="BS115">
        <v>45804.2737037037</v>
      </c>
      <c r="BT115" t="s">
        <v>149</v>
      </c>
      <c r="BU115">
        <v>0.04424</v>
      </c>
      <c r="BV115">
        <v>0.04852</v>
      </c>
      <c r="BW115">
        <v>0.11719</v>
      </c>
      <c r="BX115">
        <v>45803.6770833333</v>
      </c>
      <c r="BY115" t="s">
        <v>150</v>
      </c>
      <c r="BZ115" t="s">
        <v>151</v>
      </c>
      <c r="CA115" t="s">
        <v>115</v>
      </c>
      <c r="CB115" t="s">
        <v>137</v>
      </c>
      <c r="CC115">
        <v>1</v>
      </c>
      <c r="CD115" t="s">
        <v>82</v>
      </c>
      <c r="CE115">
        <v>45804.2743055556</v>
      </c>
    </row>
    <row r="116" spans="1:83">
      <c r="A116">
        <v>2.61612249347356e+16</v>
      </c>
      <c r="B116" t="s">
        <v>171</v>
      </c>
      <c r="C116" t="s">
        <v>111</v>
      </c>
      <c r="D116" t="s">
        <v>111</v>
      </c>
      <c r="F116" t="s">
        <v>113</v>
      </c>
      <c r="G116" t="s">
        <v>139</v>
      </c>
      <c r="H116" t="s">
        <v>115</v>
      </c>
      <c r="I116" t="s">
        <v>115</v>
      </c>
      <c r="J116" t="s">
        <v>116</v>
      </c>
      <c r="K116" t="s">
        <v>117</v>
      </c>
      <c r="L116" t="s">
        <v>115</v>
      </c>
      <c r="M116" t="s">
        <v>115</v>
      </c>
      <c r="N116" t="s">
        <v>119</v>
      </c>
      <c r="O116" t="s">
        <v>115</v>
      </c>
      <c r="P116" t="s">
        <v>120</v>
      </c>
      <c r="Q116">
        <v>45804.6483564815</v>
      </c>
      <c r="R116" t="s">
        <v>115</v>
      </c>
      <c r="S116" t="s">
        <v>3</v>
      </c>
      <c r="T116" t="s">
        <v>115</v>
      </c>
      <c r="U116">
        <v>45805.7384027778</v>
      </c>
      <c r="V116" t="s">
        <v>115</v>
      </c>
      <c r="W116" t="s">
        <v>115</v>
      </c>
      <c r="X116">
        <v>92.851</v>
      </c>
      <c r="Y116">
        <v>0.03271</v>
      </c>
      <c r="Z116">
        <v>0.06797</v>
      </c>
      <c r="AA116">
        <v>0.04068</v>
      </c>
      <c r="AB116">
        <v>0.00501</v>
      </c>
      <c r="AC116">
        <v>1.79121</v>
      </c>
      <c r="AD116">
        <v>0.00103</v>
      </c>
      <c r="AE116">
        <v>5.09111</v>
      </c>
      <c r="AF116">
        <v>0.01973</v>
      </c>
      <c r="AG116">
        <v>0.01074</v>
      </c>
      <c r="AH116">
        <v>0.00148</v>
      </c>
      <c r="AI116">
        <v>0.00736</v>
      </c>
      <c r="AJ116">
        <v>0.00172</v>
      </c>
      <c r="AK116">
        <v>0.001</v>
      </c>
      <c r="AL116">
        <v>0.00034</v>
      </c>
      <c r="AM116">
        <v>0.04313</v>
      </c>
      <c r="AN116">
        <v>0.00029</v>
      </c>
      <c r="AO116">
        <v>0.0001</v>
      </c>
      <c r="AP116">
        <v>5e-5</v>
      </c>
      <c r="AQ116">
        <v>0.00014</v>
      </c>
      <c r="AR116">
        <v>0.0001</v>
      </c>
      <c r="AS116">
        <v>0.00029</v>
      </c>
      <c r="AT116">
        <v>0.00084</v>
      </c>
      <c r="AU116">
        <v>0.0001</v>
      </c>
      <c r="AV116">
        <v>0.00239</v>
      </c>
      <c r="AW116">
        <v>0.0005</v>
      </c>
      <c r="AX116" t="s">
        <v>115</v>
      </c>
      <c r="AY116" t="s">
        <v>115</v>
      </c>
      <c r="AZ116">
        <v>0.0015</v>
      </c>
      <c r="BA116">
        <v>0.0003</v>
      </c>
      <c r="BB116">
        <v>0.00297</v>
      </c>
      <c r="BC116" t="s">
        <v>115</v>
      </c>
      <c r="BD116" t="s">
        <v>115</v>
      </c>
      <c r="BE116" t="s">
        <v>115</v>
      </c>
      <c r="BF116">
        <v>0.00122</v>
      </c>
      <c r="BG116">
        <v>0.0001</v>
      </c>
      <c r="BH116" t="s">
        <v>115</v>
      </c>
      <c r="BI116" t="s">
        <v>115</v>
      </c>
      <c r="BJ116" t="s">
        <v>115</v>
      </c>
      <c r="BK116">
        <v>0.0005</v>
      </c>
      <c r="BL116">
        <v>0.0003</v>
      </c>
      <c r="BM116">
        <v>0.00012</v>
      </c>
      <c r="BN116">
        <v>0.00297</v>
      </c>
      <c r="BO116">
        <v>0.01105</v>
      </c>
      <c r="BP116" t="s">
        <v>115</v>
      </c>
      <c r="BQ116" t="s">
        <v>115</v>
      </c>
      <c r="BR116" t="s">
        <v>115</v>
      </c>
      <c r="BS116">
        <v>45805.737337963</v>
      </c>
      <c r="BT116" t="s">
        <v>125</v>
      </c>
      <c r="BU116">
        <v>0.03302</v>
      </c>
      <c r="BV116">
        <v>0.03684</v>
      </c>
      <c r="BW116">
        <v>0.09955</v>
      </c>
      <c r="BX116">
        <v>45796.5555555556</v>
      </c>
      <c r="BY116" t="s">
        <v>126</v>
      </c>
      <c r="BZ116" t="s">
        <v>127</v>
      </c>
      <c r="CA116" t="s">
        <v>115</v>
      </c>
      <c r="CB116" t="s">
        <v>115</v>
      </c>
      <c r="CC116" t="s">
        <v>115</v>
      </c>
      <c r="CD116" t="s">
        <v>82</v>
      </c>
      <c r="CE116">
        <v>45805.7384027778</v>
      </c>
    </row>
    <row r="117" spans="1:83">
      <c r="A117">
        <v>2.65284540931356e+16</v>
      </c>
      <c r="B117" t="s">
        <v>178</v>
      </c>
      <c r="C117" t="s">
        <v>112</v>
      </c>
      <c r="D117" t="s">
        <v>112</v>
      </c>
      <c r="F117" t="s">
        <v>113</v>
      </c>
      <c r="G117" t="s">
        <v>114</v>
      </c>
      <c r="H117" t="s">
        <v>115</v>
      </c>
      <c r="I117" t="s">
        <v>115</v>
      </c>
      <c r="J117" t="s">
        <v>116</v>
      </c>
      <c r="K117" t="s">
        <v>117</v>
      </c>
      <c r="L117">
        <v>0.164</v>
      </c>
      <c r="M117" t="s">
        <v>142</v>
      </c>
      <c r="N117" t="s">
        <v>119</v>
      </c>
      <c r="O117" t="s">
        <v>115</v>
      </c>
      <c r="P117" t="s">
        <v>120</v>
      </c>
      <c r="Q117">
        <v>45808.8986921296</v>
      </c>
      <c r="R117" t="s">
        <v>115</v>
      </c>
      <c r="S117" t="s">
        <v>121</v>
      </c>
      <c r="T117" t="s">
        <v>144</v>
      </c>
      <c r="U117">
        <v>45809.2625115741</v>
      </c>
      <c r="V117" t="s">
        <v>127</v>
      </c>
      <c r="W117" t="s">
        <v>115</v>
      </c>
      <c r="X117">
        <v>94.2964</v>
      </c>
      <c r="Y117">
        <v>0.02742</v>
      </c>
      <c r="Z117">
        <v>0.06235</v>
      </c>
      <c r="AA117">
        <v>0.02043</v>
      </c>
      <c r="AB117">
        <v>0.00344</v>
      </c>
      <c r="AC117">
        <v>0.87801</v>
      </c>
      <c r="AD117">
        <v>0.00057</v>
      </c>
      <c r="AE117">
        <v>4.6277</v>
      </c>
      <c r="AF117">
        <v>0.00948</v>
      </c>
      <c r="AG117">
        <v>0.01094</v>
      </c>
      <c r="AH117">
        <v>0.00363</v>
      </c>
      <c r="AI117">
        <v>0.00984</v>
      </c>
      <c r="AJ117">
        <v>0.002</v>
      </c>
      <c r="AK117">
        <v>0.001</v>
      </c>
      <c r="AL117">
        <v>0.0002</v>
      </c>
      <c r="AM117">
        <v>0.02038</v>
      </c>
      <c r="AN117">
        <v>0.00034</v>
      </c>
      <c r="AO117">
        <v>0.00043</v>
      </c>
      <c r="AP117">
        <v>5e-5</v>
      </c>
      <c r="AQ117">
        <v>0.0004</v>
      </c>
      <c r="AR117">
        <v>0.00018</v>
      </c>
      <c r="AS117">
        <v>0.00046</v>
      </c>
      <c r="AT117">
        <v>0.00077</v>
      </c>
      <c r="AU117">
        <v>0.0001</v>
      </c>
      <c r="AV117">
        <v>0.0005</v>
      </c>
      <c r="AW117">
        <v>0.0005</v>
      </c>
      <c r="AX117" t="s">
        <v>115</v>
      </c>
      <c r="AY117" t="s">
        <v>115</v>
      </c>
      <c r="AZ117">
        <v>0.0015</v>
      </c>
      <c r="BA117">
        <v>0.0003</v>
      </c>
      <c r="BB117">
        <v>0.00318</v>
      </c>
      <c r="BC117" t="s">
        <v>115</v>
      </c>
      <c r="BD117" t="s">
        <v>115</v>
      </c>
      <c r="BE117" t="s">
        <v>115</v>
      </c>
      <c r="BF117">
        <v>0.00121</v>
      </c>
      <c r="BG117">
        <v>0.0001</v>
      </c>
      <c r="BH117" t="s">
        <v>115</v>
      </c>
      <c r="BI117" t="s">
        <v>115</v>
      </c>
      <c r="BJ117" t="s">
        <v>115</v>
      </c>
      <c r="BK117">
        <v>0.0005</v>
      </c>
      <c r="BL117">
        <v>0.0003</v>
      </c>
      <c r="BM117">
        <v>0.00035</v>
      </c>
      <c r="BN117">
        <v>0.00318</v>
      </c>
      <c r="BO117">
        <v>0.00959</v>
      </c>
      <c r="BP117" t="s">
        <v>148</v>
      </c>
      <c r="BQ117" t="s">
        <v>115</v>
      </c>
      <c r="BR117" t="s">
        <v>115</v>
      </c>
      <c r="BS117">
        <v>45808.9721412037</v>
      </c>
      <c r="BT117" t="s">
        <v>149</v>
      </c>
      <c r="BU117">
        <v>0.02463</v>
      </c>
      <c r="BV117">
        <v>0.02941</v>
      </c>
      <c r="BW117">
        <v>0.0742</v>
      </c>
      <c r="BX117">
        <v>45808.7777777778</v>
      </c>
      <c r="BY117" t="s">
        <v>150</v>
      </c>
      <c r="BZ117" t="s">
        <v>151</v>
      </c>
      <c r="CA117" t="s">
        <v>115</v>
      </c>
      <c r="CB117" t="s">
        <v>128</v>
      </c>
      <c r="CC117">
        <v>1</v>
      </c>
      <c r="CD117" t="s">
        <v>82</v>
      </c>
      <c r="CE117">
        <v>45818.7418518519</v>
      </c>
    </row>
    <row r="118" spans="1:83">
      <c r="A118">
        <v>2.65418324784055e+16</v>
      </c>
      <c r="B118" t="s">
        <v>178</v>
      </c>
      <c r="C118" t="s">
        <v>112</v>
      </c>
      <c r="D118" t="s">
        <v>112</v>
      </c>
      <c r="F118" t="s">
        <v>113</v>
      </c>
      <c r="G118" t="s">
        <v>114</v>
      </c>
      <c r="H118" t="s">
        <v>115</v>
      </c>
      <c r="I118" t="s">
        <v>115</v>
      </c>
      <c r="J118" t="s">
        <v>116</v>
      </c>
      <c r="K118" t="s">
        <v>117</v>
      </c>
      <c r="L118">
        <v>0.164</v>
      </c>
      <c r="M118" t="s">
        <v>142</v>
      </c>
      <c r="N118" t="s">
        <v>119</v>
      </c>
      <c r="O118" t="s">
        <v>115</v>
      </c>
      <c r="P118" t="s">
        <v>120</v>
      </c>
      <c r="Q118">
        <v>45808.8986921296</v>
      </c>
      <c r="R118" t="s">
        <v>115</v>
      </c>
      <c r="S118" t="s">
        <v>129</v>
      </c>
      <c r="T118" t="s">
        <v>144</v>
      </c>
      <c r="U118">
        <v>45809.2625115741</v>
      </c>
      <c r="V118" t="s">
        <v>127</v>
      </c>
      <c r="W118" t="s">
        <v>115</v>
      </c>
      <c r="X118">
        <v>93.0656</v>
      </c>
      <c r="Y118">
        <v>0.02633</v>
      </c>
      <c r="Z118">
        <v>0.06301</v>
      </c>
      <c r="AA118">
        <v>0.03911</v>
      </c>
      <c r="AB118">
        <v>0.00512</v>
      </c>
      <c r="AC118">
        <v>1.75834</v>
      </c>
      <c r="AD118">
        <v>0.00142</v>
      </c>
      <c r="AE118">
        <v>4.92189</v>
      </c>
      <c r="AF118">
        <v>0.01862</v>
      </c>
      <c r="AG118">
        <v>0.01097</v>
      </c>
      <c r="AH118">
        <v>0.00411</v>
      </c>
      <c r="AI118">
        <v>0.0108</v>
      </c>
      <c r="AJ118">
        <v>0.00203</v>
      </c>
      <c r="AK118">
        <v>0.001</v>
      </c>
      <c r="AL118">
        <v>0.0002</v>
      </c>
      <c r="AM118">
        <v>0.03983</v>
      </c>
      <c r="AN118">
        <v>0.00029</v>
      </c>
      <c r="AO118">
        <v>0.00013</v>
      </c>
      <c r="AP118">
        <v>5e-5</v>
      </c>
      <c r="AQ118">
        <v>0.00034</v>
      </c>
      <c r="AR118">
        <v>0.00017</v>
      </c>
      <c r="AS118">
        <v>0.00034</v>
      </c>
      <c r="AT118">
        <v>0.00093</v>
      </c>
      <c r="AU118">
        <v>0.0001</v>
      </c>
      <c r="AV118">
        <v>0.00222</v>
      </c>
      <c r="AW118">
        <v>0.0005</v>
      </c>
      <c r="AX118" t="s">
        <v>115</v>
      </c>
      <c r="AY118" t="s">
        <v>115</v>
      </c>
      <c r="AZ118">
        <v>0.0015</v>
      </c>
      <c r="BA118">
        <v>0.0003</v>
      </c>
      <c r="BB118">
        <v>0.00305</v>
      </c>
      <c r="BC118" t="s">
        <v>115</v>
      </c>
      <c r="BD118" t="s">
        <v>115</v>
      </c>
      <c r="BE118" t="s">
        <v>115</v>
      </c>
      <c r="BF118">
        <v>0.0013</v>
      </c>
      <c r="BG118">
        <v>0.0001</v>
      </c>
      <c r="BH118" t="s">
        <v>115</v>
      </c>
      <c r="BI118" t="s">
        <v>115</v>
      </c>
      <c r="BJ118" t="s">
        <v>115</v>
      </c>
      <c r="BK118">
        <v>0.0005</v>
      </c>
      <c r="BL118">
        <v>0.0003</v>
      </c>
      <c r="BM118">
        <v>0.00011</v>
      </c>
      <c r="BN118">
        <v>0.00305</v>
      </c>
      <c r="BO118">
        <v>0.01103</v>
      </c>
      <c r="BP118" t="s">
        <v>148</v>
      </c>
      <c r="BQ118" t="s">
        <v>115</v>
      </c>
      <c r="BR118" t="s">
        <v>115</v>
      </c>
      <c r="BS118">
        <v>45809.0564351852</v>
      </c>
      <c r="BT118" t="s">
        <v>149</v>
      </c>
      <c r="BU118">
        <v>0.03042</v>
      </c>
      <c r="BV118">
        <v>0.03485</v>
      </c>
      <c r="BW118">
        <v>0.10056</v>
      </c>
      <c r="BX118">
        <v>45808.7777777778</v>
      </c>
      <c r="BY118" t="s">
        <v>150</v>
      </c>
      <c r="BZ118" t="s">
        <v>151</v>
      </c>
      <c r="CA118" t="s">
        <v>115</v>
      </c>
      <c r="CB118" t="s">
        <v>130</v>
      </c>
      <c r="CC118">
        <v>1</v>
      </c>
      <c r="CD118" t="s">
        <v>82</v>
      </c>
      <c r="CE118">
        <v>45818.7418518519</v>
      </c>
    </row>
    <row r="119" spans="1:83">
      <c r="A119">
        <v>2.65418324784856e+16</v>
      </c>
      <c r="B119" t="s">
        <v>178</v>
      </c>
      <c r="C119" t="s">
        <v>112</v>
      </c>
      <c r="D119" t="s">
        <v>111</v>
      </c>
      <c r="F119" t="s">
        <v>113</v>
      </c>
      <c r="G119" t="s">
        <v>114</v>
      </c>
      <c r="H119" t="s">
        <v>115</v>
      </c>
      <c r="I119" t="s">
        <v>115</v>
      </c>
      <c r="J119" t="s">
        <v>116</v>
      </c>
      <c r="K119" t="s">
        <v>117</v>
      </c>
      <c r="L119">
        <v>0.164</v>
      </c>
      <c r="M119" t="s">
        <v>142</v>
      </c>
      <c r="N119" t="s">
        <v>119</v>
      </c>
      <c r="O119" t="s">
        <v>115</v>
      </c>
      <c r="P119" t="s">
        <v>120</v>
      </c>
      <c r="Q119">
        <v>45808.8986921296</v>
      </c>
      <c r="R119" t="s">
        <v>115</v>
      </c>
      <c r="S119" t="s">
        <v>131</v>
      </c>
      <c r="T119" t="s">
        <v>144</v>
      </c>
      <c r="U119">
        <v>45809.2625115741</v>
      </c>
      <c r="V119" t="s">
        <v>127</v>
      </c>
      <c r="W119" t="s">
        <v>115</v>
      </c>
      <c r="X119">
        <v>92.8427</v>
      </c>
      <c r="Y119">
        <v>0.02698</v>
      </c>
      <c r="Z119">
        <v>0.06484</v>
      </c>
      <c r="AA119">
        <v>0.03986</v>
      </c>
      <c r="AB119">
        <v>0.00537</v>
      </c>
      <c r="AC119">
        <v>1.8386</v>
      </c>
      <c r="AD119">
        <v>0.001</v>
      </c>
      <c r="AE119">
        <v>5.06018</v>
      </c>
      <c r="AF119">
        <v>0.01794</v>
      </c>
      <c r="AG119">
        <v>0.01102</v>
      </c>
      <c r="AH119">
        <v>0.00385</v>
      </c>
      <c r="AI119">
        <v>0.01052</v>
      </c>
      <c r="AJ119">
        <v>0.00185</v>
      </c>
      <c r="AK119">
        <v>0.001</v>
      </c>
      <c r="AL119">
        <v>0.00028</v>
      </c>
      <c r="AM119">
        <v>0.03941</v>
      </c>
      <c r="AN119">
        <v>0.00027</v>
      </c>
      <c r="AO119">
        <v>0.0001</v>
      </c>
      <c r="AP119">
        <v>5e-5</v>
      </c>
      <c r="AQ119">
        <v>0.00029</v>
      </c>
      <c r="AR119">
        <v>0.00016</v>
      </c>
      <c r="AS119">
        <v>0.00034</v>
      </c>
      <c r="AT119">
        <v>0.00039</v>
      </c>
      <c r="AU119">
        <v>0.0001</v>
      </c>
      <c r="AV119">
        <v>0.0023</v>
      </c>
      <c r="AW119">
        <v>0.0005</v>
      </c>
      <c r="AX119" t="s">
        <v>115</v>
      </c>
      <c r="AY119" t="s">
        <v>115</v>
      </c>
      <c r="AZ119">
        <v>0.0015</v>
      </c>
      <c r="BA119">
        <v>0.0003</v>
      </c>
      <c r="BB119">
        <v>0.00269</v>
      </c>
      <c r="BC119" t="s">
        <v>115</v>
      </c>
      <c r="BD119" t="s">
        <v>115</v>
      </c>
      <c r="BE119" t="s">
        <v>115</v>
      </c>
      <c r="BF119">
        <v>0.00132</v>
      </c>
      <c r="BG119">
        <v>0.0001</v>
      </c>
      <c r="BH119" t="s">
        <v>115</v>
      </c>
      <c r="BI119" t="s">
        <v>115</v>
      </c>
      <c r="BJ119" t="s">
        <v>115</v>
      </c>
      <c r="BK119">
        <v>0.0005</v>
      </c>
      <c r="BL119">
        <v>0.0003</v>
      </c>
      <c r="BM119">
        <v>0.0002</v>
      </c>
      <c r="BN119">
        <v>0.00269</v>
      </c>
      <c r="BO119">
        <v>0.01086</v>
      </c>
      <c r="BP119" t="s">
        <v>148</v>
      </c>
      <c r="BQ119" t="s">
        <v>115</v>
      </c>
      <c r="BR119" t="s">
        <v>115</v>
      </c>
      <c r="BS119">
        <v>45809.1126273148</v>
      </c>
      <c r="BT119" t="s">
        <v>149</v>
      </c>
      <c r="BU119">
        <v>0.03405</v>
      </c>
      <c r="BV119">
        <v>0.03773</v>
      </c>
      <c r="BW119">
        <v>0.10253</v>
      </c>
      <c r="BX119">
        <v>45808.7777777778</v>
      </c>
      <c r="BY119" t="s">
        <v>150</v>
      </c>
      <c r="BZ119" t="s">
        <v>151</v>
      </c>
      <c r="CA119" t="s">
        <v>115</v>
      </c>
      <c r="CB119" t="s">
        <v>132</v>
      </c>
      <c r="CC119">
        <v>1</v>
      </c>
      <c r="CD119" t="s">
        <v>82</v>
      </c>
      <c r="CE119">
        <v>45818.7418518519</v>
      </c>
    </row>
    <row r="120" spans="1:83">
      <c r="A120">
        <v>2.65418324785188e+16</v>
      </c>
      <c r="B120" t="s">
        <v>178</v>
      </c>
      <c r="C120" t="s">
        <v>112</v>
      </c>
      <c r="D120" t="s">
        <v>111</v>
      </c>
      <c r="F120" t="s">
        <v>113</v>
      </c>
      <c r="G120" t="s">
        <v>114</v>
      </c>
      <c r="H120" t="s">
        <v>115</v>
      </c>
      <c r="I120" t="s">
        <v>115</v>
      </c>
      <c r="J120" t="s">
        <v>116</v>
      </c>
      <c r="K120" t="s">
        <v>117</v>
      </c>
      <c r="L120">
        <v>0.164</v>
      </c>
      <c r="M120" t="s">
        <v>142</v>
      </c>
      <c r="N120" t="s">
        <v>119</v>
      </c>
      <c r="O120" t="s">
        <v>115</v>
      </c>
      <c r="P120" t="s">
        <v>120</v>
      </c>
      <c r="Q120">
        <v>45808.8986921296</v>
      </c>
      <c r="R120" t="s">
        <v>115</v>
      </c>
      <c r="S120" t="s">
        <v>133</v>
      </c>
      <c r="T120" t="s">
        <v>144</v>
      </c>
      <c r="U120">
        <v>45809.2625115741</v>
      </c>
      <c r="V120" t="s">
        <v>127</v>
      </c>
      <c r="W120" t="s">
        <v>115</v>
      </c>
      <c r="X120">
        <v>92.8708</v>
      </c>
      <c r="Y120">
        <v>0.02613</v>
      </c>
      <c r="Z120">
        <v>0.06234</v>
      </c>
      <c r="AA120">
        <v>0.03906</v>
      </c>
      <c r="AB120">
        <v>0.00494</v>
      </c>
      <c r="AC120">
        <v>1.83344</v>
      </c>
      <c r="AD120">
        <v>0.00093</v>
      </c>
      <c r="AE120">
        <v>5.04133</v>
      </c>
      <c r="AF120">
        <v>0.01806</v>
      </c>
      <c r="AG120">
        <v>0.01091</v>
      </c>
      <c r="AH120">
        <v>0.00404</v>
      </c>
      <c r="AI120">
        <v>0.01068</v>
      </c>
      <c r="AJ120">
        <v>0.00181</v>
      </c>
      <c r="AK120">
        <v>0.001</v>
      </c>
      <c r="AL120">
        <v>0.00025</v>
      </c>
      <c r="AM120">
        <v>0.03984</v>
      </c>
      <c r="AN120">
        <v>0.00024</v>
      </c>
      <c r="AO120">
        <v>0.0001</v>
      </c>
      <c r="AP120">
        <v>5e-5</v>
      </c>
      <c r="AQ120">
        <v>0.00032</v>
      </c>
      <c r="AR120">
        <v>0.00015</v>
      </c>
      <c r="AS120">
        <v>0.00034</v>
      </c>
      <c r="AT120">
        <v>0.00034</v>
      </c>
      <c r="AU120">
        <v>0.0001</v>
      </c>
      <c r="AV120">
        <v>0.00228</v>
      </c>
      <c r="AW120">
        <v>0.0005</v>
      </c>
      <c r="AX120" t="s">
        <v>115</v>
      </c>
      <c r="AY120" t="s">
        <v>115</v>
      </c>
      <c r="AZ120">
        <v>0.0015</v>
      </c>
      <c r="BA120">
        <v>0.0003</v>
      </c>
      <c r="BB120">
        <v>0.00307</v>
      </c>
      <c r="BC120" t="s">
        <v>115</v>
      </c>
      <c r="BD120" t="s">
        <v>115</v>
      </c>
      <c r="BE120" t="s">
        <v>115</v>
      </c>
      <c r="BF120">
        <v>0.00133</v>
      </c>
      <c r="BG120">
        <v>0.0001</v>
      </c>
      <c r="BH120" t="s">
        <v>115</v>
      </c>
      <c r="BI120" t="s">
        <v>115</v>
      </c>
      <c r="BJ120" t="s">
        <v>115</v>
      </c>
      <c r="BK120">
        <v>0.0005</v>
      </c>
      <c r="BL120">
        <v>0.0003</v>
      </c>
      <c r="BM120">
        <v>0.00017</v>
      </c>
      <c r="BN120">
        <v>0.00307</v>
      </c>
      <c r="BO120">
        <v>0.0112</v>
      </c>
      <c r="BP120" t="s">
        <v>148</v>
      </c>
      <c r="BQ120" t="s">
        <v>115</v>
      </c>
      <c r="BR120" t="s">
        <v>115</v>
      </c>
      <c r="BS120">
        <v>45809.151087963</v>
      </c>
      <c r="BT120" t="s">
        <v>149</v>
      </c>
      <c r="BU120">
        <v>0.03395</v>
      </c>
      <c r="BV120">
        <v>0.0375</v>
      </c>
      <c r="BW120">
        <v>0.10297</v>
      </c>
      <c r="BX120">
        <v>45808.7777777778</v>
      </c>
      <c r="BY120" t="s">
        <v>150</v>
      </c>
      <c r="BZ120" t="s">
        <v>151</v>
      </c>
      <c r="CA120" t="s">
        <v>115</v>
      </c>
      <c r="CB120" t="s">
        <v>134</v>
      </c>
      <c r="CC120">
        <v>1</v>
      </c>
      <c r="CD120" t="s">
        <v>82</v>
      </c>
      <c r="CE120">
        <v>45818.7418518519</v>
      </c>
    </row>
    <row r="121" spans="1:83">
      <c r="A121">
        <v>2.65559125418939e+16</v>
      </c>
      <c r="B121" t="s">
        <v>178</v>
      </c>
      <c r="C121" t="s">
        <v>112</v>
      </c>
      <c r="D121" t="s">
        <v>111</v>
      </c>
      <c r="E121" t="s">
        <v>111</v>
      </c>
      <c r="F121" t="s">
        <v>113</v>
      </c>
      <c r="G121" t="s">
        <v>114</v>
      </c>
      <c r="H121" t="s">
        <v>115</v>
      </c>
      <c r="I121" t="s">
        <v>115</v>
      </c>
      <c r="J121" t="s">
        <v>116</v>
      </c>
      <c r="K121" t="s">
        <v>117</v>
      </c>
      <c r="L121">
        <v>0.164</v>
      </c>
      <c r="M121" t="s">
        <v>142</v>
      </c>
      <c r="N121" t="s">
        <v>119</v>
      </c>
      <c r="O121" t="s">
        <v>115</v>
      </c>
      <c r="P121" t="s">
        <v>120</v>
      </c>
      <c r="Q121">
        <v>45808.8986921296</v>
      </c>
      <c r="R121" t="s">
        <v>115</v>
      </c>
      <c r="S121" t="s">
        <v>136</v>
      </c>
      <c r="T121" t="s">
        <v>144</v>
      </c>
      <c r="U121">
        <v>45809.2625115741</v>
      </c>
      <c r="V121" t="s">
        <v>127</v>
      </c>
      <c r="W121" t="s">
        <v>115</v>
      </c>
      <c r="X121">
        <v>92.9076</v>
      </c>
      <c r="Y121">
        <v>0.03011</v>
      </c>
      <c r="Z121">
        <v>0.0675</v>
      </c>
      <c r="AA121">
        <v>0.03961</v>
      </c>
      <c r="AB121">
        <v>0.0052</v>
      </c>
      <c r="AC121">
        <v>1.81676</v>
      </c>
      <c r="AD121">
        <v>0.00108</v>
      </c>
      <c r="AE121">
        <v>5.0086</v>
      </c>
      <c r="AF121">
        <v>0.01967</v>
      </c>
      <c r="AG121">
        <v>0.0112</v>
      </c>
      <c r="AH121">
        <v>0.00415</v>
      </c>
      <c r="AI121">
        <v>0.01079</v>
      </c>
      <c r="AJ121">
        <v>0.00214</v>
      </c>
      <c r="AK121">
        <v>0.001</v>
      </c>
      <c r="AL121">
        <v>0.00056</v>
      </c>
      <c r="AM121">
        <v>0.04023</v>
      </c>
      <c r="AN121">
        <v>0.00033</v>
      </c>
      <c r="AO121">
        <v>0.0001</v>
      </c>
      <c r="AP121">
        <v>5e-5</v>
      </c>
      <c r="AQ121">
        <v>0.00035</v>
      </c>
      <c r="AR121">
        <v>0.0001</v>
      </c>
      <c r="AS121">
        <v>0.00034</v>
      </c>
      <c r="AT121">
        <v>0.00038</v>
      </c>
      <c r="AU121">
        <v>0.0001</v>
      </c>
      <c r="AV121">
        <v>0.00231</v>
      </c>
      <c r="AW121">
        <v>0.0005</v>
      </c>
      <c r="AX121" t="s">
        <v>115</v>
      </c>
      <c r="AY121" t="s">
        <v>115</v>
      </c>
      <c r="AZ121">
        <v>0.0015</v>
      </c>
      <c r="BA121">
        <v>0.0003</v>
      </c>
      <c r="BB121">
        <v>0.00285</v>
      </c>
      <c r="BC121" t="s">
        <v>115</v>
      </c>
      <c r="BD121" t="s">
        <v>115</v>
      </c>
      <c r="BE121" t="s">
        <v>115</v>
      </c>
      <c r="BF121">
        <v>0.00134</v>
      </c>
      <c r="BG121">
        <v>0.0001</v>
      </c>
      <c r="BH121" t="s">
        <v>115</v>
      </c>
      <c r="BI121" t="s">
        <v>115</v>
      </c>
      <c r="BJ121" t="s">
        <v>115</v>
      </c>
      <c r="BK121">
        <v>0.0005</v>
      </c>
      <c r="BL121">
        <v>0.0003</v>
      </c>
      <c r="BM121">
        <v>0.00019</v>
      </c>
      <c r="BN121">
        <v>0.00285</v>
      </c>
      <c r="BO121">
        <v>0.01104</v>
      </c>
      <c r="BP121" t="s">
        <v>148</v>
      </c>
      <c r="BQ121" t="s">
        <v>115</v>
      </c>
      <c r="BR121" t="s">
        <v>115</v>
      </c>
      <c r="BS121">
        <v>45809.2477314815</v>
      </c>
      <c r="BT121" t="s">
        <v>149</v>
      </c>
      <c r="BU121">
        <v>0.0332</v>
      </c>
      <c r="BV121">
        <v>0.0375</v>
      </c>
      <c r="BW121">
        <v>0.10387</v>
      </c>
      <c r="BX121">
        <v>45808.7777777778</v>
      </c>
      <c r="BY121" t="s">
        <v>150</v>
      </c>
      <c r="BZ121" t="s">
        <v>151</v>
      </c>
      <c r="CA121" t="s">
        <v>115</v>
      </c>
      <c r="CB121" t="s">
        <v>137</v>
      </c>
      <c r="CC121">
        <v>1</v>
      </c>
      <c r="CD121" t="s">
        <v>82</v>
      </c>
      <c r="CE121">
        <v>45818.7418518519</v>
      </c>
    </row>
    <row r="122" spans="1:83">
      <c r="A122">
        <v>2.65559125420604e+16</v>
      </c>
      <c r="B122" t="s">
        <v>178</v>
      </c>
      <c r="C122" t="s">
        <v>112</v>
      </c>
      <c r="D122" t="s">
        <v>111</v>
      </c>
      <c r="E122" t="s">
        <v>111</v>
      </c>
      <c r="F122" t="s">
        <v>113</v>
      </c>
      <c r="G122" t="s">
        <v>114</v>
      </c>
      <c r="H122" t="s">
        <v>115</v>
      </c>
      <c r="I122" t="s">
        <v>115</v>
      </c>
      <c r="J122" t="s">
        <v>116</v>
      </c>
      <c r="K122" t="s">
        <v>117</v>
      </c>
      <c r="L122">
        <v>0.164</v>
      </c>
      <c r="M122" t="s">
        <v>142</v>
      </c>
      <c r="N122" t="s">
        <v>119</v>
      </c>
      <c r="O122" t="s">
        <v>115</v>
      </c>
      <c r="P122" t="s">
        <v>120</v>
      </c>
      <c r="Q122">
        <v>45808.8986921296</v>
      </c>
      <c r="R122" t="s">
        <v>115</v>
      </c>
      <c r="S122" t="s">
        <v>2</v>
      </c>
      <c r="T122" t="s">
        <v>144</v>
      </c>
      <c r="U122">
        <v>45809.2625115741</v>
      </c>
      <c r="V122" t="s">
        <v>127</v>
      </c>
      <c r="W122" t="s">
        <v>115</v>
      </c>
      <c r="X122">
        <v>92.8336</v>
      </c>
      <c r="Y122">
        <v>0.02858</v>
      </c>
      <c r="Z122">
        <v>0.06551</v>
      </c>
      <c r="AA122">
        <v>0.03997</v>
      </c>
      <c r="AB122">
        <v>0.00555</v>
      </c>
      <c r="AC122">
        <v>1.82812</v>
      </c>
      <c r="AD122">
        <v>0.001</v>
      </c>
      <c r="AE122">
        <v>5.07795</v>
      </c>
      <c r="AF122">
        <v>0.01898</v>
      </c>
      <c r="AG122">
        <v>0.01132</v>
      </c>
      <c r="AH122">
        <v>0.00359</v>
      </c>
      <c r="AI122">
        <v>0.01048</v>
      </c>
      <c r="AJ122">
        <v>0.00205</v>
      </c>
      <c r="AK122">
        <v>0.001</v>
      </c>
      <c r="AL122">
        <v>0.00026</v>
      </c>
      <c r="AM122">
        <v>0.03944</v>
      </c>
      <c r="AN122">
        <v>0.00034</v>
      </c>
      <c r="AO122">
        <v>0.0001</v>
      </c>
      <c r="AP122">
        <v>5e-5</v>
      </c>
      <c r="AQ122">
        <v>0.00032</v>
      </c>
      <c r="AR122">
        <v>0.00012</v>
      </c>
      <c r="AS122">
        <v>0.00038</v>
      </c>
      <c r="AT122">
        <v>0.00064</v>
      </c>
      <c r="AU122">
        <v>0.0001</v>
      </c>
      <c r="AV122">
        <v>0.00228</v>
      </c>
      <c r="AW122">
        <v>0.0005</v>
      </c>
      <c r="AX122" t="s">
        <v>115</v>
      </c>
      <c r="AY122" t="s">
        <v>115</v>
      </c>
      <c r="AZ122">
        <v>0.0015</v>
      </c>
      <c r="BA122">
        <v>0.0003</v>
      </c>
      <c r="BB122">
        <v>0.00289</v>
      </c>
      <c r="BC122" t="s">
        <v>115</v>
      </c>
      <c r="BD122" t="s">
        <v>115</v>
      </c>
      <c r="BE122" t="s">
        <v>115</v>
      </c>
      <c r="BF122">
        <v>0.00136</v>
      </c>
      <c r="BG122">
        <v>0.0001</v>
      </c>
      <c r="BH122" t="s">
        <v>115</v>
      </c>
      <c r="BI122" t="s">
        <v>115</v>
      </c>
      <c r="BJ122" t="s">
        <v>115</v>
      </c>
      <c r="BK122">
        <v>0.0005</v>
      </c>
      <c r="BL122">
        <v>0.0003</v>
      </c>
      <c r="BM122">
        <v>0.00035</v>
      </c>
      <c r="BN122">
        <v>0.00289</v>
      </c>
      <c r="BO122">
        <v>0.01123</v>
      </c>
      <c r="BP122" t="s">
        <v>148</v>
      </c>
      <c r="BQ122" t="s">
        <v>115</v>
      </c>
      <c r="BR122" t="s">
        <v>115</v>
      </c>
      <c r="BS122">
        <v>45809.251712963</v>
      </c>
      <c r="BT122" t="s">
        <v>149</v>
      </c>
      <c r="BU122">
        <v>0.0317</v>
      </c>
      <c r="BV122">
        <v>0.03591</v>
      </c>
      <c r="BW122">
        <v>0.10074</v>
      </c>
      <c r="BX122">
        <v>45808.7777777778</v>
      </c>
      <c r="BY122" t="s">
        <v>150</v>
      </c>
      <c r="BZ122" t="s">
        <v>151</v>
      </c>
      <c r="CA122" t="s">
        <v>115</v>
      </c>
      <c r="CB122" t="s">
        <v>137</v>
      </c>
      <c r="CC122">
        <v>1</v>
      </c>
      <c r="CD122" t="s">
        <v>82</v>
      </c>
      <c r="CE122">
        <v>45818.7418518519</v>
      </c>
    </row>
    <row r="123" spans="1:83">
      <c r="A123">
        <v>2.65559125420919e+16</v>
      </c>
      <c r="B123" t="s">
        <v>178</v>
      </c>
      <c r="C123" t="s">
        <v>112</v>
      </c>
      <c r="D123" t="s">
        <v>111</v>
      </c>
      <c r="E123" t="s">
        <v>111</v>
      </c>
      <c r="F123" t="s">
        <v>113</v>
      </c>
      <c r="G123" t="s">
        <v>114</v>
      </c>
      <c r="H123" t="s">
        <v>115</v>
      </c>
      <c r="I123" t="s">
        <v>115</v>
      </c>
      <c r="J123" t="s">
        <v>116</v>
      </c>
      <c r="K123" t="s">
        <v>117</v>
      </c>
      <c r="L123">
        <v>0.164</v>
      </c>
      <c r="M123" t="s">
        <v>142</v>
      </c>
      <c r="N123" t="s">
        <v>119</v>
      </c>
      <c r="O123" t="s">
        <v>115</v>
      </c>
      <c r="P123" t="s">
        <v>120</v>
      </c>
      <c r="Q123">
        <v>45808.8986921296</v>
      </c>
      <c r="R123" t="s">
        <v>115</v>
      </c>
      <c r="S123" t="s">
        <v>138</v>
      </c>
      <c r="T123" t="s">
        <v>144</v>
      </c>
      <c r="U123">
        <v>45809.2625115741</v>
      </c>
      <c r="V123" t="s">
        <v>127</v>
      </c>
      <c r="W123" t="s">
        <v>115</v>
      </c>
      <c r="X123">
        <v>92.9326</v>
      </c>
      <c r="Y123">
        <v>0.02832</v>
      </c>
      <c r="Z123">
        <v>0.06504</v>
      </c>
      <c r="AA123">
        <v>0.03898</v>
      </c>
      <c r="AB123">
        <v>0.00534</v>
      </c>
      <c r="AC123">
        <v>1.81974</v>
      </c>
      <c r="AD123">
        <v>0.001</v>
      </c>
      <c r="AE123">
        <v>4.98464</v>
      </c>
      <c r="AF123">
        <v>0.01949</v>
      </c>
      <c r="AG123">
        <v>0.01109</v>
      </c>
      <c r="AH123">
        <v>0.00331</v>
      </c>
      <c r="AI123">
        <v>0.01063</v>
      </c>
      <c r="AJ123">
        <v>0.00194</v>
      </c>
      <c r="AK123">
        <v>0.001</v>
      </c>
      <c r="AL123">
        <v>0.00023</v>
      </c>
      <c r="AM123">
        <v>0.03982</v>
      </c>
      <c r="AN123">
        <v>0.00041</v>
      </c>
      <c r="AO123">
        <v>0.0001</v>
      </c>
      <c r="AP123">
        <v>5e-5</v>
      </c>
      <c r="AQ123">
        <v>0.00033</v>
      </c>
      <c r="AR123">
        <v>0.00012</v>
      </c>
      <c r="AS123">
        <v>0.00032</v>
      </c>
      <c r="AT123">
        <v>0.00084</v>
      </c>
      <c r="AU123">
        <v>0.0001</v>
      </c>
      <c r="AV123">
        <v>0.00228</v>
      </c>
      <c r="AW123">
        <v>0.0005</v>
      </c>
      <c r="AX123" t="s">
        <v>115</v>
      </c>
      <c r="AY123" t="s">
        <v>115</v>
      </c>
      <c r="AZ123">
        <v>0.0015</v>
      </c>
      <c r="BA123">
        <v>0.0003</v>
      </c>
      <c r="BB123">
        <v>0.00305</v>
      </c>
      <c r="BC123" t="s">
        <v>115</v>
      </c>
      <c r="BD123" t="s">
        <v>115</v>
      </c>
      <c r="BE123" t="s">
        <v>115</v>
      </c>
      <c r="BF123">
        <v>0.00133</v>
      </c>
      <c r="BG123">
        <v>0.0001</v>
      </c>
      <c r="BH123" t="s">
        <v>115</v>
      </c>
      <c r="BI123" t="s">
        <v>115</v>
      </c>
      <c r="BJ123" t="s">
        <v>115</v>
      </c>
      <c r="BK123">
        <v>0.0005</v>
      </c>
      <c r="BL123">
        <v>0.0003</v>
      </c>
      <c r="BM123">
        <v>0.00032</v>
      </c>
      <c r="BN123">
        <v>0.00305</v>
      </c>
      <c r="BO123">
        <v>0.01133</v>
      </c>
      <c r="BP123" t="s">
        <v>148</v>
      </c>
      <c r="BQ123" t="s">
        <v>115</v>
      </c>
      <c r="BR123" t="s">
        <v>115</v>
      </c>
      <c r="BS123">
        <v>45809.2560069444</v>
      </c>
      <c r="BT123" t="s">
        <v>149</v>
      </c>
      <c r="BU123">
        <v>0.03571</v>
      </c>
      <c r="BV123">
        <v>0.04</v>
      </c>
      <c r="BW123">
        <v>0.10485</v>
      </c>
      <c r="BX123">
        <v>45808.7777777778</v>
      </c>
      <c r="BY123" t="s">
        <v>150</v>
      </c>
      <c r="BZ123" t="s">
        <v>151</v>
      </c>
      <c r="CA123" t="s">
        <v>115</v>
      </c>
      <c r="CB123" t="s">
        <v>137</v>
      </c>
      <c r="CC123">
        <v>1</v>
      </c>
      <c r="CD123" t="s">
        <v>82</v>
      </c>
      <c r="CE123">
        <v>45818.7418518519</v>
      </c>
    </row>
    <row r="124" spans="1:83">
      <c r="A124">
        <v>2.65619192921938e+16</v>
      </c>
      <c r="B124" t="s">
        <v>179</v>
      </c>
      <c r="C124" t="s">
        <v>112</v>
      </c>
      <c r="D124" t="s">
        <v>112</v>
      </c>
      <c r="F124" t="s">
        <v>113</v>
      </c>
      <c r="G124" t="s">
        <v>114</v>
      </c>
      <c r="H124" t="s">
        <v>115</v>
      </c>
      <c r="I124" t="s">
        <v>115</v>
      </c>
      <c r="J124" t="s">
        <v>116</v>
      </c>
      <c r="K124" t="s">
        <v>117</v>
      </c>
      <c r="L124">
        <v>0.175</v>
      </c>
      <c r="M124" t="s">
        <v>142</v>
      </c>
      <c r="N124" t="s">
        <v>119</v>
      </c>
      <c r="O124" t="s">
        <v>115</v>
      </c>
      <c r="P124" t="s">
        <v>120</v>
      </c>
      <c r="Q124">
        <v>45809.2860185185</v>
      </c>
      <c r="R124" t="s">
        <v>157</v>
      </c>
      <c r="S124" t="s">
        <v>121</v>
      </c>
      <c r="T124" t="s">
        <v>144</v>
      </c>
      <c r="U124">
        <v>45809.8173263889</v>
      </c>
      <c r="V124" t="s">
        <v>163</v>
      </c>
      <c r="W124" t="s">
        <v>115</v>
      </c>
      <c r="X124">
        <v>94.3652</v>
      </c>
      <c r="Y124">
        <v>0.02746</v>
      </c>
      <c r="Z124">
        <v>0.05486</v>
      </c>
      <c r="AA124">
        <v>0.01999</v>
      </c>
      <c r="AB124">
        <v>0.00303</v>
      </c>
      <c r="AC124">
        <v>0.85423</v>
      </c>
      <c r="AD124">
        <v>0.001</v>
      </c>
      <c r="AE124">
        <v>4.59645</v>
      </c>
      <c r="AF124">
        <v>0.00939</v>
      </c>
      <c r="AG124">
        <v>0.01204</v>
      </c>
      <c r="AH124">
        <v>0.00366</v>
      </c>
      <c r="AI124">
        <v>0.00836</v>
      </c>
      <c r="AJ124">
        <v>0.00196</v>
      </c>
      <c r="AK124">
        <v>0.001</v>
      </c>
      <c r="AL124">
        <v>0.0002</v>
      </c>
      <c r="AM124">
        <v>0.02089</v>
      </c>
      <c r="AN124">
        <v>0.00013</v>
      </c>
      <c r="AO124">
        <v>0.00057</v>
      </c>
      <c r="AP124">
        <v>5e-5</v>
      </c>
      <c r="AQ124">
        <v>0.00039</v>
      </c>
      <c r="AR124">
        <v>0.0001</v>
      </c>
      <c r="AS124">
        <v>0.00044</v>
      </c>
      <c r="AT124">
        <v>0.00015</v>
      </c>
      <c r="AU124">
        <v>0.0001</v>
      </c>
      <c r="AV124">
        <v>0.0005</v>
      </c>
      <c r="AW124">
        <v>0.0005</v>
      </c>
      <c r="AX124" t="s">
        <v>115</v>
      </c>
      <c r="AY124" t="s">
        <v>115</v>
      </c>
      <c r="AZ124">
        <v>0.0015</v>
      </c>
      <c r="BA124">
        <v>0.0003</v>
      </c>
      <c r="BB124">
        <v>0.00296</v>
      </c>
      <c r="BC124" t="s">
        <v>115</v>
      </c>
      <c r="BD124" t="s">
        <v>115</v>
      </c>
      <c r="BE124" t="s">
        <v>115</v>
      </c>
      <c r="BF124">
        <v>0.00121</v>
      </c>
      <c r="BG124">
        <v>0.0001</v>
      </c>
      <c r="BH124" t="s">
        <v>115</v>
      </c>
      <c r="BI124" t="s">
        <v>115</v>
      </c>
      <c r="BJ124" t="s">
        <v>115</v>
      </c>
      <c r="BK124">
        <v>0.0005</v>
      </c>
      <c r="BL124">
        <v>0.0003</v>
      </c>
      <c r="BM124">
        <v>0.00017</v>
      </c>
      <c r="BN124">
        <v>0.00296</v>
      </c>
      <c r="BO124">
        <v>0.00919</v>
      </c>
      <c r="BP124" t="s">
        <v>148</v>
      </c>
      <c r="BQ124" t="s">
        <v>115</v>
      </c>
      <c r="BR124" t="s">
        <v>115</v>
      </c>
      <c r="BS124">
        <v>45809.3162615741</v>
      </c>
      <c r="BT124" t="s">
        <v>149</v>
      </c>
      <c r="BU124">
        <v>0.0195</v>
      </c>
      <c r="BV124">
        <v>0.02344</v>
      </c>
      <c r="BW124">
        <v>0.06839</v>
      </c>
      <c r="BX124">
        <v>45809.125</v>
      </c>
      <c r="BY124" t="s">
        <v>154</v>
      </c>
      <c r="BZ124" t="s">
        <v>151</v>
      </c>
      <c r="CA124" t="s">
        <v>115</v>
      </c>
      <c r="CB124" t="s">
        <v>128</v>
      </c>
      <c r="CC124">
        <v>1</v>
      </c>
      <c r="CD124" t="s">
        <v>82</v>
      </c>
      <c r="CE124">
        <v>45818.7454282407</v>
      </c>
    </row>
    <row r="125" spans="1:83">
      <c r="A125">
        <v>2.65864076761428e+16</v>
      </c>
      <c r="B125" t="s">
        <v>179</v>
      </c>
      <c r="C125" t="s">
        <v>112</v>
      </c>
      <c r="D125" t="s">
        <v>111</v>
      </c>
      <c r="F125" t="s">
        <v>113</v>
      </c>
      <c r="G125" t="s">
        <v>114</v>
      </c>
      <c r="H125" t="s">
        <v>115</v>
      </c>
      <c r="I125" t="s">
        <v>115</v>
      </c>
      <c r="J125" t="s">
        <v>116</v>
      </c>
      <c r="K125" t="s">
        <v>117</v>
      </c>
      <c r="L125">
        <v>0.175</v>
      </c>
      <c r="M125" t="s">
        <v>142</v>
      </c>
      <c r="N125" t="s">
        <v>119</v>
      </c>
      <c r="O125" t="s">
        <v>115</v>
      </c>
      <c r="P125" t="s">
        <v>120</v>
      </c>
      <c r="Q125">
        <v>45809.2860185185</v>
      </c>
      <c r="R125" t="s">
        <v>157</v>
      </c>
      <c r="S125" t="s">
        <v>129</v>
      </c>
      <c r="T125" t="s">
        <v>144</v>
      </c>
      <c r="U125">
        <v>45809.8173263889</v>
      </c>
      <c r="V125" t="s">
        <v>163</v>
      </c>
      <c r="W125" t="s">
        <v>115</v>
      </c>
      <c r="X125">
        <v>92.9403</v>
      </c>
      <c r="Y125">
        <v>0.02685</v>
      </c>
      <c r="Z125">
        <v>0.05817</v>
      </c>
      <c r="AA125">
        <v>0.0398</v>
      </c>
      <c r="AB125">
        <v>0.00551</v>
      </c>
      <c r="AC125">
        <v>1.83135</v>
      </c>
      <c r="AD125">
        <v>0.0013</v>
      </c>
      <c r="AE125">
        <v>4.97315</v>
      </c>
      <c r="AF125">
        <v>0.01741</v>
      </c>
      <c r="AG125">
        <v>0.01251</v>
      </c>
      <c r="AH125">
        <v>0.00357</v>
      </c>
      <c r="AI125">
        <v>0.00869</v>
      </c>
      <c r="AJ125">
        <v>0.00189</v>
      </c>
      <c r="AK125">
        <v>0.001</v>
      </c>
      <c r="AL125">
        <v>0.0002</v>
      </c>
      <c r="AM125">
        <v>0.04227</v>
      </c>
      <c r="AN125">
        <v>0.00018</v>
      </c>
      <c r="AO125">
        <v>0.00011</v>
      </c>
      <c r="AP125">
        <v>5e-5</v>
      </c>
      <c r="AQ125">
        <v>0.00034</v>
      </c>
      <c r="AR125">
        <v>0.0001</v>
      </c>
      <c r="AS125">
        <v>0.00037</v>
      </c>
      <c r="AT125">
        <v>0.0001</v>
      </c>
      <c r="AU125">
        <v>0.0001</v>
      </c>
      <c r="AV125">
        <v>0.00238</v>
      </c>
      <c r="AW125">
        <v>0.0005</v>
      </c>
      <c r="AX125" t="s">
        <v>115</v>
      </c>
      <c r="AY125" t="s">
        <v>115</v>
      </c>
      <c r="AZ125">
        <v>0.0015</v>
      </c>
      <c r="BA125">
        <v>0.0003</v>
      </c>
      <c r="BB125">
        <v>0.00311</v>
      </c>
      <c r="BC125" t="s">
        <v>115</v>
      </c>
      <c r="BD125" t="s">
        <v>115</v>
      </c>
      <c r="BE125" t="s">
        <v>115</v>
      </c>
      <c r="BF125">
        <v>0.00133</v>
      </c>
      <c r="BG125">
        <v>0.0001</v>
      </c>
      <c r="BH125" t="s">
        <v>115</v>
      </c>
      <c r="BI125" t="s">
        <v>115</v>
      </c>
      <c r="BJ125" t="s">
        <v>115</v>
      </c>
      <c r="BK125">
        <v>0.0005</v>
      </c>
      <c r="BL125">
        <v>0.0003</v>
      </c>
      <c r="BM125">
        <v>0.00029</v>
      </c>
      <c r="BN125">
        <v>0.00311</v>
      </c>
      <c r="BO125">
        <v>0.01146</v>
      </c>
      <c r="BP125" t="s">
        <v>148</v>
      </c>
      <c r="BQ125" t="s">
        <v>115</v>
      </c>
      <c r="BR125" t="s">
        <v>115</v>
      </c>
      <c r="BS125">
        <v>45809.57375</v>
      </c>
      <c r="BT125" t="s">
        <v>149</v>
      </c>
      <c r="BU125">
        <v>0.03583</v>
      </c>
      <c r="BV125">
        <v>0.03912</v>
      </c>
      <c r="BW125">
        <v>0.10616</v>
      </c>
      <c r="BX125">
        <v>45809.125</v>
      </c>
      <c r="BY125" t="s">
        <v>154</v>
      </c>
      <c r="BZ125" t="s">
        <v>151</v>
      </c>
      <c r="CA125" t="s">
        <v>115</v>
      </c>
      <c r="CB125" t="s">
        <v>130</v>
      </c>
      <c r="CC125">
        <v>1</v>
      </c>
      <c r="CD125" t="s">
        <v>82</v>
      </c>
      <c r="CE125">
        <v>45818.7454282407</v>
      </c>
    </row>
    <row r="126" spans="1:83">
      <c r="A126">
        <v>2.65864076829446e+16</v>
      </c>
      <c r="B126" t="s">
        <v>179</v>
      </c>
      <c r="C126" t="s">
        <v>112</v>
      </c>
      <c r="D126" t="s">
        <v>111</v>
      </c>
      <c r="F126" t="s">
        <v>113</v>
      </c>
      <c r="G126" t="s">
        <v>114</v>
      </c>
      <c r="H126" t="s">
        <v>115</v>
      </c>
      <c r="I126" t="s">
        <v>115</v>
      </c>
      <c r="J126" t="s">
        <v>116</v>
      </c>
      <c r="K126" t="s">
        <v>117</v>
      </c>
      <c r="L126">
        <v>0.175</v>
      </c>
      <c r="M126" t="s">
        <v>142</v>
      </c>
      <c r="N126" t="s">
        <v>119</v>
      </c>
      <c r="O126" t="s">
        <v>115</v>
      </c>
      <c r="P126" t="s">
        <v>120</v>
      </c>
      <c r="Q126">
        <v>45809.2860185185</v>
      </c>
      <c r="R126" t="s">
        <v>157</v>
      </c>
      <c r="S126" t="s">
        <v>131</v>
      </c>
      <c r="T126" t="s">
        <v>144</v>
      </c>
      <c r="U126">
        <v>45809.8173263889</v>
      </c>
      <c r="V126" t="s">
        <v>163</v>
      </c>
      <c r="W126" t="s">
        <v>115</v>
      </c>
      <c r="X126">
        <v>92.9034</v>
      </c>
      <c r="Y126">
        <v>0.02674</v>
      </c>
      <c r="Z126">
        <v>0.05846</v>
      </c>
      <c r="AA126">
        <v>0.03925</v>
      </c>
      <c r="AB126">
        <v>0.0051</v>
      </c>
      <c r="AC126">
        <v>1.82316</v>
      </c>
      <c r="AD126">
        <v>0.00125</v>
      </c>
      <c r="AE126">
        <v>5.01815</v>
      </c>
      <c r="AF126">
        <v>0.01794</v>
      </c>
      <c r="AG126">
        <v>0.0124</v>
      </c>
      <c r="AH126">
        <v>0.00408</v>
      </c>
      <c r="AI126">
        <v>0.00906</v>
      </c>
      <c r="AJ126">
        <v>0.00186</v>
      </c>
      <c r="AK126">
        <v>0.001</v>
      </c>
      <c r="AL126">
        <v>0.0002</v>
      </c>
      <c r="AM126">
        <v>0.04278</v>
      </c>
      <c r="AN126">
        <v>0.00022</v>
      </c>
      <c r="AO126">
        <v>0.0001</v>
      </c>
      <c r="AP126">
        <v>5e-5</v>
      </c>
      <c r="AQ126">
        <v>0.00033</v>
      </c>
      <c r="AR126">
        <v>0.0001</v>
      </c>
      <c r="AS126">
        <v>0.00035</v>
      </c>
      <c r="AT126">
        <v>0.00013</v>
      </c>
      <c r="AU126">
        <v>0.0001</v>
      </c>
      <c r="AV126">
        <v>0.0024</v>
      </c>
      <c r="AW126">
        <v>0.0005</v>
      </c>
      <c r="AX126" t="s">
        <v>115</v>
      </c>
      <c r="AY126" t="s">
        <v>115</v>
      </c>
      <c r="AZ126">
        <v>0.0015</v>
      </c>
      <c r="BA126">
        <v>0.0003</v>
      </c>
      <c r="BB126">
        <v>0.00275</v>
      </c>
      <c r="BC126" t="s">
        <v>115</v>
      </c>
      <c r="BD126" t="s">
        <v>115</v>
      </c>
      <c r="BE126" t="s">
        <v>115</v>
      </c>
      <c r="BF126">
        <v>0.00134</v>
      </c>
      <c r="BG126">
        <v>0.0001</v>
      </c>
      <c r="BH126" t="s">
        <v>115</v>
      </c>
      <c r="BI126" t="s">
        <v>115</v>
      </c>
      <c r="BJ126" t="s">
        <v>115</v>
      </c>
      <c r="BK126">
        <v>0.0005</v>
      </c>
      <c r="BL126">
        <v>0.0003</v>
      </c>
      <c r="BM126">
        <v>0.00029</v>
      </c>
      <c r="BN126">
        <v>0.00275</v>
      </c>
      <c r="BO126">
        <v>0.01113</v>
      </c>
      <c r="BP126" t="s">
        <v>148</v>
      </c>
      <c r="BQ126" t="s">
        <v>115</v>
      </c>
      <c r="BR126" t="s">
        <v>115</v>
      </c>
      <c r="BS126">
        <v>45809.6314236111</v>
      </c>
      <c r="BT126" t="s">
        <v>149</v>
      </c>
      <c r="BU126">
        <v>0.03494</v>
      </c>
      <c r="BV126">
        <v>0.03823</v>
      </c>
      <c r="BW126">
        <v>0.10655</v>
      </c>
      <c r="BX126">
        <v>45809.125</v>
      </c>
      <c r="BY126" t="s">
        <v>154</v>
      </c>
      <c r="BZ126" t="s">
        <v>151</v>
      </c>
      <c r="CA126" t="s">
        <v>115</v>
      </c>
      <c r="CB126" t="s">
        <v>132</v>
      </c>
      <c r="CC126">
        <v>1</v>
      </c>
      <c r="CD126" t="s">
        <v>82</v>
      </c>
      <c r="CE126">
        <v>45818.7454282407</v>
      </c>
    </row>
    <row r="127" spans="1:83">
      <c r="A127">
        <v>2.65864076873185e+16</v>
      </c>
      <c r="B127" t="s">
        <v>179</v>
      </c>
      <c r="C127" t="s">
        <v>112</v>
      </c>
      <c r="D127" t="s">
        <v>111</v>
      </c>
      <c r="F127" t="s">
        <v>113</v>
      </c>
      <c r="G127" t="s">
        <v>114</v>
      </c>
      <c r="H127" t="s">
        <v>115</v>
      </c>
      <c r="I127" t="s">
        <v>115</v>
      </c>
      <c r="J127" t="s">
        <v>116</v>
      </c>
      <c r="K127" t="s">
        <v>117</v>
      </c>
      <c r="L127">
        <v>0.175</v>
      </c>
      <c r="M127" t="s">
        <v>142</v>
      </c>
      <c r="N127" t="s">
        <v>119</v>
      </c>
      <c r="O127" t="s">
        <v>115</v>
      </c>
      <c r="P127" t="s">
        <v>120</v>
      </c>
      <c r="Q127">
        <v>45809.2860185185</v>
      </c>
      <c r="R127" t="s">
        <v>157</v>
      </c>
      <c r="S127" t="s">
        <v>133</v>
      </c>
      <c r="T127" t="s">
        <v>144</v>
      </c>
      <c r="U127">
        <v>45809.8173263889</v>
      </c>
      <c r="V127" t="s">
        <v>163</v>
      </c>
      <c r="W127" t="s">
        <v>115</v>
      </c>
      <c r="X127">
        <v>92.9231</v>
      </c>
      <c r="Y127">
        <v>0.0264</v>
      </c>
      <c r="Z127">
        <v>0.05939</v>
      </c>
      <c r="AA127">
        <v>0.03929</v>
      </c>
      <c r="AB127">
        <v>0.00502</v>
      </c>
      <c r="AC127">
        <v>1.81612</v>
      </c>
      <c r="AD127">
        <v>0.00136</v>
      </c>
      <c r="AE127">
        <v>5.00677</v>
      </c>
      <c r="AF127">
        <v>0.0175</v>
      </c>
      <c r="AG127">
        <v>0.01233</v>
      </c>
      <c r="AH127">
        <v>0.00362</v>
      </c>
      <c r="AI127">
        <v>0.00888</v>
      </c>
      <c r="AJ127">
        <v>0.00183</v>
      </c>
      <c r="AK127">
        <v>0.001</v>
      </c>
      <c r="AL127">
        <v>0.00023</v>
      </c>
      <c r="AM127">
        <v>0.04186</v>
      </c>
      <c r="AN127">
        <v>0.00017</v>
      </c>
      <c r="AO127">
        <v>0.0001</v>
      </c>
      <c r="AP127">
        <v>5e-5</v>
      </c>
      <c r="AQ127">
        <v>0.00033</v>
      </c>
      <c r="AR127">
        <v>0.0001</v>
      </c>
      <c r="AS127">
        <v>0.00035</v>
      </c>
      <c r="AT127">
        <v>0.00019</v>
      </c>
      <c r="AU127">
        <v>0.0001</v>
      </c>
      <c r="AV127">
        <v>0.00229</v>
      </c>
      <c r="AW127">
        <v>0.0005</v>
      </c>
      <c r="AX127" t="s">
        <v>115</v>
      </c>
      <c r="AY127" t="s">
        <v>115</v>
      </c>
      <c r="AZ127">
        <v>0.0015</v>
      </c>
      <c r="BA127">
        <v>0.0003</v>
      </c>
      <c r="BB127">
        <v>0.00286</v>
      </c>
      <c r="BC127" t="s">
        <v>115</v>
      </c>
      <c r="BD127" t="s">
        <v>115</v>
      </c>
      <c r="BE127" t="s">
        <v>115</v>
      </c>
      <c r="BF127">
        <v>0.00134</v>
      </c>
      <c r="BG127">
        <v>0.00012</v>
      </c>
      <c r="BH127" t="s">
        <v>115</v>
      </c>
      <c r="BI127" t="s">
        <v>115</v>
      </c>
      <c r="BJ127" t="s">
        <v>115</v>
      </c>
      <c r="BK127">
        <v>0.0005</v>
      </c>
      <c r="BL127">
        <v>0.0003</v>
      </c>
      <c r="BM127">
        <v>0.00021</v>
      </c>
      <c r="BN127">
        <v>0.00286</v>
      </c>
      <c r="BO127">
        <v>0.01107</v>
      </c>
      <c r="BP127" t="s">
        <v>148</v>
      </c>
      <c r="BQ127" t="s">
        <v>115</v>
      </c>
      <c r="BR127" t="s">
        <v>115</v>
      </c>
      <c r="BS127">
        <v>45809.7232523148</v>
      </c>
      <c r="BT127" t="s">
        <v>149</v>
      </c>
      <c r="BU127">
        <v>0.03506</v>
      </c>
      <c r="BV127">
        <v>0.03836</v>
      </c>
      <c r="BW127">
        <v>0.10505</v>
      </c>
      <c r="BX127">
        <v>45809.125</v>
      </c>
      <c r="BY127" t="s">
        <v>154</v>
      </c>
      <c r="BZ127" t="s">
        <v>151</v>
      </c>
      <c r="CA127" t="s">
        <v>115</v>
      </c>
      <c r="CB127" t="s">
        <v>134</v>
      </c>
      <c r="CC127">
        <v>1</v>
      </c>
      <c r="CD127" t="s">
        <v>82</v>
      </c>
      <c r="CE127">
        <v>45818.7454282407</v>
      </c>
    </row>
    <row r="128" spans="1:83">
      <c r="A128">
        <v>2.66055530279618e+16</v>
      </c>
      <c r="B128" t="s">
        <v>179</v>
      </c>
      <c r="C128" t="s">
        <v>112</v>
      </c>
      <c r="D128" t="s">
        <v>111</v>
      </c>
      <c r="E128" t="s">
        <v>111</v>
      </c>
      <c r="F128" t="s">
        <v>113</v>
      </c>
      <c r="G128" t="s">
        <v>114</v>
      </c>
      <c r="H128" t="s">
        <v>115</v>
      </c>
      <c r="I128" t="s">
        <v>115</v>
      </c>
      <c r="J128" t="s">
        <v>116</v>
      </c>
      <c r="K128" t="s">
        <v>117</v>
      </c>
      <c r="L128">
        <v>0.175</v>
      </c>
      <c r="M128" t="s">
        <v>142</v>
      </c>
      <c r="N128" t="s">
        <v>119</v>
      </c>
      <c r="O128" t="s">
        <v>115</v>
      </c>
      <c r="P128" t="s">
        <v>120</v>
      </c>
      <c r="Q128">
        <v>45809.2860185185</v>
      </c>
      <c r="R128" t="s">
        <v>157</v>
      </c>
      <c r="S128" t="s">
        <v>136</v>
      </c>
      <c r="T128" t="s">
        <v>144</v>
      </c>
      <c r="U128">
        <v>45809.8173263889</v>
      </c>
      <c r="V128" t="s">
        <v>163</v>
      </c>
      <c r="W128" t="s">
        <v>115</v>
      </c>
      <c r="X128">
        <v>92.8853</v>
      </c>
      <c r="Y128">
        <v>0.02986</v>
      </c>
      <c r="Z128">
        <v>0.0603</v>
      </c>
      <c r="AA128">
        <v>0.04004</v>
      </c>
      <c r="AB128">
        <v>0.00564</v>
      </c>
      <c r="AC128">
        <v>1.83307</v>
      </c>
      <c r="AD128">
        <v>0.00132</v>
      </c>
      <c r="AE128">
        <v>5.01917</v>
      </c>
      <c r="AF128">
        <v>0.01792</v>
      </c>
      <c r="AG128">
        <v>0.01218</v>
      </c>
      <c r="AH128">
        <v>0.00346</v>
      </c>
      <c r="AI128">
        <v>0.00906</v>
      </c>
      <c r="AJ128">
        <v>0.00201</v>
      </c>
      <c r="AK128">
        <v>0.001</v>
      </c>
      <c r="AL128">
        <v>0.0002</v>
      </c>
      <c r="AM128">
        <v>0.0416</v>
      </c>
      <c r="AN128">
        <v>0.00024</v>
      </c>
      <c r="AO128">
        <v>0.0001</v>
      </c>
      <c r="AP128">
        <v>5e-5</v>
      </c>
      <c r="AQ128">
        <v>0.00036</v>
      </c>
      <c r="AR128">
        <v>0.0001</v>
      </c>
      <c r="AS128">
        <v>0.00035</v>
      </c>
      <c r="AT128">
        <v>0.00055</v>
      </c>
      <c r="AU128">
        <v>0.0001</v>
      </c>
      <c r="AV128">
        <v>0.00229</v>
      </c>
      <c r="AW128">
        <v>0.0005</v>
      </c>
      <c r="AX128" t="s">
        <v>115</v>
      </c>
      <c r="AY128" t="s">
        <v>115</v>
      </c>
      <c r="AZ128">
        <v>0.0015</v>
      </c>
      <c r="BA128">
        <v>0.0003</v>
      </c>
      <c r="BB128">
        <v>0.003</v>
      </c>
      <c r="BC128" t="s">
        <v>115</v>
      </c>
      <c r="BD128" t="s">
        <v>115</v>
      </c>
      <c r="BE128" t="s">
        <v>115</v>
      </c>
      <c r="BF128">
        <v>0.00136</v>
      </c>
      <c r="BG128">
        <v>0.0001</v>
      </c>
      <c r="BH128" t="s">
        <v>115</v>
      </c>
      <c r="BI128" t="s">
        <v>115</v>
      </c>
      <c r="BJ128" t="s">
        <v>115</v>
      </c>
      <c r="BK128">
        <v>0.0005</v>
      </c>
      <c r="BL128">
        <v>0.0003</v>
      </c>
      <c r="BM128">
        <v>0.00028</v>
      </c>
      <c r="BN128">
        <v>0.003</v>
      </c>
      <c r="BO128">
        <v>0.01128</v>
      </c>
      <c r="BP128" t="s">
        <v>148</v>
      </c>
      <c r="BQ128" t="s">
        <v>115</v>
      </c>
      <c r="BR128" t="s">
        <v>115</v>
      </c>
      <c r="BS128">
        <v>45809.808599537</v>
      </c>
      <c r="BT128" t="s">
        <v>149</v>
      </c>
      <c r="BU128">
        <v>0.03717</v>
      </c>
      <c r="BV128">
        <v>0.04108</v>
      </c>
      <c r="BW128">
        <v>0.10738</v>
      </c>
      <c r="BX128">
        <v>45809.125</v>
      </c>
      <c r="BY128" t="s">
        <v>154</v>
      </c>
      <c r="BZ128" t="s">
        <v>151</v>
      </c>
      <c r="CA128" t="s">
        <v>115</v>
      </c>
      <c r="CB128" t="s">
        <v>137</v>
      </c>
      <c r="CC128">
        <v>1</v>
      </c>
      <c r="CD128" t="s">
        <v>82</v>
      </c>
      <c r="CE128">
        <v>45818.7454282407</v>
      </c>
    </row>
    <row r="129" spans="1:83">
      <c r="A129">
        <v>2.66055530280379e+16</v>
      </c>
      <c r="B129" t="s">
        <v>179</v>
      </c>
      <c r="C129" t="s">
        <v>112</v>
      </c>
      <c r="D129" t="s">
        <v>111</v>
      </c>
      <c r="E129" t="s">
        <v>111</v>
      </c>
      <c r="F129" t="s">
        <v>113</v>
      </c>
      <c r="G129" t="s">
        <v>114</v>
      </c>
      <c r="H129" t="s">
        <v>115</v>
      </c>
      <c r="I129" t="s">
        <v>115</v>
      </c>
      <c r="J129" t="s">
        <v>116</v>
      </c>
      <c r="K129" t="s">
        <v>117</v>
      </c>
      <c r="L129">
        <v>0.175</v>
      </c>
      <c r="M129" t="s">
        <v>142</v>
      </c>
      <c r="N129" t="s">
        <v>119</v>
      </c>
      <c r="O129" t="s">
        <v>115</v>
      </c>
      <c r="P129" t="s">
        <v>120</v>
      </c>
      <c r="Q129">
        <v>45809.2860185185</v>
      </c>
      <c r="R129" t="s">
        <v>157</v>
      </c>
      <c r="S129" t="s">
        <v>2</v>
      </c>
      <c r="T129" t="s">
        <v>144</v>
      </c>
      <c r="U129">
        <v>45809.8173263889</v>
      </c>
      <c r="V129" t="s">
        <v>163</v>
      </c>
      <c r="W129" t="s">
        <v>115</v>
      </c>
      <c r="X129">
        <v>92.9107</v>
      </c>
      <c r="Y129">
        <v>0.03307</v>
      </c>
      <c r="Z129">
        <v>0.06178</v>
      </c>
      <c r="AA129">
        <v>0.03978</v>
      </c>
      <c r="AB129">
        <v>0.00572</v>
      </c>
      <c r="AC129">
        <v>1.80797</v>
      </c>
      <c r="AD129">
        <v>0.00128</v>
      </c>
      <c r="AE129">
        <v>5.01361</v>
      </c>
      <c r="AF129">
        <v>0.01783</v>
      </c>
      <c r="AG129">
        <v>0.01191</v>
      </c>
      <c r="AH129">
        <v>0.00403</v>
      </c>
      <c r="AI129">
        <v>0.00949</v>
      </c>
      <c r="AJ129">
        <v>0.00207</v>
      </c>
      <c r="AK129">
        <v>0.001</v>
      </c>
      <c r="AL129">
        <v>0.0002</v>
      </c>
      <c r="AM129">
        <v>0.04163</v>
      </c>
      <c r="AN129">
        <v>0.00019</v>
      </c>
      <c r="AO129">
        <v>0.0001</v>
      </c>
      <c r="AP129">
        <v>5e-5</v>
      </c>
      <c r="AQ129">
        <v>0.00036</v>
      </c>
      <c r="AR129">
        <v>0.0001</v>
      </c>
      <c r="AS129">
        <v>0.0003</v>
      </c>
      <c r="AT129">
        <v>0.00033</v>
      </c>
      <c r="AU129">
        <v>0.0001</v>
      </c>
      <c r="AV129">
        <v>0.00231</v>
      </c>
      <c r="AW129">
        <v>0.0005</v>
      </c>
      <c r="AX129" t="s">
        <v>115</v>
      </c>
      <c r="AY129" t="s">
        <v>115</v>
      </c>
      <c r="AZ129">
        <v>0.0015</v>
      </c>
      <c r="BA129">
        <v>0.0003</v>
      </c>
      <c r="BB129">
        <v>0.00281</v>
      </c>
      <c r="BC129" t="s">
        <v>115</v>
      </c>
      <c r="BD129" t="s">
        <v>115</v>
      </c>
      <c r="BE129" t="s">
        <v>115</v>
      </c>
      <c r="BF129">
        <v>0.00133</v>
      </c>
      <c r="BG129">
        <v>0.0001</v>
      </c>
      <c r="BH129" t="s">
        <v>115</v>
      </c>
      <c r="BI129" t="s">
        <v>115</v>
      </c>
      <c r="BJ129" t="s">
        <v>115</v>
      </c>
      <c r="BK129">
        <v>0.0005</v>
      </c>
      <c r="BL129">
        <v>0.0003</v>
      </c>
      <c r="BM129">
        <v>0.00015</v>
      </c>
      <c r="BN129">
        <v>0.00281</v>
      </c>
      <c r="BO129">
        <v>0.01095</v>
      </c>
      <c r="BP129" t="s">
        <v>148</v>
      </c>
      <c r="BQ129" t="s">
        <v>115</v>
      </c>
      <c r="BR129" t="s">
        <v>115</v>
      </c>
      <c r="BS129">
        <v>45809.8131597222</v>
      </c>
      <c r="BT129" t="s">
        <v>149</v>
      </c>
      <c r="BU129">
        <v>0.03755</v>
      </c>
      <c r="BV129">
        <v>0.0412</v>
      </c>
      <c r="BW129">
        <v>0.10826</v>
      </c>
      <c r="BX129">
        <v>45809.125</v>
      </c>
      <c r="BY129" t="s">
        <v>154</v>
      </c>
      <c r="BZ129" t="s">
        <v>151</v>
      </c>
      <c r="CA129" t="s">
        <v>115</v>
      </c>
      <c r="CB129" t="s">
        <v>137</v>
      </c>
      <c r="CC129">
        <v>1</v>
      </c>
      <c r="CD129" t="s">
        <v>82</v>
      </c>
      <c r="CE129">
        <v>45818.7454282407</v>
      </c>
    </row>
    <row r="130" spans="1:83">
      <c r="A130">
        <v>2.66055530280576e+16</v>
      </c>
      <c r="B130" t="s">
        <v>179</v>
      </c>
      <c r="C130" t="s">
        <v>112</v>
      </c>
      <c r="D130" t="s">
        <v>111</v>
      </c>
      <c r="E130" t="s">
        <v>111</v>
      </c>
      <c r="F130" t="s">
        <v>113</v>
      </c>
      <c r="G130" t="s">
        <v>114</v>
      </c>
      <c r="H130" t="s">
        <v>115</v>
      </c>
      <c r="I130" t="s">
        <v>115</v>
      </c>
      <c r="J130" t="s">
        <v>116</v>
      </c>
      <c r="K130" t="s">
        <v>117</v>
      </c>
      <c r="L130">
        <v>0.175</v>
      </c>
      <c r="M130" t="s">
        <v>142</v>
      </c>
      <c r="N130" t="s">
        <v>119</v>
      </c>
      <c r="O130" t="s">
        <v>115</v>
      </c>
      <c r="P130" t="s">
        <v>120</v>
      </c>
      <c r="Q130">
        <v>45809.2860185185</v>
      </c>
      <c r="R130" t="s">
        <v>157</v>
      </c>
      <c r="S130" t="s">
        <v>138</v>
      </c>
      <c r="T130" t="s">
        <v>144</v>
      </c>
      <c r="U130">
        <v>45809.8173263889</v>
      </c>
      <c r="V130" t="s">
        <v>163</v>
      </c>
      <c r="W130" t="s">
        <v>115</v>
      </c>
      <c r="X130">
        <v>92.9231</v>
      </c>
      <c r="Y130">
        <v>0.02816</v>
      </c>
      <c r="Z130">
        <v>0.05965</v>
      </c>
      <c r="AA130">
        <v>0.03999</v>
      </c>
      <c r="AB130">
        <v>0.00566</v>
      </c>
      <c r="AC130">
        <v>1.8192</v>
      </c>
      <c r="AD130">
        <v>0.00136</v>
      </c>
      <c r="AE130">
        <v>4.99332</v>
      </c>
      <c r="AF130">
        <v>0.01841</v>
      </c>
      <c r="AG130">
        <v>0.01236</v>
      </c>
      <c r="AH130">
        <v>0.00417</v>
      </c>
      <c r="AI130">
        <v>0.00897</v>
      </c>
      <c r="AJ130">
        <v>0.00199</v>
      </c>
      <c r="AK130">
        <v>0.001</v>
      </c>
      <c r="AL130">
        <v>0.0002</v>
      </c>
      <c r="AM130">
        <v>0.04219</v>
      </c>
      <c r="AN130">
        <v>0.00024</v>
      </c>
      <c r="AO130">
        <v>0.0001</v>
      </c>
      <c r="AP130">
        <v>5e-5</v>
      </c>
      <c r="AQ130">
        <v>0.00039</v>
      </c>
      <c r="AR130">
        <v>0.0001</v>
      </c>
      <c r="AS130">
        <v>0.00035</v>
      </c>
      <c r="AT130">
        <v>0.00022</v>
      </c>
      <c r="AU130">
        <v>0.0001</v>
      </c>
      <c r="AV130">
        <v>0.00229</v>
      </c>
      <c r="AW130">
        <v>0.0005</v>
      </c>
      <c r="AX130" t="s">
        <v>115</v>
      </c>
      <c r="AY130" t="s">
        <v>115</v>
      </c>
      <c r="AZ130">
        <v>0.0015</v>
      </c>
      <c r="BA130">
        <v>0.0003</v>
      </c>
      <c r="BB130">
        <v>0.00291</v>
      </c>
      <c r="BC130" t="s">
        <v>115</v>
      </c>
      <c r="BD130" t="s">
        <v>115</v>
      </c>
      <c r="BE130" t="s">
        <v>115</v>
      </c>
      <c r="BF130">
        <v>0.00134</v>
      </c>
      <c r="BG130">
        <v>0.0001</v>
      </c>
      <c r="BH130" t="s">
        <v>115</v>
      </c>
      <c r="BI130" t="s">
        <v>115</v>
      </c>
      <c r="BJ130" t="s">
        <v>115</v>
      </c>
      <c r="BK130">
        <v>0.0005</v>
      </c>
      <c r="BL130">
        <v>0.0003</v>
      </c>
      <c r="BM130">
        <v>0.00031</v>
      </c>
      <c r="BN130">
        <v>0.00291</v>
      </c>
      <c r="BO130">
        <v>0.0112</v>
      </c>
      <c r="BP130" t="s">
        <v>148</v>
      </c>
      <c r="BQ130" t="s">
        <v>115</v>
      </c>
      <c r="BR130" t="s">
        <v>115</v>
      </c>
      <c r="BS130">
        <v>45809.8171990741</v>
      </c>
      <c r="BT130" t="s">
        <v>149</v>
      </c>
      <c r="BU130">
        <v>0.03987</v>
      </c>
      <c r="BV130">
        <v>0.04346</v>
      </c>
      <c r="BW130">
        <v>0.11115</v>
      </c>
      <c r="BX130">
        <v>45809.125</v>
      </c>
      <c r="BY130" t="s">
        <v>154</v>
      </c>
      <c r="BZ130" t="s">
        <v>151</v>
      </c>
      <c r="CA130" t="s">
        <v>115</v>
      </c>
      <c r="CB130" t="s">
        <v>137</v>
      </c>
      <c r="CC130">
        <v>1</v>
      </c>
      <c r="CD130" t="s">
        <v>82</v>
      </c>
      <c r="CE130">
        <v>45818.7454282407</v>
      </c>
    </row>
    <row r="131" spans="1:83">
      <c r="A131">
        <v>2.66548451655797e+16</v>
      </c>
      <c r="B131" t="s">
        <v>180</v>
      </c>
      <c r="C131" t="s">
        <v>112</v>
      </c>
      <c r="D131" t="s">
        <v>112</v>
      </c>
      <c r="F131" t="s">
        <v>113</v>
      </c>
      <c r="G131" t="s">
        <v>114</v>
      </c>
      <c r="H131" t="s">
        <v>115</v>
      </c>
      <c r="I131" t="s">
        <v>115</v>
      </c>
      <c r="J131" t="s">
        <v>116</v>
      </c>
      <c r="K131" t="s">
        <v>117</v>
      </c>
      <c r="L131">
        <v>0.182</v>
      </c>
      <c r="M131" t="s">
        <v>142</v>
      </c>
      <c r="N131" t="s">
        <v>119</v>
      </c>
      <c r="O131" t="s">
        <v>115</v>
      </c>
      <c r="P131" t="s">
        <v>120</v>
      </c>
      <c r="Q131">
        <v>45810.3615509259</v>
      </c>
      <c r="R131" t="s">
        <v>115</v>
      </c>
      <c r="S131" t="s">
        <v>169</v>
      </c>
      <c r="T131" t="s">
        <v>144</v>
      </c>
      <c r="U131">
        <v>45810.8732986111</v>
      </c>
      <c r="V131" t="s">
        <v>173</v>
      </c>
      <c r="W131" t="s">
        <v>115</v>
      </c>
      <c r="X131">
        <v>94.3622</v>
      </c>
      <c r="Y131">
        <v>0.02775</v>
      </c>
      <c r="Z131">
        <v>0.06094</v>
      </c>
      <c r="AA131">
        <v>0.01877</v>
      </c>
      <c r="AB131">
        <v>0.00389</v>
      </c>
      <c r="AC131">
        <v>0.81882</v>
      </c>
      <c r="AD131">
        <v>0.0022</v>
      </c>
      <c r="AE131">
        <v>4.61984</v>
      </c>
      <c r="AF131">
        <v>0.00919</v>
      </c>
      <c r="AG131">
        <v>0.01204</v>
      </c>
      <c r="AH131">
        <v>0.00417</v>
      </c>
      <c r="AI131">
        <v>0.00855</v>
      </c>
      <c r="AJ131">
        <v>0.00252</v>
      </c>
      <c r="AK131">
        <v>0.001</v>
      </c>
      <c r="AL131">
        <v>0.0002</v>
      </c>
      <c r="AM131">
        <v>0.0196</v>
      </c>
      <c r="AN131">
        <v>0.00016</v>
      </c>
      <c r="AO131">
        <v>0.00035</v>
      </c>
      <c r="AP131">
        <v>5e-5</v>
      </c>
      <c r="AQ131">
        <v>0.00051</v>
      </c>
      <c r="AR131">
        <v>0.0001</v>
      </c>
      <c r="AS131">
        <v>0.00048</v>
      </c>
      <c r="AT131">
        <v>0.00032</v>
      </c>
      <c r="AU131">
        <v>0.0001</v>
      </c>
      <c r="AV131">
        <v>0.0005</v>
      </c>
      <c r="AW131">
        <v>0.0005</v>
      </c>
      <c r="AX131" t="s">
        <v>115</v>
      </c>
      <c r="AY131" t="s">
        <v>115</v>
      </c>
      <c r="AZ131">
        <v>0.0015</v>
      </c>
      <c r="BA131">
        <v>0.0003</v>
      </c>
      <c r="BB131">
        <v>0.00284</v>
      </c>
      <c r="BC131" t="s">
        <v>115</v>
      </c>
      <c r="BD131" t="s">
        <v>115</v>
      </c>
      <c r="BE131" t="s">
        <v>115</v>
      </c>
      <c r="BF131">
        <v>0.00126</v>
      </c>
      <c r="BG131">
        <v>0.0001</v>
      </c>
      <c r="BH131" t="s">
        <v>115</v>
      </c>
      <c r="BI131" t="s">
        <v>115</v>
      </c>
      <c r="BJ131" t="s">
        <v>115</v>
      </c>
      <c r="BK131">
        <v>0.0005</v>
      </c>
      <c r="BL131">
        <v>0.0003</v>
      </c>
      <c r="BM131">
        <v>0.00028</v>
      </c>
      <c r="BN131">
        <v>0.00284</v>
      </c>
      <c r="BO131">
        <v>0.00923</v>
      </c>
      <c r="BP131" t="s">
        <v>148</v>
      </c>
      <c r="BQ131" t="s">
        <v>115</v>
      </c>
      <c r="BR131" t="s">
        <v>115</v>
      </c>
      <c r="BS131">
        <v>45810.4343287037</v>
      </c>
      <c r="BT131" t="s">
        <v>162</v>
      </c>
      <c r="BU131">
        <v>0.0274</v>
      </c>
      <c r="BV131">
        <v>0.03204</v>
      </c>
      <c r="BW131">
        <v>0.0764</v>
      </c>
      <c r="BX131">
        <v>45810.2638888889</v>
      </c>
      <c r="BY131" t="s">
        <v>150</v>
      </c>
      <c r="BZ131" t="s">
        <v>163</v>
      </c>
      <c r="CA131" t="s">
        <v>115</v>
      </c>
      <c r="CB131" t="s">
        <v>130</v>
      </c>
      <c r="CC131">
        <v>1</v>
      </c>
      <c r="CD131" t="s">
        <v>82</v>
      </c>
      <c r="CE131">
        <v>45818.7553125</v>
      </c>
    </row>
    <row r="132" spans="1:83">
      <c r="A132">
        <v>2.66548451657155e+16</v>
      </c>
      <c r="B132" t="s">
        <v>180</v>
      </c>
      <c r="C132" t="s">
        <v>112</v>
      </c>
      <c r="D132" t="s">
        <v>112</v>
      </c>
      <c r="F132" t="s">
        <v>113</v>
      </c>
      <c r="G132" t="s">
        <v>114</v>
      </c>
      <c r="H132" t="s">
        <v>115</v>
      </c>
      <c r="I132" t="s">
        <v>115</v>
      </c>
      <c r="J132" t="s">
        <v>116</v>
      </c>
      <c r="K132" t="s">
        <v>117</v>
      </c>
      <c r="L132">
        <v>0.182</v>
      </c>
      <c r="M132" t="s">
        <v>142</v>
      </c>
      <c r="N132" t="s">
        <v>119</v>
      </c>
      <c r="O132" t="s">
        <v>115</v>
      </c>
      <c r="P132" t="s">
        <v>120</v>
      </c>
      <c r="Q132">
        <v>45810.3615509259</v>
      </c>
      <c r="R132" t="s">
        <v>115</v>
      </c>
      <c r="S132" t="s">
        <v>129</v>
      </c>
      <c r="T132" t="s">
        <v>144</v>
      </c>
      <c r="U132">
        <v>45810.8732986111</v>
      </c>
      <c r="V132" t="s">
        <v>173</v>
      </c>
      <c r="W132" t="s">
        <v>115</v>
      </c>
      <c r="X132">
        <v>92.9149</v>
      </c>
      <c r="Y132">
        <v>0.02704</v>
      </c>
      <c r="Z132">
        <v>0.06149</v>
      </c>
      <c r="AA132">
        <v>0.03885</v>
      </c>
      <c r="AB132">
        <v>0.00505</v>
      </c>
      <c r="AC132">
        <v>1.75662</v>
      </c>
      <c r="AD132">
        <v>0.00167</v>
      </c>
      <c r="AE132">
        <v>5.07285</v>
      </c>
      <c r="AF132">
        <v>0.01706</v>
      </c>
      <c r="AG132">
        <v>0.01252</v>
      </c>
      <c r="AH132">
        <v>0.00404</v>
      </c>
      <c r="AI132">
        <v>0.00872</v>
      </c>
      <c r="AJ132">
        <v>0.00208</v>
      </c>
      <c r="AK132">
        <v>0.001</v>
      </c>
      <c r="AL132">
        <v>0.0002</v>
      </c>
      <c r="AM132">
        <v>0.03816</v>
      </c>
      <c r="AN132">
        <v>0.00019</v>
      </c>
      <c r="AO132">
        <v>0.0001</v>
      </c>
      <c r="AP132">
        <v>5e-5</v>
      </c>
      <c r="AQ132">
        <v>0.00038</v>
      </c>
      <c r="AR132">
        <v>0.0001</v>
      </c>
      <c r="AS132">
        <v>0.00035</v>
      </c>
      <c r="AT132">
        <v>0.00022</v>
      </c>
      <c r="AU132">
        <v>0.0001</v>
      </c>
      <c r="AV132">
        <v>0.00205</v>
      </c>
      <c r="AW132">
        <v>0.0005</v>
      </c>
      <c r="AX132" t="s">
        <v>115</v>
      </c>
      <c r="AY132" t="s">
        <v>115</v>
      </c>
      <c r="AZ132">
        <v>0.0015</v>
      </c>
      <c r="BA132">
        <v>0.0003</v>
      </c>
      <c r="BB132">
        <v>0.00269</v>
      </c>
      <c r="BC132" t="s">
        <v>115</v>
      </c>
      <c r="BD132" t="s">
        <v>115</v>
      </c>
      <c r="BE132" t="s">
        <v>115</v>
      </c>
      <c r="BF132">
        <v>0.00133</v>
      </c>
      <c r="BG132">
        <v>0.0001</v>
      </c>
      <c r="BH132" t="s">
        <v>115</v>
      </c>
      <c r="BI132" t="s">
        <v>115</v>
      </c>
      <c r="BJ132" t="s">
        <v>115</v>
      </c>
      <c r="BK132">
        <v>0.0005</v>
      </c>
      <c r="BL132">
        <v>0.0003</v>
      </c>
      <c r="BM132">
        <v>0.00024</v>
      </c>
      <c r="BN132">
        <v>0.00269</v>
      </c>
      <c r="BO132">
        <v>0.01066</v>
      </c>
      <c r="BP132" t="s">
        <v>148</v>
      </c>
      <c r="BQ132" t="s">
        <v>115</v>
      </c>
      <c r="BR132" t="s">
        <v>115</v>
      </c>
      <c r="BS132">
        <v>45810.483912037</v>
      </c>
      <c r="BT132" t="s">
        <v>162</v>
      </c>
      <c r="BU132">
        <v>0.03741</v>
      </c>
      <c r="BV132">
        <v>0.04103</v>
      </c>
      <c r="BW132">
        <v>0.10447</v>
      </c>
      <c r="BX132">
        <v>45810.2638888889</v>
      </c>
      <c r="BY132" t="s">
        <v>150</v>
      </c>
      <c r="BZ132" t="s">
        <v>163</v>
      </c>
      <c r="CA132" t="s">
        <v>115</v>
      </c>
      <c r="CB132" t="s">
        <v>130</v>
      </c>
      <c r="CC132">
        <v>1</v>
      </c>
      <c r="CD132" t="s">
        <v>82</v>
      </c>
      <c r="CE132">
        <v>45818.7553125</v>
      </c>
    </row>
    <row r="133" spans="1:83">
      <c r="A133">
        <v>2.6654845165747e+16</v>
      </c>
      <c r="B133" t="s">
        <v>180</v>
      </c>
      <c r="C133" t="s">
        <v>112</v>
      </c>
      <c r="D133" t="s">
        <v>111</v>
      </c>
      <c r="F133" t="s">
        <v>113</v>
      </c>
      <c r="G133" t="s">
        <v>114</v>
      </c>
      <c r="H133" t="s">
        <v>115</v>
      </c>
      <c r="I133" t="s">
        <v>115</v>
      </c>
      <c r="J133" t="s">
        <v>116</v>
      </c>
      <c r="K133" t="s">
        <v>117</v>
      </c>
      <c r="L133">
        <v>0.182</v>
      </c>
      <c r="M133" t="s">
        <v>142</v>
      </c>
      <c r="N133" t="s">
        <v>119</v>
      </c>
      <c r="O133" t="s">
        <v>115</v>
      </c>
      <c r="P133" t="s">
        <v>120</v>
      </c>
      <c r="Q133">
        <v>45810.3615509259</v>
      </c>
      <c r="R133" t="s">
        <v>115</v>
      </c>
      <c r="S133" t="s">
        <v>131</v>
      </c>
      <c r="T133" t="s">
        <v>144</v>
      </c>
      <c r="U133">
        <v>45810.8732986111</v>
      </c>
      <c r="V133" t="s">
        <v>173</v>
      </c>
      <c r="W133" t="s">
        <v>115</v>
      </c>
      <c r="X133">
        <v>92.8469</v>
      </c>
      <c r="Y133">
        <v>0.02701</v>
      </c>
      <c r="Z133">
        <v>0.06129</v>
      </c>
      <c r="AA133">
        <v>0.03952</v>
      </c>
      <c r="AB133">
        <v>0.00541</v>
      </c>
      <c r="AC133">
        <v>1.83324</v>
      </c>
      <c r="AD133">
        <v>0.00114</v>
      </c>
      <c r="AE133">
        <v>5.0641</v>
      </c>
      <c r="AF133">
        <v>0.01787</v>
      </c>
      <c r="AG133">
        <v>0.0126</v>
      </c>
      <c r="AH133">
        <v>0.00437</v>
      </c>
      <c r="AI133">
        <v>0.00905</v>
      </c>
      <c r="AJ133">
        <v>0.00189</v>
      </c>
      <c r="AK133">
        <v>0.001</v>
      </c>
      <c r="AL133">
        <v>0.0002</v>
      </c>
      <c r="AM133">
        <v>0.03913</v>
      </c>
      <c r="AN133">
        <v>0.00019</v>
      </c>
      <c r="AO133">
        <v>0.0001</v>
      </c>
      <c r="AP133">
        <v>5e-5</v>
      </c>
      <c r="AQ133">
        <v>0.00039</v>
      </c>
      <c r="AR133">
        <v>0.0001</v>
      </c>
      <c r="AS133">
        <v>0.00035</v>
      </c>
      <c r="AT133">
        <v>0.00019</v>
      </c>
      <c r="AU133">
        <v>0.0001</v>
      </c>
      <c r="AV133">
        <v>0.00212</v>
      </c>
      <c r="AW133">
        <v>0.0005</v>
      </c>
      <c r="AX133" t="s">
        <v>115</v>
      </c>
      <c r="AY133" t="s">
        <v>115</v>
      </c>
      <c r="AZ133">
        <v>0.0015</v>
      </c>
      <c r="BA133">
        <v>0.0003</v>
      </c>
      <c r="BB133">
        <v>0.00298</v>
      </c>
      <c r="BC133" t="s">
        <v>115</v>
      </c>
      <c r="BD133" t="s">
        <v>115</v>
      </c>
      <c r="BE133" t="s">
        <v>115</v>
      </c>
      <c r="BF133">
        <v>0.00136</v>
      </c>
      <c r="BG133">
        <v>0.0001</v>
      </c>
      <c r="BH133" t="s">
        <v>115</v>
      </c>
      <c r="BI133" t="s">
        <v>115</v>
      </c>
      <c r="BJ133" t="s">
        <v>115</v>
      </c>
      <c r="BK133">
        <v>0.0005</v>
      </c>
      <c r="BL133">
        <v>0.0003</v>
      </c>
      <c r="BM133">
        <v>0.00028</v>
      </c>
      <c r="BN133">
        <v>0.00298</v>
      </c>
      <c r="BO133">
        <v>0.01109</v>
      </c>
      <c r="BP133" t="s">
        <v>148</v>
      </c>
      <c r="BQ133" t="s">
        <v>115</v>
      </c>
      <c r="BR133" t="s">
        <v>115</v>
      </c>
      <c r="BS133">
        <v>45810.5391898148</v>
      </c>
      <c r="BT133" t="s">
        <v>162</v>
      </c>
      <c r="BU133">
        <v>0.03496</v>
      </c>
      <c r="BV133">
        <v>0.03837</v>
      </c>
      <c r="BW133">
        <v>0.10352</v>
      </c>
      <c r="BX133">
        <v>45810.2638888889</v>
      </c>
      <c r="BY133" t="s">
        <v>150</v>
      </c>
      <c r="BZ133" t="s">
        <v>163</v>
      </c>
      <c r="CA133" t="s">
        <v>115</v>
      </c>
      <c r="CB133" t="s">
        <v>132</v>
      </c>
      <c r="CC133">
        <v>1</v>
      </c>
      <c r="CD133" t="s">
        <v>82</v>
      </c>
      <c r="CE133">
        <v>45818.7553125</v>
      </c>
    </row>
    <row r="134" spans="1:83">
      <c r="A134">
        <v>2.66548451657776e+16</v>
      </c>
      <c r="B134" t="s">
        <v>180</v>
      </c>
      <c r="C134" t="s">
        <v>112</v>
      </c>
      <c r="D134" t="s">
        <v>111</v>
      </c>
      <c r="F134" t="s">
        <v>113</v>
      </c>
      <c r="G134" t="s">
        <v>114</v>
      </c>
      <c r="H134" t="s">
        <v>115</v>
      </c>
      <c r="I134" t="s">
        <v>115</v>
      </c>
      <c r="J134" t="s">
        <v>116</v>
      </c>
      <c r="K134" t="s">
        <v>117</v>
      </c>
      <c r="L134">
        <v>0.182</v>
      </c>
      <c r="M134" t="s">
        <v>142</v>
      </c>
      <c r="N134" t="s">
        <v>119</v>
      </c>
      <c r="O134" t="s">
        <v>115</v>
      </c>
      <c r="P134" t="s">
        <v>120</v>
      </c>
      <c r="Q134">
        <v>45810.3615509259</v>
      </c>
      <c r="R134" t="s">
        <v>115</v>
      </c>
      <c r="S134" t="s">
        <v>133</v>
      </c>
      <c r="T134" t="s">
        <v>144</v>
      </c>
      <c r="U134">
        <v>45810.8732986111</v>
      </c>
      <c r="V134" t="s">
        <v>173</v>
      </c>
      <c r="W134" t="s">
        <v>115</v>
      </c>
      <c r="X134">
        <v>92.8637</v>
      </c>
      <c r="Y134">
        <v>0.02686</v>
      </c>
      <c r="Z134">
        <v>0.06015</v>
      </c>
      <c r="AA134">
        <v>0.03934</v>
      </c>
      <c r="AB134">
        <v>0.00527</v>
      </c>
      <c r="AC134">
        <v>1.84092</v>
      </c>
      <c r="AD134">
        <v>0.00109</v>
      </c>
      <c r="AE134">
        <v>5.03655</v>
      </c>
      <c r="AF134">
        <v>0.01758</v>
      </c>
      <c r="AG134">
        <v>0.01257</v>
      </c>
      <c r="AH134">
        <v>0.00366</v>
      </c>
      <c r="AI134">
        <v>0.00889</v>
      </c>
      <c r="AJ134">
        <v>0.00185</v>
      </c>
      <c r="AK134">
        <v>0.001</v>
      </c>
      <c r="AL134">
        <v>0.0002</v>
      </c>
      <c r="AM134">
        <v>0.03905</v>
      </c>
      <c r="AN134">
        <v>0.00017</v>
      </c>
      <c r="AO134">
        <v>0.0001</v>
      </c>
      <c r="AP134">
        <v>5e-5</v>
      </c>
      <c r="AQ134">
        <v>0.00037</v>
      </c>
      <c r="AR134">
        <v>0.0001</v>
      </c>
      <c r="AS134">
        <v>0.00033</v>
      </c>
      <c r="AT134">
        <v>0.0002</v>
      </c>
      <c r="AU134">
        <v>0.0001</v>
      </c>
      <c r="AV134">
        <v>0.00212</v>
      </c>
      <c r="AW134">
        <v>0.0005</v>
      </c>
      <c r="AX134" t="s">
        <v>115</v>
      </c>
      <c r="AY134" t="s">
        <v>115</v>
      </c>
      <c r="AZ134">
        <v>0.0015</v>
      </c>
      <c r="BA134">
        <v>0.0003</v>
      </c>
      <c r="BB134">
        <v>0.00297</v>
      </c>
      <c r="BC134" t="s">
        <v>115</v>
      </c>
      <c r="BD134" t="s">
        <v>115</v>
      </c>
      <c r="BE134" t="s">
        <v>115</v>
      </c>
      <c r="BF134">
        <v>0.00134</v>
      </c>
      <c r="BG134">
        <v>0.0001</v>
      </c>
      <c r="BH134" t="s">
        <v>115</v>
      </c>
      <c r="BI134" t="s">
        <v>115</v>
      </c>
      <c r="BJ134" t="s">
        <v>115</v>
      </c>
      <c r="BK134">
        <v>0.0005</v>
      </c>
      <c r="BL134">
        <v>0.0003</v>
      </c>
      <c r="BM134">
        <v>0.00026</v>
      </c>
      <c r="BN134">
        <v>0.00297</v>
      </c>
      <c r="BO134">
        <v>0.01104</v>
      </c>
      <c r="BP134" t="s">
        <v>148</v>
      </c>
      <c r="BQ134" t="s">
        <v>115</v>
      </c>
      <c r="BR134" t="s">
        <v>115</v>
      </c>
      <c r="BS134">
        <v>45810.5665277778</v>
      </c>
      <c r="BT134" t="s">
        <v>162</v>
      </c>
      <c r="BU134">
        <v>0.04105</v>
      </c>
      <c r="BV134">
        <v>0.04437</v>
      </c>
      <c r="BW134">
        <v>0.10854</v>
      </c>
      <c r="BX134">
        <v>45810.2638888889</v>
      </c>
      <c r="BY134" t="s">
        <v>150</v>
      </c>
      <c r="BZ134" t="s">
        <v>163</v>
      </c>
      <c r="CA134" t="s">
        <v>115</v>
      </c>
      <c r="CB134" t="s">
        <v>134</v>
      </c>
      <c r="CC134">
        <v>1</v>
      </c>
      <c r="CD134" t="s">
        <v>82</v>
      </c>
      <c r="CE134">
        <v>45818.7553125</v>
      </c>
    </row>
    <row r="135" spans="1:83">
      <c r="A135">
        <v>2.66840615096903e+16</v>
      </c>
      <c r="B135" t="s">
        <v>180</v>
      </c>
      <c r="C135" t="s">
        <v>112</v>
      </c>
      <c r="D135" t="s">
        <v>112</v>
      </c>
      <c r="F135" t="s">
        <v>113</v>
      </c>
      <c r="G135" t="s">
        <v>114</v>
      </c>
      <c r="H135" t="s">
        <v>115</v>
      </c>
      <c r="I135" t="s">
        <v>115</v>
      </c>
      <c r="J135" t="s">
        <v>116</v>
      </c>
      <c r="K135" t="s">
        <v>117</v>
      </c>
      <c r="L135">
        <v>0.182</v>
      </c>
      <c r="M135" t="s">
        <v>142</v>
      </c>
      <c r="N135" t="s">
        <v>119</v>
      </c>
      <c r="O135" t="s">
        <v>115</v>
      </c>
      <c r="P135" t="s">
        <v>120</v>
      </c>
      <c r="Q135">
        <v>45810.3615509259</v>
      </c>
      <c r="R135" t="s">
        <v>115</v>
      </c>
      <c r="S135" t="s">
        <v>166</v>
      </c>
      <c r="T135" t="s">
        <v>144</v>
      </c>
      <c r="U135">
        <v>45810.8732986111</v>
      </c>
      <c r="V135" t="s">
        <v>173</v>
      </c>
      <c r="W135" t="s">
        <v>115</v>
      </c>
      <c r="X135">
        <v>93.0799</v>
      </c>
      <c r="Y135">
        <v>0.02579</v>
      </c>
      <c r="Z135">
        <v>0.05659</v>
      </c>
      <c r="AA135">
        <v>0.03724</v>
      </c>
      <c r="AB135">
        <v>0.00547</v>
      </c>
      <c r="AC135">
        <v>1.7619</v>
      </c>
      <c r="AD135">
        <v>0.00128</v>
      </c>
      <c r="AE135">
        <v>4.90885</v>
      </c>
      <c r="AF135">
        <v>0.01909</v>
      </c>
      <c r="AG135">
        <v>0.01209</v>
      </c>
      <c r="AH135">
        <v>0.00316</v>
      </c>
      <c r="AI135">
        <v>0.00925</v>
      </c>
      <c r="AJ135">
        <v>0.00168</v>
      </c>
      <c r="AK135">
        <v>0.001</v>
      </c>
      <c r="AL135">
        <v>0.0002</v>
      </c>
      <c r="AM135">
        <v>0.04029</v>
      </c>
      <c r="AN135">
        <v>0.00018</v>
      </c>
      <c r="AO135">
        <v>0.0001</v>
      </c>
      <c r="AP135">
        <v>5e-5</v>
      </c>
      <c r="AQ135">
        <v>0.00035</v>
      </c>
      <c r="AR135">
        <v>0.0001</v>
      </c>
      <c r="AS135">
        <v>0.00034</v>
      </c>
      <c r="AT135">
        <v>0.0001</v>
      </c>
      <c r="AU135">
        <v>0.0001</v>
      </c>
      <c r="AV135">
        <v>0.00217</v>
      </c>
      <c r="AW135">
        <v>0.0005</v>
      </c>
      <c r="AX135" t="s">
        <v>115</v>
      </c>
      <c r="AY135" t="s">
        <v>115</v>
      </c>
      <c r="AZ135">
        <v>0.0015</v>
      </c>
      <c r="BA135">
        <v>0.0003</v>
      </c>
      <c r="BB135">
        <v>0.00301</v>
      </c>
      <c r="BC135" t="s">
        <v>115</v>
      </c>
      <c r="BD135" t="s">
        <v>115</v>
      </c>
      <c r="BE135" t="s">
        <v>115</v>
      </c>
      <c r="BF135">
        <v>0.00133</v>
      </c>
      <c r="BG135">
        <v>0.0001</v>
      </c>
      <c r="BH135" t="s">
        <v>115</v>
      </c>
      <c r="BI135" t="s">
        <v>115</v>
      </c>
      <c r="BJ135" t="s">
        <v>115</v>
      </c>
      <c r="BK135">
        <v>0.0005</v>
      </c>
      <c r="BL135">
        <v>0.0003</v>
      </c>
      <c r="BM135">
        <v>0.00025</v>
      </c>
      <c r="BN135">
        <v>0.00301</v>
      </c>
      <c r="BO135">
        <v>0.01111</v>
      </c>
      <c r="BP135" t="s">
        <v>148</v>
      </c>
      <c r="BQ135" t="s">
        <v>115</v>
      </c>
      <c r="BR135" t="s">
        <v>115</v>
      </c>
      <c r="BS135">
        <v>45810.7023148148</v>
      </c>
      <c r="BT135" t="s">
        <v>162</v>
      </c>
      <c r="BU135">
        <v>0.03605</v>
      </c>
      <c r="BV135">
        <v>0.0391</v>
      </c>
      <c r="BW135">
        <v>0.10389</v>
      </c>
      <c r="BX135">
        <v>45810.2638888889</v>
      </c>
      <c r="BY135" t="s">
        <v>150</v>
      </c>
      <c r="BZ135" t="s">
        <v>163</v>
      </c>
      <c r="CA135" t="s">
        <v>115</v>
      </c>
      <c r="CB135" t="s">
        <v>134</v>
      </c>
      <c r="CC135">
        <v>1</v>
      </c>
      <c r="CD135" t="s">
        <v>82</v>
      </c>
      <c r="CE135">
        <v>45818.7553125</v>
      </c>
    </row>
    <row r="136" spans="1:83">
      <c r="A136">
        <v>2.6684271211646e+16</v>
      </c>
      <c r="B136" t="s">
        <v>180</v>
      </c>
      <c r="C136" t="s">
        <v>112</v>
      </c>
      <c r="D136" t="s">
        <v>111</v>
      </c>
      <c r="F136" t="s">
        <v>113</v>
      </c>
      <c r="G136" t="s">
        <v>114</v>
      </c>
      <c r="H136" t="s">
        <v>115</v>
      </c>
      <c r="I136" t="s">
        <v>115</v>
      </c>
      <c r="J136" t="s">
        <v>116</v>
      </c>
      <c r="K136" t="s">
        <v>117</v>
      </c>
      <c r="L136">
        <v>0.182</v>
      </c>
      <c r="M136" t="s">
        <v>142</v>
      </c>
      <c r="N136" t="s">
        <v>119</v>
      </c>
      <c r="O136" t="s">
        <v>115</v>
      </c>
      <c r="P136" t="s">
        <v>120</v>
      </c>
      <c r="Q136">
        <v>45810.3615509259</v>
      </c>
      <c r="R136" t="s">
        <v>115</v>
      </c>
      <c r="S136" t="s">
        <v>155</v>
      </c>
      <c r="T136" t="s">
        <v>144</v>
      </c>
      <c r="U136">
        <v>45810.8732986111</v>
      </c>
      <c r="V136" t="s">
        <v>173</v>
      </c>
      <c r="W136" t="s">
        <v>115</v>
      </c>
      <c r="X136">
        <v>92.8895</v>
      </c>
      <c r="Y136">
        <v>0.02607</v>
      </c>
      <c r="Z136">
        <v>0.05992</v>
      </c>
      <c r="AA136">
        <v>0.03872</v>
      </c>
      <c r="AB136">
        <v>0.00509</v>
      </c>
      <c r="AC136">
        <v>1.82464</v>
      </c>
      <c r="AD136">
        <v>0.00114</v>
      </c>
      <c r="AE136">
        <v>5.03287</v>
      </c>
      <c r="AF136">
        <v>0.01772</v>
      </c>
      <c r="AG136">
        <v>0.01244</v>
      </c>
      <c r="AH136">
        <v>0.00364</v>
      </c>
      <c r="AI136">
        <v>0.00892</v>
      </c>
      <c r="AJ136">
        <v>0.00186</v>
      </c>
      <c r="AK136">
        <v>0.001</v>
      </c>
      <c r="AL136">
        <v>0.0002</v>
      </c>
      <c r="AM136">
        <v>0.03893</v>
      </c>
      <c r="AN136">
        <v>0.00019</v>
      </c>
      <c r="AO136">
        <v>0.0001</v>
      </c>
      <c r="AP136">
        <v>5e-5</v>
      </c>
      <c r="AQ136">
        <v>0.00035</v>
      </c>
      <c r="AR136">
        <v>0.0001</v>
      </c>
      <c r="AS136">
        <v>0.00032</v>
      </c>
      <c r="AT136">
        <v>0.00026</v>
      </c>
      <c r="AU136">
        <v>0.0001</v>
      </c>
      <c r="AV136">
        <v>0.00213</v>
      </c>
      <c r="AW136">
        <v>0.0005</v>
      </c>
      <c r="AX136" t="s">
        <v>115</v>
      </c>
      <c r="AY136" t="s">
        <v>115</v>
      </c>
      <c r="AZ136">
        <v>0.0015</v>
      </c>
      <c r="BA136">
        <v>0.0003</v>
      </c>
      <c r="BB136">
        <v>0.00302</v>
      </c>
      <c r="BC136" t="s">
        <v>115</v>
      </c>
      <c r="BD136" t="s">
        <v>115</v>
      </c>
      <c r="BE136" t="s">
        <v>115</v>
      </c>
      <c r="BF136">
        <v>0.00136</v>
      </c>
      <c r="BG136">
        <v>0.0001</v>
      </c>
      <c r="BH136" t="s">
        <v>115</v>
      </c>
      <c r="BI136" t="s">
        <v>115</v>
      </c>
      <c r="BJ136" t="s">
        <v>115</v>
      </c>
      <c r="BK136">
        <v>0.0005</v>
      </c>
      <c r="BL136">
        <v>0.0003</v>
      </c>
      <c r="BM136">
        <v>0.00022</v>
      </c>
      <c r="BN136">
        <v>0.00302</v>
      </c>
      <c r="BO136">
        <v>0.01108</v>
      </c>
      <c r="BP136" t="s">
        <v>148</v>
      </c>
      <c r="BQ136" t="s">
        <v>115</v>
      </c>
      <c r="BR136" t="s">
        <v>115</v>
      </c>
      <c r="BS136">
        <v>45810.7177546296</v>
      </c>
      <c r="BT136" t="s">
        <v>162</v>
      </c>
      <c r="BU136">
        <v>0.03702</v>
      </c>
      <c r="BV136">
        <v>0.0404</v>
      </c>
      <c r="BW136">
        <v>0.10433</v>
      </c>
      <c r="BX136">
        <v>45810.2638888889</v>
      </c>
      <c r="BY136" t="s">
        <v>150</v>
      </c>
      <c r="BZ136" t="s">
        <v>163</v>
      </c>
      <c r="CA136" t="s">
        <v>115</v>
      </c>
      <c r="CB136" t="s">
        <v>134</v>
      </c>
      <c r="CC136">
        <v>1</v>
      </c>
      <c r="CD136" t="s">
        <v>82</v>
      </c>
      <c r="CE136">
        <v>45818.7553125</v>
      </c>
    </row>
    <row r="137" spans="1:83">
      <c r="A137">
        <v>2.66899165828149e+16</v>
      </c>
      <c r="B137" t="s">
        <v>180</v>
      </c>
      <c r="C137" t="s">
        <v>112</v>
      </c>
      <c r="D137" t="s">
        <v>111</v>
      </c>
      <c r="E137" t="s">
        <v>111</v>
      </c>
      <c r="F137" t="s">
        <v>113</v>
      </c>
      <c r="G137" t="s">
        <v>114</v>
      </c>
      <c r="H137" t="s">
        <v>115</v>
      </c>
      <c r="I137" t="s">
        <v>115</v>
      </c>
      <c r="J137" t="s">
        <v>116</v>
      </c>
      <c r="K137" t="s">
        <v>117</v>
      </c>
      <c r="L137">
        <v>0.182</v>
      </c>
      <c r="M137" t="s">
        <v>142</v>
      </c>
      <c r="N137" t="s">
        <v>119</v>
      </c>
      <c r="O137" t="s">
        <v>115</v>
      </c>
      <c r="P137" t="s">
        <v>120</v>
      </c>
      <c r="Q137">
        <v>45810.3615509259</v>
      </c>
      <c r="R137" t="s">
        <v>115</v>
      </c>
      <c r="S137" t="s">
        <v>136</v>
      </c>
      <c r="T137" t="s">
        <v>144</v>
      </c>
      <c r="U137">
        <v>45810.8732986111</v>
      </c>
      <c r="V137" t="s">
        <v>173</v>
      </c>
      <c r="W137" t="s">
        <v>115</v>
      </c>
      <c r="X137">
        <v>92.9027</v>
      </c>
      <c r="Y137">
        <v>0.03017</v>
      </c>
      <c r="Z137">
        <v>0.06108</v>
      </c>
      <c r="AA137">
        <v>0.03983</v>
      </c>
      <c r="AB137">
        <v>0.00499</v>
      </c>
      <c r="AC137">
        <v>1.808</v>
      </c>
      <c r="AD137">
        <v>0.0014</v>
      </c>
      <c r="AE137">
        <v>5.02932</v>
      </c>
      <c r="AF137">
        <v>0.01744</v>
      </c>
      <c r="AG137">
        <v>0.01265</v>
      </c>
      <c r="AH137">
        <v>0.00354</v>
      </c>
      <c r="AI137">
        <v>0.0088</v>
      </c>
      <c r="AJ137">
        <v>0.00198</v>
      </c>
      <c r="AK137">
        <v>0.001</v>
      </c>
      <c r="AL137">
        <v>0.00022</v>
      </c>
      <c r="AM137">
        <v>0.039</v>
      </c>
      <c r="AN137">
        <v>0.0002</v>
      </c>
      <c r="AO137">
        <v>0.00012</v>
      </c>
      <c r="AP137">
        <v>5e-5</v>
      </c>
      <c r="AQ137">
        <v>0.00034</v>
      </c>
      <c r="AR137">
        <v>0.0001</v>
      </c>
      <c r="AS137">
        <v>0.00034</v>
      </c>
      <c r="AT137">
        <v>0.0001</v>
      </c>
      <c r="AU137">
        <v>0.0001</v>
      </c>
      <c r="AV137">
        <v>0.00217</v>
      </c>
      <c r="AW137">
        <v>0.0005</v>
      </c>
      <c r="AX137" t="s">
        <v>115</v>
      </c>
      <c r="AY137" t="s">
        <v>115</v>
      </c>
      <c r="AZ137">
        <v>0.0015</v>
      </c>
      <c r="BA137">
        <v>0.0003</v>
      </c>
      <c r="BB137">
        <v>0.00263</v>
      </c>
      <c r="BC137" t="s">
        <v>115</v>
      </c>
      <c r="BD137" t="s">
        <v>115</v>
      </c>
      <c r="BE137" t="s">
        <v>115</v>
      </c>
      <c r="BF137">
        <v>0.00138</v>
      </c>
      <c r="BG137">
        <v>0.0001</v>
      </c>
      <c r="BH137" t="s">
        <v>115</v>
      </c>
      <c r="BI137" t="s">
        <v>115</v>
      </c>
      <c r="BJ137" t="s">
        <v>115</v>
      </c>
      <c r="BK137">
        <v>0.0005</v>
      </c>
      <c r="BL137">
        <v>0.0003</v>
      </c>
      <c r="BM137">
        <v>0.00025</v>
      </c>
      <c r="BN137">
        <v>0.00263</v>
      </c>
      <c r="BO137">
        <v>0.01078</v>
      </c>
      <c r="BP137" t="s">
        <v>148</v>
      </c>
      <c r="BQ137" t="s">
        <v>115</v>
      </c>
      <c r="BR137" t="s">
        <v>115</v>
      </c>
      <c r="BS137">
        <v>45810.8684027778</v>
      </c>
      <c r="BT137" t="s">
        <v>162</v>
      </c>
      <c r="BU137">
        <v>0.03768</v>
      </c>
      <c r="BV137">
        <v>0.04108</v>
      </c>
      <c r="BW137">
        <v>0.10507</v>
      </c>
      <c r="BX137">
        <v>45810.2638888889</v>
      </c>
      <c r="BY137" t="s">
        <v>150</v>
      </c>
      <c r="BZ137" t="s">
        <v>163</v>
      </c>
      <c r="CA137" t="s">
        <v>115</v>
      </c>
      <c r="CB137" t="s">
        <v>137</v>
      </c>
      <c r="CC137">
        <v>1</v>
      </c>
      <c r="CD137" t="s">
        <v>82</v>
      </c>
      <c r="CE137">
        <v>45818.7553125</v>
      </c>
    </row>
    <row r="138" spans="1:83">
      <c r="A138">
        <v>2.66899165829677e+16</v>
      </c>
      <c r="B138" t="s">
        <v>180</v>
      </c>
      <c r="C138" t="s">
        <v>112</v>
      </c>
      <c r="D138" t="s">
        <v>111</v>
      </c>
      <c r="E138" t="s">
        <v>111</v>
      </c>
      <c r="F138" t="s">
        <v>113</v>
      </c>
      <c r="G138" t="s">
        <v>114</v>
      </c>
      <c r="H138" t="s">
        <v>115</v>
      </c>
      <c r="I138" t="s">
        <v>115</v>
      </c>
      <c r="J138" t="s">
        <v>116</v>
      </c>
      <c r="K138" t="s">
        <v>117</v>
      </c>
      <c r="L138">
        <v>0.182</v>
      </c>
      <c r="M138" t="s">
        <v>142</v>
      </c>
      <c r="N138" t="s">
        <v>119</v>
      </c>
      <c r="O138" t="s">
        <v>115</v>
      </c>
      <c r="P138" t="s">
        <v>120</v>
      </c>
      <c r="Q138">
        <v>45810.3615509259</v>
      </c>
      <c r="R138" t="s">
        <v>115</v>
      </c>
      <c r="S138" t="s">
        <v>2</v>
      </c>
      <c r="T138" t="s">
        <v>144</v>
      </c>
      <c r="U138">
        <v>45810.8732986111</v>
      </c>
      <c r="V138" t="s">
        <v>173</v>
      </c>
      <c r="W138" t="s">
        <v>115</v>
      </c>
      <c r="X138">
        <v>92.9046</v>
      </c>
      <c r="Y138">
        <v>0.02891</v>
      </c>
      <c r="Z138">
        <v>0.06088</v>
      </c>
      <c r="AA138">
        <v>0.03995</v>
      </c>
      <c r="AB138">
        <v>0.00501</v>
      </c>
      <c r="AC138">
        <v>1.80954</v>
      </c>
      <c r="AD138">
        <v>0.00119</v>
      </c>
      <c r="AE138">
        <v>5.02571</v>
      </c>
      <c r="AF138">
        <v>0.01932</v>
      </c>
      <c r="AG138">
        <v>0.01276</v>
      </c>
      <c r="AH138">
        <v>0.0038</v>
      </c>
      <c r="AI138">
        <v>0.00904</v>
      </c>
      <c r="AJ138">
        <v>0.00202</v>
      </c>
      <c r="AK138">
        <v>0.001</v>
      </c>
      <c r="AL138">
        <v>0.0002</v>
      </c>
      <c r="AM138">
        <v>0.03933</v>
      </c>
      <c r="AN138">
        <v>0.00024</v>
      </c>
      <c r="AO138">
        <v>0.0001</v>
      </c>
      <c r="AP138">
        <v>5e-5</v>
      </c>
      <c r="AQ138">
        <v>0.00036</v>
      </c>
      <c r="AR138">
        <v>0.0001</v>
      </c>
      <c r="AS138">
        <v>0.00034</v>
      </c>
      <c r="AT138">
        <v>0.0001</v>
      </c>
      <c r="AU138">
        <v>0.0001</v>
      </c>
      <c r="AV138">
        <v>0.0022</v>
      </c>
      <c r="AW138">
        <v>0.0005</v>
      </c>
      <c r="AX138" t="s">
        <v>115</v>
      </c>
      <c r="AY138" t="s">
        <v>115</v>
      </c>
      <c r="AZ138">
        <v>0.0015</v>
      </c>
      <c r="BA138">
        <v>0.0003</v>
      </c>
      <c r="BB138">
        <v>0.00306</v>
      </c>
      <c r="BC138" t="s">
        <v>115</v>
      </c>
      <c r="BD138" t="s">
        <v>115</v>
      </c>
      <c r="BE138" t="s">
        <v>115</v>
      </c>
      <c r="BF138">
        <v>0.00136</v>
      </c>
      <c r="BG138">
        <v>0.0001</v>
      </c>
      <c r="BH138" t="s">
        <v>115</v>
      </c>
      <c r="BI138" t="s">
        <v>115</v>
      </c>
      <c r="BJ138" t="s">
        <v>115</v>
      </c>
      <c r="BK138">
        <v>0.0005</v>
      </c>
      <c r="BL138">
        <v>0.0003</v>
      </c>
      <c r="BM138">
        <v>0.0003</v>
      </c>
      <c r="BN138">
        <v>0.00306</v>
      </c>
      <c r="BO138">
        <v>0.01127</v>
      </c>
      <c r="BP138" t="s">
        <v>148</v>
      </c>
      <c r="BQ138" t="s">
        <v>115</v>
      </c>
      <c r="BR138" t="s">
        <v>115</v>
      </c>
      <c r="BS138">
        <v>45810.8700578704</v>
      </c>
      <c r="BT138" t="s">
        <v>162</v>
      </c>
      <c r="BU138">
        <v>0.0365</v>
      </c>
      <c r="BV138">
        <v>0.03996</v>
      </c>
      <c r="BW138">
        <v>0.10489</v>
      </c>
      <c r="BX138">
        <v>45810.2638888889</v>
      </c>
      <c r="BY138" t="s">
        <v>150</v>
      </c>
      <c r="BZ138" t="s">
        <v>163</v>
      </c>
      <c r="CA138" t="s">
        <v>115</v>
      </c>
      <c r="CB138" t="s">
        <v>137</v>
      </c>
      <c r="CC138">
        <v>1</v>
      </c>
      <c r="CD138" t="s">
        <v>82</v>
      </c>
      <c r="CE138">
        <v>45818.7553125</v>
      </c>
    </row>
    <row r="139" spans="1:83">
      <c r="A139">
        <v>2.66899165830149e+16</v>
      </c>
      <c r="B139" t="s">
        <v>180</v>
      </c>
      <c r="C139" t="s">
        <v>112</v>
      </c>
      <c r="D139" t="s">
        <v>111</v>
      </c>
      <c r="E139" t="s">
        <v>111</v>
      </c>
      <c r="F139" t="s">
        <v>113</v>
      </c>
      <c r="G139" t="s">
        <v>114</v>
      </c>
      <c r="H139" t="s">
        <v>115</v>
      </c>
      <c r="I139" t="s">
        <v>115</v>
      </c>
      <c r="J139" t="s">
        <v>116</v>
      </c>
      <c r="K139" t="s">
        <v>117</v>
      </c>
      <c r="L139">
        <v>0.182</v>
      </c>
      <c r="M139" t="s">
        <v>142</v>
      </c>
      <c r="N139" t="s">
        <v>119</v>
      </c>
      <c r="O139" t="s">
        <v>115</v>
      </c>
      <c r="P139" t="s">
        <v>120</v>
      </c>
      <c r="Q139">
        <v>45810.3615509259</v>
      </c>
      <c r="R139" t="s">
        <v>115</v>
      </c>
      <c r="S139" t="s">
        <v>138</v>
      </c>
      <c r="T139" t="s">
        <v>144</v>
      </c>
      <c r="U139">
        <v>45810.8732986111</v>
      </c>
      <c r="V139" t="s">
        <v>173</v>
      </c>
      <c r="W139" t="s">
        <v>115</v>
      </c>
      <c r="X139">
        <v>92.912</v>
      </c>
      <c r="Y139">
        <v>0.02889</v>
      </c>
      <c r="Z139">
        <v>0.06038</v>
      </c>
      <c r="AA139">
        <v>0.03936</v>
      </c>
      <c r="AB139">
        <v>0.005</v>
      </c>
      <c r="AC139">
        <v>1.8049</v>
      </c>
      <c r="AD139">
        <v>0.00127</v>
      </c>
      <c r="AE139">
        <v>5.02037</v>
      </c>
      <c r="AF139">
        <v>0.01982</v>
      </c>
      <c r="AG139">
        <v>0.01266</v>
      </c>
      <c r="AH139">
        <v>0.00423</v>
      </c>
      <c r="AI139">
        <v>0.00919</v>
      </c>
      <c r="AJ139">
        <v>0.00199</v>
      </c>
      <c r="AK139">
        <v>0.001</v>
      </c>
      <c r="AL139">
        <v>0.0002</v>
      </c>
      <c r="AM139">
        <v>0.03958</v>
      </c>
      <c r="AN139">
        <v>0.00024</v>
      </c>
      <c r="AO139">
        <v>0.0001</v>
      </c>
      <c r="AP139">
        <v>5e-5</v>
      </c>
      <c r="AQ139">
        <v>0.00034</v>
      </c>
      <c r="AR139">
        <v>0.0001</v>
      </c>
      <c r="AS139">
        <v>0.0003</v>
      </c>
      <c r="AT139">
        <v>0.00013</v>
      </c>
      <c r="AU139">
        <v>0.0001</v>
      </c>
      <c r="AV139">
        <v>0.00225</v>
      </c>
      <c r="AW139">
        <v>0.0005</v>
      </c>
      <c r="AX139" t="s">
        <v>115</v>
      </c>
      <c r="AY139" t="s">
        <v>115</v>
      </c>
      <c r="AZ139">
        <v>0.0015</v>
      </c>
      <c r="BA139">
        <v>0.0003</v>
      </c>
      <c r="BB139">
        <v>0.00288</v>
      </c>
      <c r="BC139" t="s">
        <v>115</v>
      </c>
      <c r="BD139" t="s">
        <v>115</v>
      </c>
      <c r="BE139" t="s">
        <v>115</v>
      </c>
      <c r="BF139">
        <v>0.00134</v>
      </c>
      <c r="BG139">
        <v>0.0001</v>
      </c>
      <c r="BH139" t="s">
        <v>115</v>
      </c>
      <c r="BI139" t="s">
        <v>115</v>
      </c>
      <c r="BJ139" t="s">
        <v>115</v>
      </c>
      <c r="BK139">
        <v>0.0005</v>
      </c>
      <c r="BL139">
        <v>0.0003</v>
      </c>
      <c r="BM139">
        <v>0.00021</v>
      </c>
      <c r="BN139">
        <v>0.00288</v>
      </c>
      <c r="BO139">
        <v>0.01103</v>
      </c>
      <c r="BP139" t="s">
        <v>148</v>
      </c>
      <c r="BQ139" t="s">
        <v>115</v>
      </c>
      <c r="BR139" t="s">
        <v>115</v>
      </c>
      <c r="BS139">
        <v>45810.8725115741</v>
      </c>
      <c r="BT139" t="s">
        <v>162</v>
      </c>
      <c r="BU139">
        <v>0.03895</v>
      </c>
      <c r="BV139">
        <v>0.04235</v>
      </c>
      <c r="BW139">
        <v>0.10801</v>
      </c>
      <c r="BX139">
        <v>45810.2638888889</v>
      </c>
      <c r="BY139" t="s">
        <v>150</v>
      </c>
      <c r="BZ139" t="s">
        <v>163</v>
      </c>
      <c r="CA139" t="s">
        <v>115</v>
      </c>
      <c r="CB139" t="s">
        <v>137</v>
      </c>
      <c r="CC139">
        <v>1</v>
      </c>
      <c r="CD139" t="s">
        <v>82</v>
      </c>
      <c r="CE139">
        <v>45818.7553125</v>
      </c>
    </row>
    <row r="140" spans="1:83">
      <c r="A140">
        <v>2.67836572151573e+16</v>
      </c>
      <c r="B140" t="s">
        <v>1</v>
      </c>
      <c r="C140" t="s">
        <v>112</v>
      </c>
      <c r="D140" t="s">
        <v>112</v>
      </c>
      <c r="F140" t="s">
        <v>113</v>
      </c>
      <c r="G140" t="s">
        <v>114</v>
      </c>
      <c r="H140" t="s">
        <v>115</v>
      </c>
      <c r="I140" t="s">
        <v>115</v>
      </c>
      <c r="J140" t="s">
        <v>116</v>
      </c>
      <c r="K140" t="s">
        <v>117</v>
      </c>
      <c r="L140">
        <v>0.19</v>
      </c>
      <c r="M140" t="s">
        <v>142</v>
      </c>
      <c r="N140" t="s">
        <v>119</v>
      </c>
      <c r="O140" t="s">
        <v>115</v>
      </c>
      <c r="P140" t="s">
        <v>120</v>
      </c>
      <c r="Q140">
        <v>45811.8524305556</v>
      </c>
      <c r="R140" t="s">
        <v>88</v>
      </c>
      <c r="S140" t="s">
        <v>121</v>
      </c>
      <c r="T140" t="s">
        <v>144</v>
      </c>
      <c r="U140">
        <v>45812.7146527778</v>
      </c>
      <c r="V140" t="s">
        <v>151</v>
      </c>
      <c r="W140" t="s">
        <v>115</v>
      </c>
      <c r="X140" t="s">
        <v>30</v>
      </c>
      <c r="Y140">
        <v>0.02959</v>
      </c>
      <c r="Z140">
        <v>0.05911</v>
      </c>
      <c r="AA140">
        <v>0.02054</v>
      </c>
      <c r="AB140">
        <v>0.00376</v>
      </c>
      <c r="AC140">
        <v>0.87036</v>
      </c>
      <c r="AD140">
        <v>0.00129</v>
      </c>
      <c r="AE140">
        <v>4.70106</v>
      </c>
      <c r="AF140">
        <v>0.00967</v>
      </c>
      <c r="AG140">
        <v>0.01225</v>
      </c>
      <c r="AH140">
        <v>0.00424</v>
      </c>
      <c r="AI140">
        <v>0.00879</v>
      </c>
      <c r="AJ140">
        <v>0.00254</v>
      </c>
      <c r="AK140">
        <v>0.001</v>
      </c>
      <c r="AL140">
        <v>0.0002</v>
      </c>
      <c r="AM140">
        <v>0.01983</v>
      </c>
      <c r="AN140">
        <v>0.00034</v>
      </c>
      <c r="AO140">
        <v>0.00024</v>
      </c>
      <c r="AP140">
        <v>5e-5</v>
      </c>
      <c r="AQ140">
        <v>0.00041</v>
      </c>
      <c r="AR140">
        <v>0.0001</v>
      </c>
      <c r="AS140">
        <v>0.00043</v>
      </c>
      <c r="AT140">
        <v>0.0001</v>
      </c>
      <c r="AU140">
        <v>0.0001</v>
      </c>
      <c r="AV140">
        <v>0.0005</v>
      </c>
      <c r="AW140">
        <v>0.0005</v>
      </c>
      <c r="AX140" t="s">
        <v>115</v>
      </c>
      <c r="AY140" t="s">
        <v>115</v>
      </c>
      <c r="AZ140">
        <v>0.0015</v>
      </c>
      <c r="BA140">
        <v>0.0003</v>
      </c>
      <c r="BB140">
        <v>0.00278</v>
      </c>
      <c r="BC140" t="s">
        <v>115</v>
      </c>
      <c r="BD140" t="s">
        <v>115</v>
      </c>
      <c r="BE140" t="s">
        <v>115</v>
      </c>
      <c r="BF140">
        <v>0.00126</v>
      </c>
      <c r="BG140">
        <v>0.0001</v>
      </c>
      <c r="BH140" t="s">
        <v>115</v>
      </c>
      <c r="BI140" t="s">
        <v>115</v>
      </c>
      <c r="BJ140" t="s">
        <v>115</v>
      </c>
      <c r="BK140">
        <v>0.0005</v>
      </c>
      <c r="BL140">
        <v>0.0003</v>
      </c>
      <c r="BM140">
        <v>0.00031</v>
      </c>
      <c r="BN140">
        <v>0.00278</v>
      </c>
      <c r="BO140">
        <v>0.0092</v>
      </c>
      <c r="BP140" t="s">
        <v>115</v>
      </c>
      <c r="BQ140" t="s">
        <v>115</v>
      </c>
      <c r="BR140" t="s">
        <v>115</v>
      </c>
      <c r="BS140">
        <v>45811.8600694444</v>
      </c>
      <c r="BT140" t="s">
        <v>162</v>
      </c>
      <c r="BU140">
        <v>0.02235</v>
      </c>
      <c r="BV140">
        <v>0.02671</v>
      </c>
      <c r="BW140">
        <v>0.07182</v>
      </c>
      <c r="BX140">
        <v>45811.6770833333</v>
      </c>
      <c r="BY140" t="s">
        <v>154</v>
      </c>
      <c r="BZ140" t="s">
        <v>163</v>
      </c>
      <c r="CA140" t="s">
        <v>115</v>
      </c>
      <c r="CB140" t="s">
        <v>128</v>
      </c>
      <c r="CC140">
        <v>1</v>
      </c>
      <c r="CD140" t="s">
        <v>82</v>
      </c>
      <c r="CE140">
        <v>45818.7829050926</v>
      </c>
    </row>
    <row r="141" spans="1:83">
      <c r="A141">
        <v>2.67836572152409e+16</v>
      </c>
      <c r="B141" t="s">
        <v>1</v>
      </c>
      <c r="C141" t="s">
        <v>112</v>
      </c>
      <c r="D141" t="s">
        <v>112</v>
      </c>
      <c r="F141" t="s">
        <v>113</v>
      </c>
      <c r="G141" t="s">
        <v>114</v>
      </c>
      <c r="H141" t="s">
        <v>115</v>
      </c>
      <c r="I141" t="s">
        <v>115</v>
      </c>
      <c r="J141" t="s">
        <v>116</v>
      </c>
      <c r="K141" t="s">
        <v>117</v>
      </c>
      <c r="L141">
        <v>0.19</v>
      </c>
      <c r="M141" t="s">
        <v>142</v>
      </c>
      <c r="N141" t="s">
        <v>119</v>
      </c>
      <c r="O141" t="s">
        <v>115</v>
      </c>
      <c r="P141" t="s">
        <v>120</v>
      </c>
      <c r="Q141">
        <v>45811.8524305556</v>
      </c>
      <c r="R141" t="s">
        <v>88</v>
      </c>
      <c r="S141" t="s">
        <v>129</v>
      </c>
      <c r="T141" t="s">
        <v>144</v>
      </c>
      <c r="U141">
        <v>45812.7146527778</v>
      </c>
      <c r="V141" t="s">
        <v>151</v>
      </c>
      <c r="W141" t="s">
        <v>115</v>
      </c>
      <c r="X141">
        <v>93.0025</v>
      </c>
      <c r="Y141">
        <v>0.02699</v>
      </c>
      <c r="Z141">
        <v>0.06321</v>
      </c>
      <c r="AA141">
        <v>0.03804</v>
      </c>
      <c r="AB141">
        <v>0.00527</v>
      </c>
      <c r="AC141">
        <v>1.82072</v>
      </c>
      <c r="AD141">
        <v>0.00282</v>
      </c>
      <c r="AE141">
        <v>4.91387</v>
      </c>
      <c r="AF141">
        <v>0.01448</v>
      </c>
      <c r="AG141">
        <v>0.01243</v>
      </c>
      <c r="AH141">
        <v>0.00396</v>
      </c>
      <c r="AI141">
        <v>0.00947</v>
      </c>
      <c r="AJ141">
        <v>0.00285</v>
      </c>
      <c r="AK141">
        <v>0.001</v>
      </c>
      <c r="AL141">
        <v>0.00048</v>
      </c>
      <c r="AM141">
        <v>0.0408</v>
      </c>
      <c r="AN141">
        <v>0.00024</v>
      </c>
      <c r="AO141">
        <v>0.0001</v>
      </c>
      <c r="AP141">
        <v>5e-5</v>
      </c>
      <c r="AQ141">
        <v>0.00047</v>
      </c>
      <c r="AR141">
        <v>0.0001</v>
      </c>
      <c r="AS141">
        <v>0.00034</v>
      </c>
      <c r="AT141">
        <v>0.00015</v>
      </c>
      <c r="AU141">
        <v>0.0001</v>
      </c>
      <c r="AV141">
        <v>0.0023</v>
      </c>
      <c r="AW141">
        <v>0.0005</v>
      </c>
      <c r="AX141" t="s">
        <v>115</v>
      </c>
      <c r="AY141" t="s">
        <v>115</v>
      </c>
      <c r="AZ141">
        <v>0.0015</v>
      </c>
      <c r="BA141">
        <v>0.0003</v>
      </c>
      <c r="BB141">
        <v>0.00297</v>
      </c>
      <c r="BC141" t="s">
        <v>115</v>
      </c>
      <c r="BD141" t="s">
        <v>115</v>
      </c>
      <c r="BE141" t="s">
        <v>115</v>
      </c>
      <c r="BF141">
        <v>0.00133</v>
      </c>
      <c r="BG141">
        <v>0.0001</v>
      </c>
      <c r="BH141" t="s">
        <v>115</v>
      </c>
      <c r="BI141" t="s">
        <v>115</v>
      </c>
      <c r="BJ141" t="s">
        <v>115</v>
      </c>
      <c r="BK141">
        <v>0.0005</v>
      </c>
      <c r="BL141">
        <v>0.0003</v>
      </c>
      <c r="BM141">
        <v>0.00042</v>
      </c>
      <c r="BN141">
        <v>0.00297</v>
      </c>
      <c r="BO141">
        <v>0.01137</v>
      </c>
      <c r="BP141" t="s">
        <v>115</v>
      </c>
      <c r="BQ141" t="s">
        <v>115</v>
      </c>
      <c r="BR141" t="s">
        <v>115</v>
      </c>
      <c r="BS141">
        <v>45811.9951851852</v>
      </c>
      <c r="BT141" t="s">
        <v>162</v>
      </c>
      <c r="BU141">
        <v>0.04071</v>
      </c>
      <c r="BV141">
        <v>0.04544</v>
      </c>
      <c r="BW141">
        <v>0.1121</v>
      </c>
      <c r="BX141">
        <v>45811.6770833333</v>
      </c>
      <c r="BY141" t="s">
        <v>154</v>
      </c>
      <c r="BZ141" t="s">
        <v>163</v>
      </c>
      <c r="CA141" t="s">
        <v>115</v>
      </c>
      <c r="CB141" t="s">
        <v>130</v>
      </c>
      <c r="CC141">
        <v>1</v>
      </c>
      <c r="CD141" t="s">
        <v>82</v>
      </c>
      <c r="CE141">
        <v>45818.7829050926</v>
      </c>
    </row>
    <row r="142" spans="1:83">
      <c r="A142">
        <v>2.67836572152624e+16</v>
      </c>
      <c r="B142" t="s">
        <v>1</v>
      </c>
      <c r="C142" t="s">
        <v>112</v>
      </c>
      <c r="D142" t="s">
        <v>112</v>
      </c>
      <c r="F142" t="s">
        <v>113</v>
      </c>
      <c r="G142" t="s">
        <v>114</v>
      </c>
      <c r="H142" t="s">
        <v>115</v>
      </c>
      <c r="I142" t="s">
        <v>115</v>
      </c>
      <c r="J142" t="s">
        <v>116</v>
      </c>
      <c r="K142" t="s">
        <v>117</v>
      </c>
      <c r="L142">
        <v>0.19</v>
      </c>
      <c r="M142" t="s">
        <v>142</v>
      </c>
      <c r="N142" t="s">
        <v>119</v>
      </c>
      <c r="O142" t="s">
        <v>115</v>
      </c>
      <c r="P142" t="s">
        <v>120</v>
      </c>
      <c r="Q142">
        <v>45811.8524305556</v>
      </c>
      <c r="R142" t="s">
        <v>88</v>
      </c>
      <c r="S142" t="s">
        <v>131</v>
      </c>
      <c r="T142" t="s">
        <v>144</v>
      </c>
      <c r="U142">
        <v>45812.7146527778</v>
      </c>
      <c r="V142" t="s">
        <v>151</v>
      </c>
      <c r="W142" t="s">
        <v>115</v>
      </c>
      <c r="X142">
        <v>93.114</v>
      </c>
      <c r="Y142">
        <v>0.02719</v>
      </c>
      <c r="Z142">
        <v>0.05675</v>
      </c>
      <c r="AA142">
        <v>0.03604</v>
      </c>
      <c r="AB142">
        <v>0.00503</v>
      </c>
      <c r="AC142">
        <v>1.75229</v>
      </c>
      <c r="AD142">
        <v>0.00126</v>
      </c>
      <c r="AE142">
        <v>4.88244</v>
      </c>
      <c r="AF142">
        <v>0.01616</v>
      </c>
      <c r="AG142">
        <v>0.01219</v>
      </c>
      <c r="AH142">
        <v>0.00352</v>
      </c>
      <c r="AI142">
        <v>0.00975</v>
      </c>
      <c r="AJ142">
        <v>0.00202</v>
      </c>
      <c r="AK142">
        <v>0.001</v>
      </c>
      <c r="AL142">
        <v>0.00029</v>
      </c>
      <c r="AM142">
        <v>0.04102</v>
      </c>
      <c r="AN142">
        <v>0.00024</v>
      </c>
      <c r="AO142">
        <v>0.0001</v>
      </c>
      <c r="AP142">
        <v>5e-5</v>
      </c>
      <c r="AQ142">
        <v>0.0004</v>
      </c>
      <c r="AR142">
        <v>0.0001</v>
      </c>
      <c r="AS142">
        <v>0.00031</v>
      </c>
      <c r="AT142">
        <v>0.00015</v>
      </c>
      <c r="AU142">
        <v>0.0001</v>
      </c>
      <c r="AV142">
        <v>0.00231</v>
      </c>
      <c r="AW142">
        <v>0.0005</v>
      </c>
      <c r="AX142" t="s">
        <v>115</v>
      </c>
      <c r="AY142" t="s">
        <v>115</v>
      </c>
      <c r="AZ142">
        <v>0.0015</v>
      </c>
      <c r="BA142">
        <v>0.0003</v>
      </c>
      <c r="BB142">
        <v>0.00274</v>
      </c>
      <c r="BC142" t="s">
        <v>115</v>
      </c>
      <c r="BD142" t="s">
        <v>115</v>
      </c>
      <c r="BE142" t="s">
        <v>115</v>
      </c>
      <c r="BF142">
        <v>0.00134</v>
      </c>
      <c r="BG142">
        <v>0.0001</v>
      </c>
      <c r="BH142" t="s">
        <v>115</v>
      </c>
      <c r="BI142" t="s">
        <v>115</v>
      </c>
      <c r="BJ142" t="s">
        <v>115</v>
      </c>
      <c r="BK142">
        <v>0.0005</v>
      </c>
      <c r="BL142">
        <v>0.0003</v>
      </c>
      <c r="BM142">
        <v>0.00027</v>
      </c>
      <c r="BN142">
        <v>0.00274</v>
      </c>
      <c r="BO142">
        <v>0.01101</v>
      </c>
      <c r="BP142" t="s">
        <v>115</v>
      </c>
      <c r="BQ142" t="s">
        <v>115</v>
      </c>
      <c r="BR142" t="s">
        <v>115</v>
      </c>
      <c r="BS142">
        <v>45812.0692476852</v>
      </c>
      <c r="BT142" t="s">
        <v>162</v>
      </c>
      <c r="BU142">
        <v>0.03875</v>
      </c>
      <c r="BV142">
        <v>0.04236</v>
      </c>
      <c r="BW142">
        <v>0.10884</v>
      </c>
      <c r="BX142">
        <v>45811.6770833333</v>
      </c>
      <c r="BY142" t="s">
        <v>154</v>
      </c>
      <c r="BZ142" t="s">
        <v>163</v>
      </c>
      <c r="CA142" t="s">
        <v>115</v>
      </c>
      <c r="CB142" t="s">
        <v>132</v>
      </c>
      <c r="CC142">
        <v>1</v>
      </c>
      <c r="CD142" t="s">
        <v>82</v>
      </c>
      <c r="CE142">
        <v>45818.7829050926</v>
      </c>
    </row>
    <row r="143" spans="1:83">
      <c r="A143">
        <v>2.67987701166452e+16</v>
      </c>
      <c r="B143" t="s">
        <v>1</v>
      </c>
      <c r="C143" t="s">
        <v>112</v>
      </c>
      <c r="D143" t="s">
        <v>112</v>
      </c>
      <c r="F143" t="s">
        <v>113</v>
      </c>
      <c r="G143" t="s">
        <v>114</v>
      </c>
      <c r="H143" t="s">
        <v>115</v>
      </c>
      <c r="I143" t="s">
        <v>115</v>
      </c>
      <c r="J143" t="s">
        <v>116</v>
      </c>
      <c r="K143" t="s">
        <v>117</v>
      </c>
      <c r="L143">
        <v>0.19</v>
      </c>
      <c r="M143" t="s">
        <v>142</v>
      </c>
      <c r="N143" t="s">
        <v>119</v>
      </c>
      <c r="O143" t="s">
        <v>115</v>
      </c>
      <c r="P143" t="s">
        <v>120</v>
      </c>
      <c r="Q143">
        <v>45811.8524305556</v>
      </c>
      <c r="R143" t="s">
        <v>88</v>
      </c>
      <c r="S143" t="s">
        <v>135</v>
      </c>
      <c r="T143" t="s">
        <v>144</v>
      </c>
      <c r="U143">
        <v>45812.7146527778</v>
      </c>
      <c r="V143" t="s">
        <v>151</v>
      </c>
      <c r="W143" t="s">
        <v>115</v>
      </c>
      <c r="X143">
        <v>93.0703</v>
      </c>
      <c r="Y143">
        <v>0.02723</v>
      </c>
      <c r="Z143">
        <v>0.05899</v>
      </c>
      <c r="AA143">
        <v>0.03649</v>
      </c>
      <c r="AB143">
        <v>0.00529</v>
      </c>
      <c r="AC143">
        <v>1.75827</v>
      </c>
      <c r="AD143">
        <v>0.0012</v>
      </c>
      <c r="AE143">
        <v>4.91894</v>
      </c>
      <c r="AF143">
        <v>0.01562</v>
      </c>
      <c r="AG143">
        <v>0.01226</v>
      </c>
      <c r="AH143">
        <v>0.00364</v>
      </c>
      <c r="AI143">
        <v>0.00954</v>
      </c>
      <c r="AJ143">
        <v>0.00215</v>
      </c>
      <c r="AK143">
        <v>0.001</v>
      </c>
      <c r="AL143">
        <v>0.00031</v>
      </c>
      <c r="AM143">
        <v>0.04052</v>
      </c>
      <c r="AN143">
        <v>0.00022</v>
      </c>
      <c r="AO143">
        <v>0.0001</v>
      </c>
      <c r="AP143">
        <v>5e-5</v>
      </c>
      <c r="AQ143">
        <v>0.00041</v>
      </c>
      <c r="AR143">
        <v>0.0001</v>
      </c>
      <c r="AS143">
        <v>0.00032</v>
      </c>
      <c r="AT143">
        <v>0.0001</v>
      </c>
      <c r="AU143">
        <v>0.0001</v>
      </c>
      <c r="AV143">
        <v>0.00227</v>
      </c>
      <c r="AW143">
        <v>0.0005</v>
      </c>
      <c r="AX143" t="s">
        <v>115</v>
      </c>
      <c r="AY143" t="s">
        <v>115</v>
      </c>
      <c r="AZ143">
        <v>0.0015</v>
      </c>
      <c r="BA143">
        <v>0.0003</v>
      </c>
      <c r="BB143">
        <v>0.00303</v>
      </c>
      <c r="BC143" t="s">
        <v>115</v>
      </c>
      <c r="BD143" t="s">
        <v>115</v>
      </c>
      <c r="BE143" t="s">
        <v>115</v>
      </c>
      <c r="BF143">
        <v>0.00137</v>
      </c>
      <c r="BG143">
        <v>0.0001</v>
      </c>
      <c r="BH143" t="s">
        <v>115</v>
      </c>
      <c r="BI143" t="s">
        <v>115</v>
      </c>
      <c r="BJ143" t="s">
        <v>115</v>
      </c>
      <c r="BK143">
        <v>0.0005</v>
      </c>
      <c r="BL143">
        <v>0.0003</v>
      </c>
      <c r="BM143">
        <v>0.0003</v>
      </c>
      <c r="BN143">
        <v>0.00303</v>
      </c>
      <c r="BO143">
        <v>0.01132</v>
      </c>
      <c r="BP143" t="s">
        <v>115</v>
      </c>
      <c r="BQ143" t="s">
        <v>115</v>
      </c>
      <c r="BR143" t="s">
        <v>115</v>
      </c>
      <c r="BS143">
        <v>45812.0866782407</v>
      </c>
      <c r="BT143" t="s">
        <v>162</v>
      </c>
      <c r="BU143">
        <v>0.038</v>
      </c>
      <c r="BV143">
        <v>0.09146</v>
      </c>
      <c r="BW143">
        <v>0.12329</v>
      </c>
      <c r="BX143">
        <v>45811.6770833333</v>
      </c>
      <c r="BY143" t="s">
        <v>154</v>
      </c>
      <c r="BZ143" t="s">
        <v>163</v>
      </c>
      <c r="CA143" t="s">
        <v>115</v>
      </c>
      <c r="CB143" t="s">
        <v>132</v>
      </c>
      <c r="CC143">
        <v>1</v>
      </c>
      <c r="CD143" t="s">
        <v>82</v>
      </c>
      <c r="CE143">
        <v>45818.7829050926</v>
      </c>
    </row>
    <row r="144" spans="1:83">
      <c r="A144">
        <v>2.67987701167604e+16</v>
      </c>
      <c r="B144" t="s">
        <v>1</v>
      </c>
      <c r="C144" t="s">
        <v>112</v>
      </c>
      <c r="D144" t="s">
        <v>111</v>
      </c>
      <c r="F144" t="s">
        <v>113</v>
      </c>
      <c r="G144" t="s">
        <v>114</v>
      </c>
      <c r="H144" t="s">
        <v>115</v>
      </c>
      <c r="I144" t="s">
        <v>115</v>
      </c>
      <c r="J144" t="s">
        <v>116</v>
      </c>
      <c r="K144" t="s">
        <v>117</v>
      </c>
      <c r="L144">
        <v>0.19</v>
      </c>
      <c r="M144" t="s">
        <v>142</v>
      </c>
      <c r="N144" t="s">
        <v>119</v>
      </c>
      <c r="O144" t="s">
        <v>115</v>
      </c>
      <c r="P144" t="s">
        <v>120</v>
      </c>
      <c r="Q144">
        <v>45811.8524305556</v>
      </c>
      <c r="R144" t="s">
        <v>88</v>
      </c>
      <c r="S144" t="s">
        <v>135</v>
      </c>
      <c r="T144" t="s">
        <v>144</v>
      </c>
      <c r="U144">
        <v>45812.7146527778</v>
      </c>
      <c r="V144" t="s">
        <v>151</v>
      </c>
      <c r="W144" t="s">
        <v>115</v>
      </c>
      <c r="X144">
        <v>92.8723</v>
      </c>
      <c r="Y144">
        <v>0.02714</v>
      </c>
      <c r="Z144">
        <v>0.05825</v>
      </c>
      <c r="AA144">
        <v>0.03598</v>
      </c>
      <c r="AB144">
        <v>0.00531</v>
      </c>
      <c r="AC144">
        <v>1.8294</v>
      </c>
      <c r="AD144">
        <v>0.00143</v>
      </c>
      <c r="AE144">
        <v>4.99879</v>
      </c>
      <c r="AF144">
        <v>0.01613</v>
      </c>
      <c r="AG144">
        <v>0.01217</v>
      </c>
      <c r="AH144">
        <v>0.00341</v>
      </c>
      <c r="AI144">
        <v>0.00957</v>
      </c>
      <c r="AJ144">
        <v>0.00213</v>
      </c>
      <c r="AK144">
        <v>0.001</v>
      </c>
      <c r="AL144">
        <v>0.00031</v>
      </c>
      <c r="AM144">
        <v>0.04061</v>
      </c>
      <c r="AN144">
        <v>0.00022</v>
      </c>
      <c r="AO144">
        <v>0.0001</v>
      </c>
      <c r="AP144">
        <v>5e-5</v>
      </c>
      <c r="AQ144">
        <v>0.00039</v>
      </c>
      <c r="AR144">
        <v>0.0001</v>
      </c>
      <c r="AS144">
        <v>0.00032</v>
      </c>
      <c r="AT144">
        <v>0.0001</v>
      </c>
      <c r="AU144">
        <v>0.0001</v>
      </c>
      <c r="AV144">
        <v>0.00233</v>
      </c>
      <c r="AW144">
        <v>0.0005</v>
      </c>
      <c r="AX144" t="s">
        <v>115</v>
      </c>
      <c r="AY144" t="s">
        <v>115</v>
      </c>
      <c r="AZ144">
        <v>0.0015</v>
      </c>
      <c r="BA144">
        <v>0.0003</v>
      </c>
      <c r="BB144">
        <v>0.00302</v>
      </c>
      <c r="BC144" t="s">
        <v>115</v>
      </c>
      <c r="BD144" t="s">
        <v>115</v>
      </c>
      <c r="BE144" t="s">
        <v>115</v>
      </c>
      <c r="BF144">
        <v>0.00137</v>
      </c>
      <c r="BG144">
        <v>0.0001</v>
      </c>
      <c r="BH144" t="s">
        <v>115</v>
      </c>
      <c r="BI144" t="s">
        <v>115</v>
      </c>
      <c r="BJ144" t="s">
        <v>115</v>
      </c>
      <c r="BK144">
        <v>0.0005</v>
      </c>
      <c r="BL144">
        <v>0.0003</v>
      </c>
      <c r="BM144">
        <v>0.00024</v>
      </c>
      <c r="BN144">
        <v>0.00302</v>
      </c>
      <c r="BO144">
        <v>0.01131</v>
      </c>
      <c r="BP144" t="s">
        <v>115</v>
      </c>
      <c r="BQ144" t="s">
        <v>115</v>
      </c>
      <c r="BR144" t="s">
        <v>115</v>
      </c>
      <c r="BS144">
        <v>45812.1129166667</v>
      </c>
      <c r="BT144" t="s">
        <v>162</v>
      </c>
      <c r="BU144">
        <v>0.08584</v>
      </c>
      <c r="BV144">
        <v>0.13938</v>
      </c>
      <c r="BW144">
        <v>0.1714</v>
      </c>
      <c r="BX144">
        <v>45811.6770833333</v>
      </c>
      <c r="BY144" t="s">
        <v>154</v>
      </c>
      <c r="BZ144" t="s">
        <v>163</v>
      </c>
      <c r="CA144" t="s">
        <v>115</v>
      </c>
      <c r="CB144" t="s">
        <v>132</v>
      </c>
      <c r="CC144">
        <v>1</v>
      </c>
      <c r="CD144" t="s">
        <v>82</v>
      </c>
      <c r="CE144">
        <v>45818.7829050926</v>
      </c>
    </row>
    <row r="145" spans="1:83">
      <c r="A145">
        <v>2.68082777093115e+16</v>
      </c>
      <c r="B145" t="s">
        <v>1</v>
      </c>
      <c r="C145" t="s">
        <v>112</v>
      </c>
      <c r="D145" t="s">
        <v>111</v>
      </c>
      <c r="F145" t="s">
        <v>113</v>
      </c>
      <c r="G145" t="s">
        <v>114</v>
      </c>
      <c r="H145" t="s">
        <v>115</v>
      </c>
      <c r="I145" t="s">
        <v>115</v>
      </c>
      <c r="J145" t="s">
        <v>116</v>
      </c>
      <c r="K145" t="s">
        <v>117</v>
      </c>
      <c r="L145">
        <v>0.19</v>
      </c>
      <c r="M145" t="s">
        <v>142</v>
      </c>
      <c r="N145" t="s">
        <v>119</v>
      </c>
      <c r="O145" t="s">
        <v>115</v>
      </c>
      <c r="P145" t="s">
        <v>120</v>
      </c>
      <c r="Q145">
        <v>45811.8524305556</v>
      </c>
      <c r="R145" t="s">
        <v>88</v>
      </c>
      <c r="S145" t="s">
        <v>133</v>
      </c>
      <c r="T145" t="s">
        <v>144</v>
      </c>
      <c r="U145">
        <v>45812.7146527778</v>
      </c>
      <c r="V145" t="s">
        <v>151</v>
      </c>
      <c r="W145" t="s">
        <v>115</v>
      </c>
      <c r="X145">
        <v>92.9592</v>
      </c>
      <c r="Y145">
        <v>0.02675</v>
      </c>
      <c r="Z145">
        <v>0.05669</v>
      </c>
      <c r="AA145">
        <v>0.03539</v>
      </c>
      <c r="AB145">
        <v>0.00484</v>
      </c>
      <c r="AC145">
        <v>1.81272</v>
      </c>
      <c r="AD145">
        <v>0.0013</v>
      </c>
      <c r="AE145">
        <v>4.98096</v>
      </c>
      <c r="AF145">
        <v>0.01664</v>
      </c>
      <c r="AG145">
        <v>0.01193</v>
      </c>
      <c r="AH145">
        <v>0.00341</v>
      </c>
      <c r="AI145">
        <v>0.00969</v>
      </c>
      <c r="AJ145">
        <v>0.00199</v>
      </c>
      <c r="AK145">
        <v>0.001</v>
      </c>
      <c r="AL145">
        <v>0.0002</v>
      </c>
      <c r="AM145">
        <v>0.04094</v>
      </c>
      <c r="AN145">
        <v>0.00022</v>
      </c>
      <c r="AO145">
        <v>0.0001</v>
      </c>
      <c r="AP145">
        <v>5e-5</v>
      </c>
      <c r="AQ145">
        <v>0.00038</v>
      </c>
      <c r="AR145">
        <v>0.0001</v>
      </c>
      <c r="AS145">
        <v>0.00034</v>
      </c>
      <c r="AT145">
        <v>0.0001</v>
      </c>
      <c r="AU145">
        <v>0.0001</v>
      </c>
      <c r="AV145">
        <v>0.00233</v>
      </c>
      <c r="AW145">
        <v>0.0005</v>
      </c>
      <c r="AX145" t="s">
        <v>115</v>
      </c>
      <c r="AY145" t="s">
        <v>115</v>
      </c>
      <c r="AZ145">
        <v>0.0015</v>
      </c>
      <c r="BA145">
        <v>0.0003</v>
      </c>
      <c r="BB145">
        <v>0.00299</v>
      </c>
      <c r="BC145" t="s">
        <v>115</v>
      </c>
      <c r="BD145" t="s">
        <v>115</v>
      </c>
      <c r="BE145" t="s">
        <v>115</v>
      </c>
      <c r="BF145">
        <v>0.00138</v>
      </c>
      <c r="BG145">
        <v>0.0001</v>
      </c>
      <c r="BH145" t="s">
        <v>115</v>
      </c>
      <c r="BI145" t="s">
        <v>115</v>
      </c>
      <c r="BJ145" t="s">
        <v>115</v>
      </c>
      <c r="BK145">
        <v>0.0005</v>
      </c>
      <c r="BL145">
        <v>0.0003</v>
      </c>
      <c r="BM145">
        <v>0.00031</v>
      </c>
      <c r="BN145">
        <v>0.00299</v>
      </c>
      <c r="BO145">
        <v>0.01136</v>
      </c>
      <c r="BP145" t="s">
        <v>115</v>
      </c>
      <c r="BQ145" t="s">
        <v>115</v>
      </c>
      <c r="BR145" t="s">
        <v>115</v>
      </c>
      <c r="BS145">
        <v>45812.1423726852</v>
      </c>
      <c r="BT145" t="s">
        <v>162</v>
      </c>
      <c r="BU145">
        <v>0.03611</v>
      </c>
      <c r="BV145">
        <v>0.08997</v>
      </c>
      <c r="BW145">
        <v>0.12215</v>
      </c>
      <c r="BX145">
        <v>45811.6770833333</v>
      </c>
      <c r="BY145" t="s">
        <v>154</v>
      </c>
      <c r="BZ145" t="s">
        <v>163</v>
      </c>
      <c r="CA145" t="s">
        <v>115</v>
      </c>
      <c r="CB145" t="s">
        <v>134</v>
      </c>
      <c r="CC145">
        <v>1</v>
      </c>
      <c r="CD145" t="s">
        <v>82</v>
      </c>
      <c r="CE145">
        <v>45818.7829050926</v>
      </c>
    </row>
    <row r="146" spans="1:83">
      <c r="A146">
        <v>2.68117873700797e+16</v>
      </c>
      <c r="B146" t="s">
        <v>1</v>
      </c>
      <c r="C146" t="s">
        <v>112</v>
      </c>
      <c r="D146" t="s">
        <v>111</v>
      </c>
      <c r="E146" t="s">
        <v>111</v>
      </c>
      <c r="F146" t="s">
        <v>113</v>
      </c>
      <c r="G146" t="s">
        <v>114</v>
      </c>
      <c r="H146" t="s">
        <v>115</v>
      </c>
      <c r="I146" t="s">
        <v>115</v>
      </c>
      <c r="J146" t="s">
        <v>116</v>
      </c>
      <c r="K146" t="s">
        <v>117</v>
      </c>
      <c r="L146">
        <v>0.19</v>
      </c>
      <c r="M146" t="s">
        <v>142</v>
      </c>
      <c r="N146" t="s">
        <v>119</v>
      </c>
      <c r="O146" t="s">
        <v>115</v>
      </c>
      <c r="P146" t="s">
        <v>120</v>
      </c>
      <c r="Q146">
        <v>45811.8524305556</v>
      </c>
      <c r="R146" t="s">
        <v>88</v>
      </c>
      <c r="S146" t="s">
        <v>136</v>
      </c>
      <c r="T146" t="s">
        <v>144</v>
      </c>
      <c r="U146">
        <v>45812.7146527778</v>
      </c>
      <c r="V146" t="s">
        <v>151</v>
      </c>
      <c r="W146" t="s">
        <v>115</v>
      </c>
      <c r="X146">
        <v>92.9622</v>
      </c>
      <c r="Y146">
        <v>0.0295</v>
      </c>
      <c r="Z146">
        <v>0.0577</v>
      </c>
      <c r="AA146">
        <v>0.03789</v>
      </c>
      <c r="AB146">
        <v>0.00522</v>
      </c>
      <c r="AC146">
        <v>1.80273</v>
      </c>
      <c r="AD146">
        <v>0.00136</v>
      </c>
      <c r="AE146">
        <v>4.97723</v>
      </c>
      <c r="AF146">
        <v>0.01761</v>
      </c>
      <c r="AG146">
        <v>0.01257</v>
      </c>
      <c r="AH146">
        <v>0.00364</v>
      </c>
      <c r="AI146">
        <v>0.00963</v>
      </c>
      <c r="AJ146">
        <v>0.0021</v>
      </c>
      <c r="AK146">
        <v>0.001</v>
      </c>
      <c r="AL146">
        <v>0.0002</v>
      </c>
      <c r="AM146">
        <v>0.04102</v>
      </c>
      <c r="AN146">
        <v>0.00021</v>
      </c>
      <c r="AO146">
        <v>0.0001</v>
      </c>
      <c r="AP146">
        <v>5e-5</v>
      </c>
      <c r="AQ146">
        <v>0.00039</v>
      </c>
      <c r="AR146">
        <v>0.0001</v>
      </c>
      <c r="AS146">
        <v>0.00032</v>
      </c>
      <c r="AT146">
        <v>0.0001</v>
      </c>
      <c r="AU146">
        <v>0.0001</v>
      </c>
      <c r="AV146">
        <v>0.00234</v>
      </c>
      <c r="AW146">
        <v>0.0005</v>
      </c>
      <c r="AX146" t="s">
        <v>115</v>
      </c>
      <c r="AY146" t="s">
        <v>115</v>
      </c>
      <c r="AZ146">
        <v>0.0015</v>
      </c>
      <c r="BA146">
        <v>0.0003</v>
      </c>
      <c r="BB146">
        <v>0.00313</v>
      </c>
      <c r="BC146" t="s">
        <v>115</v>
      </c>
      <c r="BD146" t="s">
        <v>115</v>
      </c>
      <c r="BE146" t="s">
        <v>115</v>
      </c>
      <c r="BF146">
        <v>0.00139</v>
      </c>
      <c r="BG146">
        <v>0.0001</v>
      </c>
      <c r="BH146" t="s">
        <v>115</v>
      </c>
      <c r="BI146" t="s">
        <v>115</v>
      </c>
      <c r="BJ146" t="s">
        <v>115</v>
      </c>
      <c r="BK146">
        <v>0.0005</v>
      </c>
      <c r="BL146">
        <v>0.0003</v>
      </c>
      <c r="BM146">
        <v>0.00015</v>
      </c>
      <c r="BN146">
        <v>0.00313</v>
      </c>
      <c r="BO146">
        <v>0.01136</v>
      </c>
      <c r="BP146" t="s">
        <v>115</v>
      </c>
      <c r="BQ146" t="s">
        <v>115</v>
      </c>
      <c r="BR146" t="s">
        <v>115</v>
      </c>
      <c r="BS146">
        <v>45812.2756828704</v>
      </c>
      <c r="BT146" t="s">
        <v>162</v>
      </c>
      <c r="BU146">
        <v>0.03818</v>
      </c>
      <c r="BV146">
        <v>0.0417</v>
      </c>
      <c r="BW146">
        <v>0.10856</v>
      </c>
      <c r="BX146">
        <v>45811.6770833333</v>
      </c>
      <c r="BY146" t="s">
        <v>154</v>
      </c>
      <c r="BZ146" t="s">
        <v>163</v>
      </c>
      <c r="CA146" t="s">
        <v>115</v>
      </c>
      <c r="CB146" t="s">
        <v>137</v>
      </c>
      <c r="CC146">
        <v>1</v>
      </c>
      <c r="CD146" t="s">
        <v>82</v>
      </c>
      <c r="CE146">
        <v>45818.7829050926</v>
      </c>
    </row>
    <row r="147" spans="1:83">
      <c r="A147">
        <v>2.68117873702234e+16</v>
      </c>
      <c r="B147" t="s">
        <v>1</v>
      </c>
      <c r="C147" t="s">
        <v>112</v>
      </c>
      <c r="D147" t="s">
        <v>111</v>
      </c>
      <c r="E147" t="s">
        <v>111</v>
      </c>
      <c r="F147" t="s">
        <v>113</v>
      </c>
      <c r="G147" t="s">
        <v>114</v>
      </c>
      <c r="H147" t="s">
        <v>115</v>
      </c>
      <c r="I147" t="s">
        <v>115</v>
      </c>
      <c r="J147" t="s">
        <v>116</v>
      </c>
      <c r="K147" t="s">
        <v>117</v>
      </c>
      <c r="L147">
        <v>0.19</v>
      </c>
      <c r="M147" t="s">
        <v>142</v>
      </c>
      <c r="N147" t="s">
        <v>119</v>
      </c>
      <c r="O147" t="s">
        <v>115</v>
      </c>
      <c r="P147" t="s">
        <v>120</v>
      </c>
      <c r="Q147">
        <v>45811.8524305556</v>
      </c>
      <c r="R147" t="s">
        <v>88</v>
      </c>
      <c r="S147" t="s">
        <v>2</v>
      </c>
      <c r="T147" t="s">
        <v>144</v>
      </c>
      <c r="U147">
        <v>45812.7146527778</v>
      </c>
      <c r="V147" t="s">
        <v>151</v>
      </c>
      <c r="W147" t="s">
        <v>115</v>
      </c>
      <c r="X147">
        <v>92.8089</v>
      </c>
      <c r="Y147">
        <v>0.03007</v>
      </c>
      <c r="Z147">
        <v>0.06084</v>
      </c>
      <c r="AA147">
        <v>0.03774</v>
      </c>
      <c r="AB147">
        <v>0.00517</v>
      </c>
      <c r="AC147">
        <v>1.84372</v>
      </c>
      <c r="AD147">
        <v>0.00139</v>
      </c>
      <c r="AE147">
        <v>5.08286</v>
      </c>
      <c r="AF147">
        <v>0.01666</v>
      </c>
      <c r="AG147">
        <v>0.01261</v>
      </c>
      <c r="AH147">
        <v>0.00464</v>
      </c>
      <c r="AI147">
        <v>0.00939</v>
      </c>
      <c r="AJ147">
        <v>0.00233</v>
      </c>
      <c r="AK147">
        <v>0.001</v>
      </c>
      <c r="AL147">
        <v>0.00028</v>
      </c>
      <c r="AM147">
        <v>0.04008</v>
      </c>
      <c r="AN147">
        <v>0.00025</v>
      </c>
      <c r="AO147">
        <v>0.00012</v>
      </c>
      <c r="AP147">
        <v>5e-5</v>
      </c>
      <c r="AQ147">
        <v>0.0004</v>
      </c>
      <c r="AR147">
        <v>0.0001</v>
      </c>
      <c r="AS147">
        <v>0.00033</v>
      </c>
      <c r="AT147">
        <v>0.00023</v>
      </c>
      <c r="AU147">
        <v>0.0001</v>
      </c>
      <c r="AV147">
        <v>0.00231</v>
      </c>
      <c r="AW147">
        <v>0.0005</v>
      </c>
      <c r="AX147" t="s">
        <v>115</v>
      </c>
      <c r="AY147" t="s">
        <v>115</v>
      </c>
      <c r="AZ147">
        <v>0.0015</v>
      </c>
      <c r="BA147">
        <v>0.0003</v>
      </c>
      <c r="BB147">
        <v>0.00291</v>
      </c>
      <c r="BC147" t="s">
        <v>115</v>
      </c>
      <c r="BD147" t="s">
        <v>115</v>
      </c>
      <c r="BE147" t="s">
        <v>115</v>
      </c>
      <c r="BF147">
        <v>0.00141</v>
      </c>
      <c r="BG147">
        <v>0.0001</v>
      </c>
      <c r="BH147" t="s">
        <v>115</v>
      </c>
      <c r="BI147" t="s">
        <v>115</v>
      </c>
      <c r="BJ147" t="s">
        <v>115</v>
      </c>
      <c r="BK147">
        <v>0.0005</v>
      </c>
      <c r="BL147">
        <v>0.0003</v>
      </c>
      <c r="BM147">
        <v>0.00028</v>
      </c>
      <c r="BN147">
        <v>0.00291</v>
      </c>
      <c r="BO147">
        <v>0.01126</v>
      </c>
      <c r="BP147" t="s">
        <v>115</v>
      </c>
      <c r="BQ147" t="s">
        <v>115</v>
      </c>
      <c r="BR147" t="s">
        <v>115</v>
      </c>
      <c r="BS147">
        <v>45812.2785532407</v>
      </c>
      <c r="BT147" t="s">
        <v>162</v>
      </c>
      <c r="BU147">
        <v>0.04189</v>
      </c>
      <c r="BV147">
        <v>0.04593</v>
      </c>
      <c r="BW147">
        <v>0.11265</v>
      </c>
      <c r="BX147">
        <v>45811.6770833333</v>
      </c>
      <c r="BY147" t="s">
        <v>154</v>
      </c>
      <c r="BZ147" t="s">
        <v>163</v>
      </c>
      <c r="CA147" t="s">
        <v>115</v>
      </c>
      <c r="CB147" t="s">
        <v>137</v>
      </c>
      <c r="CC147">
        <v>1</v>
      </c>
      <c r="CD147" t="s">
        <v>82</v>
      </c>
      <c r="CE147">
        <v>45818.7829050926</v>
      </c>
    </row>
    <row r="148" spans="1:83">
      <c r="A148">
        <v>2.68117873702567e+16</v>
      </c>
      <c r="B148" t="s">
        <v>1</v>
      </c>
      <c r="C148" t="s">
        <v>112</v>
      </c>
      <c r="D148" t="s">
        <v>111</v>
      </c>
      <c r="E148" t="s">
        <v>111</v>
      </c>
      <c r="F148" t="s">
        <v>113</v>
      </c>
      <c r="G148" t="s">
        <v>114</v>
      </c>
      <c r="H148" t="s">
        <v>115</v>
      </c>
      <c r="I148" t="s">
        <v>115</v>
      </c>
      <c r="J148" t="s">
        <v>116</v>
      </c>
      <c r="K148" t="s">
        <v>117</v>
      </c>
      <c r="L148">
        <v>0.19</v>
      </c>
      <c r="M148" t="s">
        <v>142</v>
      </c>
      <c r="N148" t="s">
        <v>119</v>
      </c>
      <c r="O148" t="s">
        <v>115</v>
      </c>
      <c r="P148" t="s">
        <v>120</v>
      </c>
      <c r="Q148">
        <v>45811.8524305556</v>
      </c>
      <c r="R148" t="s">
        <v>88</v>
      </c>
      <c r="S148" t="s">
        <v>138</v>
      </c>
      <c r="T148" t="s">
        <v>144</v>
      </c>
      <c r="U148">
        <v>45812.7146527778</v>
      </c>
      <c r="V148" t="s">
        <v>151</v>
      </c>
      <c r="W148" t="s">
        <v>115</v>
      </c>
      <c r="X148">
        <v>92.8142</v>
      </c>
      <c r="Y148">
        <v>0.02951</v>
      </c>
      <c r="Z148">
        <v>0.06064</v>
      </c>
      <c r="AA148">
        <v>0.03762</v>
      </c>
      <c r="AB148">
        <v>0.00535</v>
      </c>
      <c r="AC148">
        <v>1.84788</v>
      </c>
      <c r="AD148">
        <v>0.00137</v>
      </c>
      <c r="AE148">
        <v>5.07626</v>
      </c>
      <c r="AF148">
        <v>0.0168</v>
      </c>
      <c r="AG148">
        <v>0.01265</v>
      </c>
      <c r="AH148">
        <v>0.00388</v>
      </c>
      <c r="AI148">
        <v>0.00946</v>
      </c>
      <c r="AJ148">
        <v>0.00232</v>
      </c>
      <c r="AK148">
        <v>0.001</v>
      </c>
      <c r="AL148">
        <v>0.00044</v>
      </c>
      <c r="AM148">
        <v>0.03996</v>
      </c>
      <c r="AN148">
        <v>0.00024</v>
      </c>
      <c r="AO148">
        <v>0.0001</v>
      </c>
      <c r="AP148">
        <v>5e-5</v>
      </c>
      <c r="AQ148">
        <v>0.00039</v>
      </c>
      <c r="AR148">
        <v>0.0001</v>
      </c>
      <c r="AS148">
        <v>0.00033</v>
      </c>
      <c r="AT148">
        <v>0.00014</v>
      </c>
      <c r="AU148">
        <v>0.0001</v>
      </c>
      <c r="AV148">
        <v>0.00231</v>
      </c>
      <c r="AW148">
        <v>0.0005</v>
      </c>
      <c r="AX148" t="s">
        <v>115</v>
      </c>
      <c r="AY148" t="s">
        <v>115</v>
      </c>
      <c r="AZ148">
        <v>0.0015</v>
      </c>
      <c r="BA148">
        <v>0.0003</v>
      </c>
      <c r="BB148">
        <v>0.00256</v>
      </c>
      <c r="BC148" t="s">
        <v>115</v>
      </c>
      <c r="BD148" t="s">
        <v>115</v>
      </c>
      <c r="BE148" t="s">
        <v>115</v>
      </c>
      <c r="BF148">
        <v>0.00138</v>
      </c>
      <c r="BG148">
        <v>0.0001</v>
      </c>
      <c r="BH148" t="s">
        <v>115</v>
      </c>
      <c r="BI148" t="s">
        <v>115</v>
      </c>
      <c r="BJ148" t="s">
        <v>115</v>
      </c>
      <c r="BK148">
        <v>0.0005</v>
      </c>
      <c r="BL148">
        <v>0.0003</v>
      </c>
      <c r="BM148">
        <v>0.00017</v>
      </c>
      <c r="BN148">
        <v>0.00256</v>
      </c>
      <c r="BO148">
        <v>0.01077</v>
      </c>
      <c r="BP148" t="s">
        <v>115</v>
      </c>
      <c r="BQ148" t="s">
        <v>115</v>
      </c>
      <c r="BR148" t="s">
        <v>115</v>
      </c>
      <c r="BS148">
        <v>45812.281875</v>
      </c>
      <c r="BT148" t="s">
        <v>162</v>
      </c>
      <c r="BU148">
        <v>0.04036</v>
      </c>
      <c r="BV148">
        <v>0.04442</v>
      </c>
      <c r="BW148">
        <v>0.11037</v>
      </c>
      <c r="BX148">
        <v>45811.6770833333</v>
      </c>
      <c r="BY148" t="s">
        <v>154</v>
      </c>
      <c r="BZ148" t="s">
        <v>163</v>
      </c>
      <c r="CA148" t="s">
        <v>115</v>
      </c>
      <c r="CB148" t="s">
        <v>137</v>
      </c>
      <c r="CC148">
        <v>1</v>
      </c>
      <c r="CD148" t="s">
        <v>82</v>
      </c>
      <c r="CE148">
        <v>45818.7829050926</v>
      </c>
    </row>
    <row r="149" spans="1:83">
      <c r="A149">
        <v>2.69172093419093e+16</v>
      </c>
      <c r="B149" t="s">
        <v>181</v>
      </c>
      <c r="C149" t="s">
        <v>112</v>
      </c>
      <c r="D149" t="s">
        <v>112</v>
      </c>
      <c r="F149" t="s">
        <v>113</v>
      </c>
      <c r="G149" t="s">
        <v>114</v>
      </c>
      <c r="H149" t="s">
        <v>115</v>
      </c>
      <c r="I149" t="s">
        <v>115</v>
      </c>
      <c r="J149" t="s">
        <v>116</v>
      </c>
      <c r="K149" t="s">
        <v>117</v>
      </c>
      <c r="L149">
        <v>0.177</v>
      </c>
      <c r="M149" t="s">
        <v>142</v>
      </c>
      <c r="N149" t="s">
        <v>119</v>
      </c>
      <c r="O149" t="s">
        <v>115</v>
      </c>
      <c r="P149" t="s">
        <v>120</v>
      </c>
      <c r="Q149">
        <v>45813.3981712963</v>
      </c>
      <c r="R149" t="s">
        <v>157</v>
      </c>
      <c r="S149" t="s">
        <v>169</v>
      </c>
      <c r="T149" t="s">
        <v>122</v>
      </c>
      <c r="U149">
        <v>45813.8626967593</v>
      </c>
      <c r="V149" t="s">
        <v>170</v>
      </c>
      <c r="W149" t="s">
        <v>115</v>
      </c>
      <c r="X149">
        <v>94.3148</v>
      </c>
      <c r="Y149">
        <v>0.02509</v>
      </c>
      <c r="Z149">
        <v>0.06561</v>
      </c>
      <c r="AA149">
        <v>0.02015</v>
      </c>
      <c r="AB149">
        <v>0.00309</v>
      </c>
      <c r="AC149">
        <v>0.87229</v>
      </c>
      <c r="AD149">
        <v>0.00105</v>
      </c>
      <c r="AE149">
        <v>4.61908</v>
      </c>
      <c r="AF149">
        <v>0.01007</v>
      </c>
      <c r="AG149">
        <v>0.01273</v>
      </c>
      <c r="AH149">
        <v>0.0043</v>
      </c>
      <c r="AI149">
        <v>0.0064</v>
      </c>
      <c r="AJ149">
        <v>0.00223</v>
      </c>
      <c r="AK149">
        <v>0.001</v>
      </c>
      <c r="AL149">
        <v>0.0002</v>
      </c>
      <c r="AM149">
        <v>0.01962</v>
      </c>
      <c r="AN149">
        <v>0.00032</v>
      </c>
      <c r="AO149">
        <v>0.00023</v>
      </c>
      <c r="AP149">
        <v>5e-5</v>
      </c>
      <c r="AQ149">
        <v>0.00039</v>
      </c>
      <c r="AR149">
        <v>0.00011</v>
      </c>
      <c r="AS149">
        <v>0.00047</v>
      </c>
      <c r="AT149">
        <v>0.00044</v>
      </c>
      <c r="AU149">
        <v>0.0001</v>
      </c>
      <c r="AV149">
        <v>0.0005</v>
      </c>
      <c r="AW149">
        <v>0.0005</v>
      </c>
      <c r="AX149" t="s">
        <v>115</v>
      </c>
      <c r="AY149" t="s">
        <v>115</v>
      </c>
      <c r="AZ149">
        <v>0.0015</v>
      </c>
      <c r="BA149">
        <v>0.0003</v>
      </c>
      <c r="BB149">
        <v>0.00295</v>
      </c>
      <c r="BC149" t="s">
        <v>115</v>
      </c>
      <c r="BD149" t="s">
        <v>115</v>
      </c>
      <c r="BE149" t="s">
        <v>115</v>
      </c>
      <c r="BF149">
        <v>0.00121</v>
      </c>
      <c r="BG149">
        <v>0.0001</v>
      </c>
      <c r="BH149" t="s">
        <v>115</v>
      </c>
      <c r="BI149" t="s">
        <v>115</v>
      </c>
      <c r="BJ149" t="s">
        <v>115</v>
      </c>
      <c r="BK149">
        <v>0.0005</v>
      </c>
      <c r="BL149">
        <v>0.0003</v>
      </c>
      <c r="BM149">
        <v>0.00013</v>
      </c>
      <c r="BN149">
        <v>0.00295</v>
      </c>
      <c r="BO149">
        <v>0.00914</v>
      </c>
      <c r="BP149" t="s">
        <v>148</v>
      </c>
      <c r="BQ149" t="s">
        <v>115</v>
      </c>
      <c r="BR149" t="s">
        <v>115</v>
      </c>
      <c r="BS149">
        <v>45813.5909953704</v>
      </c>
      <c r="BT149" t="s">
        <v>162</v>
      </c>
      <c r="BU149">
        <v>0.02133</v>
      </c>
      <c r="BV149">
        <v>0.02572</v>
      </c>
      <c r="BW149">
        <v>0.06877</v>
      </c>
      <c r="BX149">
        <v>45813.4166666667</v>
      </c>
      <c r="BY149" t="s">
        <v>150</v>
      </c>
      <c r="BZ149" t="s">
        <v>163</v>
      </c>
      <c r="CA149" t="s">
        <v>115</v>
      </c>
      <c r="CB149" t="s">
        <v>130</v>
      </c>
      <c r="CC149">
        <v>1</v>
      </c>
      <c r="CD149" t="s">
        <v>82</v>
      </c>
      <c r="CE149">
        <v>45818.4671759259</v>
      </c>
    </row>
    <row r="150" spans="1:83">
      <c r="A150">
        <v>2.69172093420469e+16</v>
      </c>
      <c r="B150" t="s">
        <v>181</v>
      </c>
      <c r="C150" t="s">
        <v>112</v>
      </c>
      <c r="D150" t="s">
        <v>112</v>
      </c>
      <c r="F150" t="s">
        <v>113</v>
      </c>
      <c r="G150" t="s">
        <v>114</v>
      </c>
      <c r="H150" t="s">
        <v>115</v>
      </c>
      <c r="I150" t="s">
        <v>115</v>
      </c>
      <c r="J150" t="s">
        <v>116</v>
      </c>
      <c r="K150" t="s">
        <v>117</v>
      </c>
      <c r="L150">
        <v>0.177</v>
      </c>
      <c r="M150" t="s">
        <v>142</v>
      </c>
      <c r="N150" t="s">
        <v>119</v>
      </c>
      <c r="O150" t="s">
        <v>115</v>
      </c>
      <c r="P150" t="s">
        <v>120</v>
      </c>
      <c r="Q150">
        <v>45813.3981712963</v>
      </c>
      <c r="R150" t="s">
        <v>157</v>
      </c>
      <c r="S150" t="s">
        <v>129</v>
      </c>
      <c r="T150" t="s">
        <v>122</v>
      </c>
      <c r="U150">
        <v>45813.8626967593</v>
      </c>
      <c r="V150" t="s">
        <v>170</v>
      </c>
      <c r="W150" t="s">
        <v>115</v>
      </c>
      <c r="X150">
        <v>93.0797</v>
      </c>
      <c r="Y150">
        <v>0.02317</v>
      </c>
      <c r="Z150">
        <v>0.0663</v>
      </c>
      <c r="AA150">
        <v>0.03812</v>
      </c>
      <c r="AB150">
        <v>0.00478</v>
      </c>
      <c r="AC150">
        <v>1.76417</v>
      </c>
      <c r="AD150">
        <v>0.00178</v>
      </c>
      <c r="AE150">
        <v>4.9023</v>
      </c>
      <c r="AF150">
        <v>0.01633</v>
      </c>
      <c r="AG150">
        <v>0.01273</v>
      </c>
      <c r="AH150">
        <v>0.0041</v>
      </c>
      <c r="AI150">
        <v>0.00751</v>
      </c>
      <c r="AJ150">
        <v>0.00216</v>
      </c>
      <c r="AK150">
        <v>0.001</v>
      </c>
      <c r="AL150">
        <v>0.00022</v>
      </c>
      <c r="AM150">
        <v>0.04081</v>
      </c>
      <c r="AN150">
        <v>0.00032</v>
      </c>
      <c r="AO150">
        <v>0.0001</v>
      </c>
      <c r="AP150">
        <v>5e-5</v>
      </c>
      <c r="AQ150">
        <v>0.00039</v>
      </c>
      <c r="AR150">
        <v>0.00011</v>
      </c>
      <c r="AS150">
        <v>0.00036</v>
      </c>
      <c r="AT150">
        <v>0.00051</v>
      </c>
      <c r="AU150">
        <v>0.0001</v>
      </c>
      <c r="AV150">
        <v>0.00232</v>
      </c>
      <c r="AW150">
        <v>0.0005</v>
      </c>
      <c r="AX150" t="s">
        <v>115</v>
      </c>
      <c r="AY150" t="s">
        <v>115</v>
      </c>
      <c r="AZ150">
        <v>0.0015</v>
      </c>
      <c r="BA150">
        <v>0.0003</v>
      </c>
      <c r="BB150">
        <v>0.00282</v>
      </c>
      <c r="BC150" t="s">
        <v>115</v>
      </c>
      <c r="BD150" t="s">
        <v>115</v>
      </c>
      <c r="BE150" t="s">
        <v>115</v>
      </c>
      <c r="BF150">
        <v>0.00135</v>
      </c>
      <c r="BG150">
        <v>0.0001</v>
      </c>
      <c r="BH150" t="s">
        <v>115</v>
      </c>
      <c r="BI150" t="s">
        <v>115</v>
      </c>
      <c r="BJ150" t="s">
        <v>115</v>
      </c>
      <c r="BK150">
        <v>0.0005</v>
      </c>
      <c r="BL150">
        <v>0.0003</v>
      </c>
      <c r="BM150">
        <v>0.00013</v>
      </c>
      <c r="BN150">
        <v>0.00282</v>
      </c>
      <c r="BO150">
        <v>0.01097</v>
      </c>
      <c r="BP150" t="s">
        <v>148</v>
      </c>
      <c r="BQ150" t="s">
        <v>115</v>
      </c>
      <c r="BR150" t="s">
        <v>115</v>
      </c>
      <c r="BS150">
        <v>45813.6338888889</v>
      </c>
      <c r="BT150" t="s">
        <v>162</v>
      </c>
      <c r="BU150">
        <v>0.03403</v>
      </c>
      <c r="BV150">
        <v>0.0382</v>
      </c>
      <c r="BW150">
        <v>0.10335</v>
      </c>
      <c r="BX150">
        <v>45813.4166666667</v>
      </c>
      <c r="BY150" t="s">
        <v>150</v>
      </c>
      <c r="BZ150" t="s">
        <v>163</v>
      </c>
      <c r="CA150" t="s">
        <v>115</v>
      </c>
      <c r="CB150" t="s">
        <v>130</v>
      </c>
      <c r="CC150">
        <v>1</v>
      </c>
      <c r="CD150" t="s">
        <v>82</v>
      </c>
      <c r="CE150">
        <v>45818.4671759259</v>
      </c>
    </row>
    <row r="151" spans="1:83">
      <c r="A151">
        <v>2.69172093420803e+16</v>
      </c>
      <c r="B151" t="s">
        <v>181</v>
      </c>
      <c r="C151" t="s">
        <v>112</v>
      </c>
      <c r="D151" t="s">
        <v>112</v>
      </c>
      <c r="F151" t="s">
        <v>113</v>
      </c>
      <c r="G151" t="s">
        <v>114</v>
      </c>
      <c r="H151" t="s">
        <v>115</v>
      </c>
      <c r="I151" t="s">
        <v>115</v>
      </c>
      <c r="J151" t="s">
        <v>116</v>
      </c>
      <c r="K151" t="s">
        <v>117</v>
      </c>
      <c r="L151">
        <v>0.177</v>
      </c>
      <c r="M151" t="s">
        <v>142</v>
      </c>
      <c r="N151" t="s">
        <v>119</v>
      </c>
      <c r="O151" t="s">
        <v>115</v>
      </c>
      <c r="P151" t="s">
        <v>120</v>
      </c>
      <c r="Q151">
        <v>45813.3981712963</v>
      </c>
      <c r="R151" t="s">
        <v>157</v>
      </c>
      <c r="S151" t="s">
        <v>131</v>
      </c>
      <c r="T151" t="s">
        <v>122</v>
      </c>
      <c r="U151">
        <v>45813.8626967593</v>
      </c>
      <c r="V151" t="s">
        <v>170</v>
      </c>
      <c r="W151" t="s">
        <v>115</v>
      </c>
      <c r="X151">
        <v>92.8206</v>
      </c>
      <c r="Y151">
        <v>0.02339</v>
      </c>
      <c r="Z151">
        <v>0.06481</v>
      </c>
      <c r="AA151">
        <v>0.04026</v>
      </c>
      <c r="AB151">
        <v>0.00409</v>
      </c>
      <c r="AC151">
        <v>1.88442</v>
      </c>
      <c r="AD151">
        <v>0.00094</v>
      </c>
      <c r="AE151">
        <v>5.04635</v>
      </c>
      <c r="AF151">
        <v>0.01585</v>
      </c>
      <c r="AG151">
        <v>0.01289</v>
      </c>
      <c r="AH151">
        <v>0.00324</v>
      </c>
      <c r="AI151">
        <v>0.00741</v>
      </c>
      <c r="AJ151">
        <v>0.00179</v>
      </c>
      <c r="AK151">
        <v>0.001</v>
      </c>
      <c r="AL151">
        <v>0.00025</v>
      </c>
      <c r="AM151">
        <v>0.03993</v>
      </c>
      <c r="AN151">
        <v>0.00026</v>
      </c>
      <c r="AO151">
        <v>0.00011</v>
      </c>
      <c r="AP151">
        <v>5e-5</v>
      </c>
      <c r="AQ151">
        <v>0.00035</v>
      </c>
      <c r="AR151">
        <v>0.0001</v>
      </c>
      <c r="AS151">
        <v>0.00033</v>
      </c>
      <c r="AT151">
        <v>0.00042</v>
      </c>
      <c r="AU151">
        <v>0.0001</v>
      </c>
      <c r="AV151">
        <v>0.00235</v>
      </c>
      <c r="AW151">
        <v>0.0005</v>
      </c>
      <c r="AX151" t="s">
        <v>115</v>
      </c>
      <c r="AY151" t="s">
        <v>115</v>
      </c>
      <c r="AZ151">
        <v>0.0015</v>
      </c>
      <c r="BA151">
        <v>0.0003</v>
      </c>
      <c r="BB151">
        <v>0.00279</v>
      </c>
      <c r="BC151" t="s">
        <v>115</v>
      </c>
      <c r="BD151" t="s">
        <v>115</v>
      </c>
      <c r="BE151" t="s">
        <v>115</v>
      </c>
      <c r="BF151">
        <v>0.00133</v>
      </c>
      <c r="BG151">
        <v>0.0001</v>
      </c>
      <c r="BH151" t="s">
        <v>115</v>
      </c>
      <c r="BI151" t="s">
        <v>115</v>
      </c>
      <c r="BJ151" t="s">
        <v>115</v>
      </c>
      <c r="BK151">
        <v>0.0005</v>
      </c>
      <c r="BL151">
        <v>0.0003</v>
      </c>
      <c r="BM151">
        <v>0.00016</v>
      </c>
      <c r="BN151">
        <v>0.00279</v>
      </c>
      <c r="BO151">
        <v>0.01098</v>
      </c>
      <c r="BP151" t="s">
        <v>148</v>
      </c>
      <c r="BQ151" t="s">
        <v>115</v>
      </c>
      <c r="BR151" t="s">
        <v>115</v>
      </c>
      <c r="BS151">
        <v>45813.7024189815</v>
      </c>
      <c r="BT151" t="s">
        <v>162</v>
      </c>
      <c r="BU151">
        <v>0.03221</v>
      </c>
      <c r="BV151">
        <v>0.03582</v>
      </c>
      <c r="BW151">
        <v>0.09929</v>
      </c>
      <c r="BX151">
        <v>45813.4166666667</v>
      </c>
      <c r="BY151" t="s">
        <v>150</v>
      </c>
      <c r="BZ151" t="s">
        <v>163</v>
      </c>
      <c r="CA151" t="s">
        <v>115</v>
      </c>
      <c r="CB151" t="s">
        <v>132</v>
      </c>
      <c r="CC151">
        <v>1</v>
      </c>
      <c r="CD151" t="s">
        <v>82</v>
      </c>
      <c r="CE151">
        <v>45818.4671759259</v>
      </c>
    </row>
    <row r="152" spans="1:83">
      <c r="A152">
        <v>2.69428921400675e+16</v>
      </c>
      <c r="B152" t="s">
        <v>181</v>
      </c>
      <c r="C152" t="s">
        <v>112</v>
      </c>
      <c r="D152" t="s">
        <v>111</v>
      </c>
      <c r="F152" t="s">
        <v>113</v>
      </c>
      <c r="G152" t="s">
        <v>114</v>
      </c>
      <c r="H152" t="s">
        <v>115</v>
      </c>
      <c r="I152" t="s">
        <v>115</v>
      </c>
      <c r="J152" t="s">
        <v>116</v>
      </c>
      <c r="K152" t="s">
        <v>117</v>
      </c>
      <c r="L152">
        <v>0.177</v>
      </c>
      <c r="M152" t="s">
        <v>142</v>
      </c>
      <c r="N152" t="s">
        <v>119</v>
      </c>
      <c r="O152" t="s">
        <v>115</v>
      </c>
      <c r="P152" t="s">
        <v>120</v>
      </c>
      <c r="Q152">
        <v>45813.3981712963</v>
      </c>
      <c r="R152" t="s">
        <v>157</v>
      </c>
      <c r="S152" t="s">
        <v>133</v>
      </c>
      <c r="T152" t="s">
        <v>122</v>
      </c>
      <c r="U152">
        <v>45813.8626967593</v>
      </c>
      <c r="V152" t="s">
        <v>170</v>
      </c>
      <c r="W152" t="s">
        <v>115</v>
      </c>
      <c r="X152">
        <v>92.8782</v>
      </c>
      <c r="Y152">
        <v>0.02265</v>
      </c>
      <c r="Z152">
        <v>0.0635</v>
      </c>
      <c r="AA152">
        <v>0.03895</v>
      </c>
      <c r="AB152">
        <v>0.00567</v>
      </c>
      <c r="AC152">
        <v>1.84979</v>
      </c>
      <c r="AD152">
        <v>0.00091</v>
      </c>
      <c r="AE152">
        <v>5.02004</v>
      </c>
      <c r="AF152">
        <v>0.01623</v>
      </c>
      <c r="AG152">
        <v>0.01275</v>
      </c>
      <c r="AH152">
        <v>0.00346</v>
      </c>
      <c r="AI152">
        <v>0.00732</v>
      </c>
      <c r="AJ152">
        <v>0.00169</v>
      </c>
      <c r="AK152">
        <v>0.001</v>
      </c>
      <c r="AL152">
        <v>0.00046</v>
      </c>
      <c r="AM152">
        <v>0.03982</v>
      </c>
      <c r="AN152">
        <v>0.00014</v>
      </c>
      <c r="AO152">
        <v>0.0001</v>
      </c>
      <c r="AP152">
        <v>5e-5</v>
      </c>
      <c r="AQ152">
        <v>0.00029</v>
      </c>
      <c r="AR152">
        <v>0.0001</v>
      </c>
      <c r="AS152">
        <v>0.00031</v>
      </c>
      <c r="AT152">
        <v>0.00071</v>
      </c>
      <c r="AU152">
        <v>0.0001</v>
      </c>
      <c r="AV152">
        <v>0.00239</v>
      </c>
      <c r="AW152">
        <v>0.0005</v>
      </c>
      <c r="AX152" t="s">
        <v>115</v>
      </c>
      <c r="AY152" t="s">
        <v>115</v>
      </c>
      <c r="AZ152">
        <v>0.0015</v>
      </c>
      <c r="BA152">
        <v>0.0003</v>
      </c>
      <c r="BB152">
        <v>0.00286</v>
      </c>
      <c r="BC152" t="s">
        <v>115</v>
      </c>
      <c r="BD152" t="s">
        <v>115</v>
      </c>
      <c r="BE152" t="s">
        <v>115</v>
      </c>
      <c r="BF152">
        <v>0.00134</v>
      </c>
      <c r="BG152">
        <v>0.0001</v>
      </c>
      <c r="BH152" t="s">
        <v>115</v>
      </c>
      <c r="BI152" t="s">
        <v>115</v>
      </c>
      <c r="BJ152" t="s">
        <v>115</v>
      </c>
      <c r="BK152">
        <v>0.0005</v>
      </c>
      <c r="BL152">
        <v>0.0003</v>
      </c>
      <c r="BM152">
        <v>0.0001</v>
      </c>
      <c r="BN152">
        <v>0.00286</v>
      </c>
      <c r="BO152">
        <v>0.01104</v>
      </c>
      <c r="BP152" t="s">
        <v>148</v>
      </c>
      <c r="BQ152" t="s">
        <v>115</v>
      </c>
      <c r="BR152" t="s">
        <v>115</v>
      </c>
      <c r="BS152">
        <v>45813.7956944444</v>
      </c>
      <c r="BT152" t="s">
        <v>162</v>
      </c>
      <c r="BU152">
        <v>0.03691</v>
      </c>
      <c r="BV152">
        <v>0.04071</v>
      </c>
      <c r="BW152">
        <v>0.10406</v>
      </c>
      <c r="BX152">
        <v>45813.4166666667</v>
      </c>
      <c r="BY152" t="s">
        <v>150</v>
      </c>
      <c r="BZ152" t="s">
        <v>163</v>
      </c>
      <c r="CA152" t="s">
        <v>115</v>
      </c>
      <c r="CB152" t="s">
        <v>134</v>
      </c>
      <c r="CC152">
        <v>1</v>
      </c>
      <c r="CD152" t="s">
        <v>82</v>
      </c>
      <c r="CE152">
        <v>45818.4671759259</v>
      </c>
    </row>
    <row r="153" spans="1:83">
      <c r="A153">
        <v>2.69565179173461e+16</v>
      </c>
      <c r="B153" t="s">
        <v>181</v>
      </c>
      <c r="C153" t="s">
        <v>112</v>
      </c>
      <c r="D153" t="s">
        <v>111</v>
      </c>
      <c r="E153" t="s">
        <v>111</v>
      </c>
      <c r="F153" t="s">
        <v>113</v>
      </c>
      <c r="G153" t="s">
        <v>114</v>
      </c>
      <c r="H153" t="s">
        <v>115</v>
      </c>
      <c r="I153" t="s">
        <v>115</v>
      </c>
      <c r="J153" t="s">
        <v>116</v>
      </c>
      <c r="K153" t="s">
        <v>117</v>
      </c>
      <c r="L153">
        <v>0.177</v>
      </c>
      <c r="M153" t="s">
        <v>142</v>
      </c>
      <c r="N153" t="s">
        <v>119</v>
      </c>
      <c r="O153" t="s">
        <v>115</v>
      </c>
      <c r="P153" t="s">
        <v>120</v>
      </c>
      <c r="Q153">
        <v>45813.3981712963</v>
      </c>
      <c r="R153" t="s">
        <v>157</v>
      </c>
      <c r="S153" t="s">
        <v>136</v>
      </c>
      <c r="T153" t="s">
        <v>122</v>
      </c>
      <c r="U153">
        <v>45813.8626967593</v>
      </c>
      <c r="V153" t="s">
        <v>170</v>
      </c>
      <c r="W153" t="s">
        <v>115</v>
      </c>
      <c r="X153">
        <v>92.8996</v>
      </c>
      <c r="Y153">
        <v>0.02473</v>
      </c>
      <c r="Z153">
        <v>0.06506</v>
      </c>
      <c r="AA153">
        <v>0.04027</v>
      </c>
      <c r="AB153">
        <v>0.00522</v>
      </c>
      <c r="AC153">
        <v>1.84828</v>
      </c>
      <c r="AD153">
        <v>0.00097</v>
      </c>
      <c r="AE153">
        <v>4.99042</v>
      </c>
      <c r="AF153">
        <v>0.01908</v>
      </c>
      <c r="AG153">
        <v>0.01282</v>
      </c>
      <c r="AH153">
        <v>0.00221</v>
      </c>
      <c r="AI153">
        <v>0.00776</v>
      </c>
      <c r="AJ153">
        <v>0.00192</v>
      </c>
      <c r="AK153">
        <v>0.001</v>
      </c>
      <c r="AL153">
        <v>0.00036</v>
      </c>
      <c r="AM153">
        <v>0.04101</v>
      </c>
      <c r="AN153">
        <v>0.00031</v>
      </c>
      <c r="AO153">
        <v>0.0001</v>
      </c>
      <c r="AP153">
        <v>5e-5</v>
      </c>
      <c r="AQ153">
        <v>0.00031</v>
      </c>
      <c r="AR153">
        <v>0.0001</v>
      </c>
      <c r="AS153">
        <v>0.00033</v>
      </c>
      <c r="AT153">
        <v>0.00079</v>
      </c>
      <c r="AU153">
        <v>0.0001</v>
      </c>
      <c r="AV153">
        <v>0.00246</v>
      </c>
      <c r="AW153">
        <v>0.0005</v>
      </c>
      <c r="AX153" t="s">
        <v>115</v>
      </c>
      <c r="AY153" t="s">
        <v>115</v>
      </c>
      <c r="AZ153">
        <v>0.0015</v>
      </c>
      <c r="BA153">
        <v>0.0003</v>
      </c>
      <c r="BB153">
        <v>0.00289</v>
      </c>
      <c r="BC153" t="s">
        <v>115</v>
      </c>
      <c r="BD153" t="s">
        <v>115</v>
      </c>
      <c r="BE153" t="s">
        <v>115</v>
      </c>
      <c r="BF153">
        <v>0.00137</v>
      </c>
      <c r="BG153">
        <v>0.0001</v>
      </c>
      <c r="BH153" t="s">
        <v>115</v>
      </c>
      <c r="BI153" t="s">
        <v>115</v>
      </c>
      <c r="BJ153" t="s">
        <v>115</v>
      </c>
      <c r="BK153">
        <v>0.0005</v>
      </c>
      <c r="BL153">
        <v>0.0003</v>
      </c>
      <c r="BM153">
        <v>0.0001</v>
      </c>
      <c r="BN153">
        <v>0.00289</v>
      </c>
      <c r="BO153">
        <v>0.01117</v>
      </c>
      <c r="BP153" t="s">
        <v>148</v>
      </c>
      <c r="BQ153" t="s">
        <v>115</v>
      </c>
      <c r="BR153" t="s">
        <v>115</v>
      </c>
      <c r="BS153">
        <v>45813.8584837963</v>
      </c>
      <c r="BT153" t="s">
        <v>162</v>
      </c>
      <c r="BU153">
        <v>0.03835</v>
      </c>
      <c r="BV153">
        <v>0.04257</v>
      </c>
      <c r="BW153">
        <v>0.10637</v>
      </c>
      <c r="BX153">
        <v>45813.4166666667</v>
      </c>
      <c r="BY153" t="s">
        <v>150</v>
      </c>
      <c r="BZ153" t="s">
        <v>163</v>
      </c>
      <c r="CA153" t="s">
        <v>115</v>
      </c>
      <c r="CB153" t="s">
        <v>137</v>
      </c>
      <c r="CC153">
        <v>1</v>
      </c>
      <c r="CD153" t="s">
        <v>82</v>
      </c>
      <c r="CE153">
        <v>45818.4671759259</v>
      </c>
    </row>
    <row r="154" spans="1:83">
      <c r="A154">
        <v>2.69565179174791e+16</v>
      </c>
      <c r="B154" t="s">
        <v>181</v>
      </c>
      <c r="C154" t="s">
        <v>112</v>
      </c>
      <c r="D154" t="s">
        <v>111</v>
      </c>
      <c r="E154" t="s">
        <v>111</v>
      </c>
      <c r="F154" t="s">
        <v>113</v>
      </c>
      <c r="G154" t="s">
        <v>114</v>
      </c>
      <c r="H154" t="s">
        <v>115</v>
      </c>
      <c r="I154" t="s">
        <v>115</v>
      </c>
      <c r="J154" t="s">
        <v>116</v>
      </c>
      <c r="K154" t="s">
        <v>117</v>
      </c>
      <c r="L154">
        <v>0.177</v>
      </c>
      <c r="M154" t="s">
        <v>142</v>
      </c>
      <c r="N154" t="s">
        <v>119</v>
      </c>
      <c r="O154" t="s">
        <v>115</v>
      </c>
      <c r="P154" t="s">
        <v>120</v>
      </c>
      <c r="Q154">
        <v>45813.3981712963</v>
      </c>
      <c r="R154" t="s">
        <v>157</v>
      </c>
      <c r="S154" t="s">
        <v>2</v>
      </c>
      <c r="T154" t="s">
        <v>122</v>
      </c>
      <c r="U154">
        <v>45813.8626967593</v>
      </c>
      <c r="V154" t="s">
        <v>170</v>
      </c>
      <c r="W154" t="s">
        <v>115</v>
      </c>
      <c r="X154">
        <v>92.8795</v>
      </c>
      <c r="Y154">
        <v>0.02431</v>
      </c>
      <c r="Z154">
        <v>0.06527</v>
      </c>
      <c r="AA154">
        <v>0.03986</v>
      </c>
      <c r="AB154">
        <v>0.00563</v>
      </c>
      <c r="AC154">
        <v>1.84721</v>
      </c>
      <c r="AD154">
        <v>0.00093</v>
      </c>
      <c r="AE154">
        <v>5.01261</v>
      </c>
      <c r="AF154">
        <v>0.01744</v>
      </c>
      <c r="AG154">
        <v>0.01285</v>
      </c>
      <c r="AH154">
        <v>0.00272</v>
      </c>
      <c r="AI154">
        <v>0.00757</v>
      </c>
      <c r="AJ154">
        <v>0.00186</v>
      </c>
      <c r="AK154">
        <v>0.001</v>
      </c>
      <c r="AL154">
        <v>0.00026</v>
      </c>
      <c r="AM154">
        <v>0.04043</v>
      </c>
      <c r="AN154">
        <v>0.00027</v>
      </c>
      <c r="AO154">
        <v>0.0001</v>
      </c>
      <c r="AP154">
        <v>5e-5</v>
      </c>
      <c r="AQ154">
        <v>0.00028</v>
      </c>
      <c r="AR154">
        <v>0.0001</v>
      </c>
      <c r="AS154">
        <v>0.00034</v>
      </c>
      <c r="AT154">
        <v>0.00057</v>
      </c>
      <c r="AU154">
        <v>0.0001</v>
      </c>
      <c r="AV154">
        <v>0.00242</v>
      </c>
      <c r="AW154">
        <v>0.0005</v>
      </c>
      <c r="AX154" t="s">
        <v>115</v>
      </c>
      <c r="AY154" t="s">
        <v>115</v>
      </c>
      <c r="AZ154">
        <v>0.0015</v>
      </c>
      <c r="BA154">
        <v>0.0003</v>
      </c>
      <c r="BB154">
        <v>0.00293</v>
      </c>
      <c r="BC154" t="s">
        <v>115</v>
      </c>
      <c r="BD154" t="s">
        <v>115</v>
      </c>
      <c r="BE154" t="s">
        <v>115</v>
      </c>
      <c r="BF154">
        <v>0.00136</v>
      </c>
      <c r="BG154">
        <v>0.0001</v>
      </c>
      <c r="BH154" t="s">
        <v>115</v>
      </c>
      <c r="BI154" t="s">
        <v>115</v>
      </c>
      <c r="BJ154" t="s">
        <v>115</v>
      </c>
      <c r="BK154">
        <v>0.0005</v>
      </c>
      <c r="BL154">
        <v>0.0003</v>
      </c>
      <c r="BM154">
        <v>0.0001</v>
      </c>
      <c r="BN154">
        <v>0.00293</v>
      </c>
      <c r="BO154">
        <v>0.01116</v>
      </c>
      <c r="BP154" t="s">
        <v>148</v>
      </c>
      <c r="BQ154" t="s">
        <v>115</v>
      </c>
      <c r="BR154" t="s">
        <v>115</v>
      </c>
      <c r="BS154">
        <v>45813.8603240741</v>
      </c>
      <c r="BT154" t="s">
        <v>162</v>
      </c>
      <c r="BU154">
        <v>0.03989</v>
      </c>
      <c r="BV154">
        <v>0.04367</v>
      </c>
      <c r="BW154">
        <v>0.10724</v>
      </c>
      <c r="BX154">
        <v>45813.4166666667</v>
      </c>
      <c r="BY154" t="s">
        <v>150</v>
      </c>
      <c r="BZ154" t="s">
        <v>163</v>
      </c>
      <c r="CA154" t="s">
        <v>115</v>
      </c>
      <c r="CB154" t="s">
        <v>137</v>
      </c>
      <c r="CC154">
        <v>1</v>
      </c>
      <c r="CD154" t="s">
        <v>82</v>
      </c>
      <c r="CE154">
        <v>45818.4671759259</v>
      </c>
    </row>
    <row r="155" spans="1:83">
      <c r="A155">
        <v>2.6956517917511e+16</v>
      </c>
      <c r="B155" t="s">
        <v>181</v>
      </c>
      <c r="C155" t="s">
        <v>112</v>
      </c>
      <c r="D155" t="s">
        <v>111</v>
      </c>
      <c r="E155" t="s">
        <v>111</v>
      </c>
      <c r="F155" t="s">
        <v>113</v>
      </c>
      <c r="G155" t="s">
        <v>114</v>
      </c>
      <c r="H155" t="s">
        <v>115</v>
      </c>
      <c r="I155" t="s">
        <v>115</v>
      </c>
      <c r="J155" t="s">
        <v>116</v>
      </c>
      <c r="K155" t="s">
        <v>117</v>
      </c>
      <c r="L155">
        <v>0.177</v>
      </c>
      <c r="M155" t="s">
        <v>142</v>
      </c>
      <c r="N155" t="s">
        <v>119</v>
      </c>
      <c r="O155" t="s">
        <v>115</v>
      </c>
      <c r="P155" t="s">
        <v>120</v>
      </c>
      <c r="Q155">
        <v>45813.3981712963</v>
      </c>
      <c r="R155" t="s">
        <v>157</v>
      </c>
      <c r="S155" t="s">
        <v>138</v>
      </c>
      <c r="T155" t="s">
        <v>122</v>
      </c>
      <c r="U155">
        <v>45813.8626967593</v>
      </c>
      <c r="V155" t="s">
        <v>170</v>
      </c>
      <c r="W155" t="s">
        <v>115</v>
      </c>
      <c r="X155">
        <v>92.8683</v>
      </c>
      <c r="Y155">
        <v>0.02704</v>
      </c>
      <c r="Z155">
        <v>0.06524</v>
      </c>
      <c r="AA155">
        <v>0.04017</v>
      </c>
      <c r="AB155">
        <v>0.00555</v>
      </c>
      <c r="AC155">
        <v>1.8498</v>
      </c>
      <c r="AD155">
        <v>0.00117</v>
      </c>
      <c r="AE155">
        <v>5.0161</v>
      </c>
      <c r="AF155">
        <v>0.01813</v>
      </c>
      <c r="AG155">
        <v>0.01263</v>
      </c>
      <c r="AH155">
        <v>0.00342</v>
      </c>
      <c r="AI155">
        <v>0.00829</v>
      </c>
      <c r="AJ155">
        <v>0.00195</v>
      </c>
      <c r="AK155">
        <v>0.001</v>
      </c>
      <c r="AL155">
        <v>0.00023</v>
      </c>
      <c r="AM155">
        <v>0.04077</v>
      </c>
      <c r="AN155">
        <v>0.00022</v>
      </c>
      <c r="AO155">
        <v>0.0001</v>
      </c>
      <c r="AP155">
        <v>5e-5</v>
      </c>
      <c r="AQ155">
        <v>0.00029</v>
      </c>
      <c r="AR155">
        <v>0.0001</v>
      </c>
      <c r="AS155">
        <v>0.00033</v>
      </c>
      <c r="AT155">
        <v>0.00089</v>
      </c>
      <c r="AU155">
        <v>0.0001</v>
      </c>
      <c r="AV155">
        <v>0.00243</v>
      </c>
      <c r="AW155">
        <v>0.0005</v>
      </c>
      <c r="AX155" t="s">
        <v>115</v>
      </c>
      <c r="AY155" t="s">
        <v>115</v>
      </c>
      <c r="AZ155">
        <v>0.0015</v>
      </c>
      <c r="BA155">
        <v>0.0003</v>
      </c>
      <c r="BB155">
        <v>0.00267</v>
      </c>
      <c r="BC155" t="s">
        <v>115</v>
      </c>
      <c r="BD155" t="s">
        <v>115</v>
      </c>
      <c r="BE155" t="s">
        <v>115</v>
      </c>
      <c r="BF155">
        <v>0.00134</v>
      </c>
      <c r="BG155">
        <v>0.0001</v>
      </c>
      <c r="BH155" t="s">
        <v>115</v>
      </c>
      <c r="BI155" t="s">
        <v>115</v>
      </c>
      <c r="BJ155" t="s">
        <v>115</v>
      </c>
      <c r="BK155">
        <v>0.0005</v>
      </c>
      <c r="BL155">
        <v>0.0003</v>
      </c>
      <c r="BM155">
        <v>0.00011</v>
      </c>
      <c r="BN155">
        <v>0.00267</v>
      </c>
      <c r="BO155">
        <v>0.0109</v>
      </c>
      <c r="BP155" t="s">
        <v>148</v>
      </c>
      <c r="BQ155" t="s">
        <v>115</v>
      </c>
      <c r="BR155" t="s">
        <v>115</v>
      </c>
      <c r="BS155">
        <v>45813.8624652778</v>
      </c>
      <c r="BT155" t="s">
        <v>162</v>
      </c>
      <c r="BU155">
        <v>0.03928</v>
      </c>
      <c r="BV155">
        <v>0.04339</v>
      </c>
      <c r="BW155">
        <v>0.1085</v>
      </c>
      <c r="BX155">
        <v>45813.4166666667</v>
      </c>
      <c r="BY155" t="s">
        <v>150</v>
      </c>
      <c r="BZ155" t="s">
        <v>163</v>
      </c>
      <c r="CA155" t="s">
        <v>115</v>
      </c>
      <c r="CB155" t="s">
        <v>137</v>
      </c>
      <c r="CC155">
        <v>1</v>
      </c>
      <c r="CD155" t="s">
        <v>82</v>
      </c>
      <c r="CE155">
        <v>45818.4671759259</v>
      </c>
    </row>
    <row r="156" spans="1:83">
      <c r="A156">
        <v>2.71038034670612e+16</v>
      </c>
      <c r="B156" t="s">
        <v>168</v>
      </c>
      <c r="C156" t="s">
        <v>111</v>
      </c>
      <c r="D156" t="s">
        <v>111</v>
      </c>
      <c r="F156" t="s">
        <v>113</v>
      </c>
      <c r="G156" t="s">
        <v>139</v>
      </c>
      <c r="H156" t="s">
        <v>182</v>
      </c>
      <c r="I156" t="s">
        <v>183</v>
      </c>
      <c r="J156" t="s">
        <v>116</v>
      </c>
      <c r="K156" t="s">
        <v>117</v>
      </c>
      <c r="L156" t="s">
        <v>115</v>
      </c>
      <c r="M156" t="s">
        <v>115</v>
      </c>
      <c r="N156" t="s">
        <v>119</v>
      </c>
      <c r="O156" t="s">
        <v>115</v>
      </c>
      <c r="P156" t="s">
        <v>120</v>
      </c>
      <c r="Q156">
        <v>45815.5578240741</v>
      </c>
      <c r="R156" t="s">
        <v>157</v>
      </c>
      <c r="S156" t="s">
        <v>3</v>
      </c>
      <c r="T156" t="s">
        <v>115</v>
      </c>
      <c r="U156">
        <v>45815.7450347222</v>
      </c>
      <c r="V156" t="s">
        <v>115</v>
      </c>
      <c r="W156" t="s">
        <v>115</v>
      </c>
      <c r="X156">
        <v>92.8359</v>
      </c>
      <c r="Y156">
        <v>0.02722</v>
      </c>
      <c r="Z156">
        <v>0.05679</v>
      </c>
      <c r="AA156">
        <v>0.04057</v>
      </c>
      <c r="AB156">
        <v>0.00435</v>
      </c>
      <c r="AC156">
        <v>1.84015</v>
      </c>
      <c r="AD156">
        <v>0.00133</v>
      </c>
      <c r="AE156">
        <v>5.06794</v>
      </c>
      <c r="AF156">
        <v>0.01766</v>
      </c>
      <c r="AG156">
        <v>0.01282</v>
      </c>
      <c r="AH156">
        <v>0.00277</v>
      </c>
      <c r="AI156">
        <v>0.0099</v>
      </c>
      <c r="AJ156">
        <v>0.0017</v>
      </c>
      <c r="AK156">
        <v>0.001</v>
      </c>
      <c r="AL156">
        <v>0.0006</v>
      </c>
      <c r="AM156">
        <v>0.0393</v>
      </c>
      <c r="AN156">
        <v>0.00013</v>
      </c>
      <c r="AO156">
        <v>0.00023</v>
      </c>
      <c r="AP156">
        <v>5e-5</v>
      </c>
      <c r="AQ156">
        <v>0.00025</v>
      </c>
      <c r="AR156">
        <v>0.0001</v>
      </c>
      <c r="AS156">
        <v>0.00032</v>
      </c>
      <c r="AT156">
        <v>0.00025</v>
      </c>
      <c r="AU156">
        <v>0.0001</v>
      </c>
      <c r="AV156">
        <v>0.00227</v>
      </c>
      <c r="AW156">
        <v>0.0005</v>
      </c>
      <c r="AX156" t="s">
        <v>115</v>
      </c>
      <c r="AY156" t="s">
        <v>115</v>
      </c>
      <c r="AZ156">
        <v>0.0015</v>
      </c>
      <c r="BA156">
        <v>0.0003</v>
      </c>
      <c r="BB156">
        <v>0.00242</v>
      </c>
      <c r="BC156" t="s">
        <v>115</v>
      </c>
      <c r="BD156" t="s">
        <v>115</v>
      </c>
      <c r="BE156" t="s">
        <v>115</v>
      </c>
      <c r="BF156">
        <v>0.00132</v>
      </c>
      <c r="BG156">
        <v>0.0001</v>
      </c>
      <c r="BH156" t="s">
        <v>115</v>
      </c>
      <c r="BI156" t="s">
        <v>115</v>
      </c>
      <c r="BJ156" t="s">
        <v>115</v>
      </c>
      <c r="BK156">
        <v>0.0005</v>
      </c>
      <c r="BL156">
        <v>0.0003</v>
      </c>
      <c r="BM156">
        <v>0.00013</v>
      </c>
      <c r="BN156">
        <v>0.00242</v>
      </c>
      <c r="BO156">
        <v>0.01049</v>
      </c>
      <c r="BP156" t="s">
        <v>115</v>
      </c>
      <c r="BR156" t="s">
        <v>115</v>
      </c>
      <c r="BS156">
        <v>45815.7445717593</v>
      </c>
      <c r="BT156" t="s">
        <v>162</v>
      </c>
      <c r="BU156">
        <v>0.03972</v>
      </c>
      <c r="BV156">
        <v>0.0433</v>
      </c>
      <c r="BW156">
        <v>0.10809</v>
      </c>
      <c r="BX156">
        <v>45796.1041666667</v>
      </c>
      <c r="BY156" t="s">
        <v>150</v>
      </c>
      <c r="BZ156" t="s">
        <v>163</v>
      </c>
      <c r="CA156" t="s">
        <v>115</v>
      </c>
      <c r="CB156" t="s">
        <v>115</v>
      </c>
      <c r="CC156" t="s">
        <v>115</v>
      </c>
      <c r="CD156" t="s">
        <v>82</v>
      </c>
      <c r="CE156">
        <v>45815.7450347222</v>
      </c>
    </row>
    <row r="157" spans="1:83">
      <c r="A157">
        <v>2.71039158693894e+16</v>
      </c>
      <c r="B157" t="s">
        <v>174</v>
      </c>
      <c r="C157" t="s">
        <v>111</v>
      </c>
      <c r="D157" t="s">
        <v>111</v>
      </c>
      <c r="F157" t="s">
        <v>113</v>
      </c>
      <c r="G157" t="s">
        <v>139</v>
      </c>
      <c r="H157" t="s">
        <v>184</v>
      </c>
      <c r="I157" t="s">
        <v>183</v>
      </c>
      <c r="J157" t="s">
        <v>116</v>
      </c>
      <c r="K157" t="s">
        <v>117</v>
      </c>
      <c r="L157" t="s">
        <v>115</v>
      </c>
      <c r="M157" t="s">
        <v>115</v>
      </c>
      <c r="N157" t="s">
        <v>119</v>
      </c>
      <c r="O157" t="s">
        <v>115</v>
      </c>
      <c r="P157" t="s">
        <v>120</v>
      </c>
      <c r="Q157">
        <v>45815.5591319444</v>
      </c>
      <c r="R157" t="s">
        <v>157</v>
      </c>
      <c r="S157" t="s">
        <v>3</v>
      </c>
      <c r="T157" t="s">
        <v>115</v>
      </c>
      <c r="U157">
        <v>45815.765474537</v>
      </c>
      <c r="V157" t="s">
        <v>115</v>
      </c>
      <c r="W157" t="s">
        <v>115</v>
      </c>
      <c r="X157">
        <v>92.8174</v>
      </c>
      <c r="Y157">
        <v>0.0269</v>
      </c>
      <c r="Z157">
        <v>0.05711</v>
      </c>
      <c r="AA157">
        <v>0.04071</v>
      </c>
      <c r="AB157">
        <v>0.0045</v>
      </c>
      <c r="AC157">
        <v>1.85746</v>
      </c>
      <c r="AD157">
        <v>0.00129</v>
      </c>
      <c r="AE157">
        <v>5.06436</v>
      </c>
      <c r="AF157">
        <v>0.01774</v>
      </c>
      <c r="AG157">
        <v>0.01279</v>
      </c>
      <c r="AH157">
        <v>0.00235</v>
      </c>
      <c r="AI157">
        <v>0.00991</v>
      </c>
      <c r="AJ157">
        <v>0.0017</v>
      </c>
      <c r="AK157">
        <v>0.001</v>
      </c>
      <c r="AL157">
        <v>0.00082</v>
      </c>
      <c r="AM157">
        <v>0.03909</v>
      </c>
      <c r="AN157">
        <v>0.00017</v>
      </c>
      <c r="AO157">
        <v>0.00082</v>
      </c>
      <c r="AP157">
        <v>5e-5</v>
      </c>
      <c r="AQ157">
        <v>0.0003</v>
      </c>
      <c r="AR157">
        <v>0.0001</v>
      </c>
      <c r="AS157">
        <v>0.00032</v>
      </c>
      <c r="AT157">
        <v>0.0001</v>
      </c>
      <c r="AU157">
        <v>0.0001</v>
      </c>
      <c r="AV157">
        <v>0.00229</v>
      </c>
      <c r="AW157">
        <v>0.0005</v>
      </c>
      <c r="AX157" t="s">
        <v>115</v>
      </c>
      <c r="AY157" t="s">
        <v>115</v>
      </c>
      <c r="AZ157">
        <v>0.0015</v>
      </c>
      <c r="BA157">
        <v>0.0003</v>
      </c>
      <c r="BB157">
        <v>0.00303</v>
      </c>
      <c r="BC157" t="s">
        <v>115</v>
      </c>
      <c r="BD157" t="s">
        <v>115</v>
      </c>
      <c r="BE157" t="s">
        <v>115</v>
      </c>
      <c r="BF157">
        <v>0.00132</v>
      </c>
      <c r="BG157">
        <v>0.0001</v>
      </c>
      <c r="BH157" t="s">
        <v>115</v>
      </c>
      <c r="BI157" t="s">
        <v>115</v>
      </c>
      <c r="BJ157" t="s">
        <v>115</v>
      </c>
      <c r="BK157">
        <v>0.0005</v>
      </c>
      <c r="BL157">
        <v>0.0003</v>
      </c>
      <c r="BM157">
        <v>0.00016</v>
      </c>
      <c r="BN157">
        <v>0.00303</v>
      </c>
      <c r="BO157">
        <v>0.01115</v>
      </c>
      <c r="BP157" t="s">
        <v>115</v>
      </c>
      <c r="BR157" t="s">
        <v>115</v>
      </c>
      <c r="BS157">
        <v>45815.7642013889</v>
      </c>
      <c r="BT157" t="s">
        <v>162</v>
      </c>
      <c r="BU157">
        <v>0.04406</v>
      </c>
      <c r="BV157">
        <v>0.04839</v>
      </c>
      <c r="BW157">
        <v>0.11253</v>
      </c>
      <c r="BX157">
        <v>45800.8402777778</v>
      </c>
      <c r="BY157" t="s">
        <v>150</v>
      </c>
      <c r="BZ157" t="s">
        <v>163</v>
      </c>
      <c r="CA157" t="s">
        <v>115</v>
      </c>
      <c r="CB157" t="s">
        <v>115</v>
      </c>
      <c r="CC157" t="s">
        <v>115</v>
      </c>
      <c r="CD157" t="s">
        <v>82</v>
      </c>
      <c r="CE157">
        <v>45815.765474537</v>
      </c>
    </row>
    <row r="158" spans="1:83">
      <c r="A158">
        <v>2.71039416917101e+16</v>
      </c>
      <c r="B158" t="s">
        <v>177</v>
      </c>
      <c r="C158" t="s">
        <v>111</v>
      </c>
      <c r="D158" t="s">
        <v>111</v>
      </c>
      <c r="F158" t="s">
        <v>113</v>
      </c>
      <c r="G158" t="s">
        <v>139</v>
      </c>
      <c r="H158" t="s">
        <v>185</v>
      </c>
      <c r="I158" t="s">
        <v>183</v>
      </c>
      <c r="J158" t="s">
        <v>116</v>
      </c>
      <c r="K158" t="s">
        <v>117</v>
      </c>
      <c r="L158" t="s">
        <v>115</v>
      </c>
      <c r="M158" t="s">
        <v>115</v>
      </c>
      <c r="N158" t="s">
        <v>119</v>
      </c>
      <c r="O158" t="s">
        <v>115</v>
      </c>
      <c r="P158" t="s">
        <v>120</v>
      </c>
      <c r="Q158">
        <v>45815.5594212963</v>
      </c>
      <c r="R158" t="s">
        <v>157</v>
      </c>
      <c r="S158" t="s">
        <v>3</v>
      </c>
      <c r="T158" t="s">
        <v>115</v>
      </c>
      <c r="U158">
        <v>45815.7585763889</v>
      </c>
      <c r="V158" t="s">
        <v>115</v>
      </c>
      <c r="W158" t="s">
        <v>115</v>
      </c>
      <c r="X158">
        <v>92.8058</v>
      </c>
      <c r="Y158">
        <v>0.02717</v>
      </c>
      <c r="Z158">
        <v>0.0572</v>
      </c>
      <c r="AA158">
        <v>0.04088</v>
      </c>
      <c r="AB158">
        <v>0.00489</v>
      </c>
      <c r="AC158">
        <v>1.83767</v>
      </c>
      <c r="AD158">
        <v>0.0012</v>
      </c>
      <c r="AE158">
        <v>5.09945</v>
      </c>
      <c r="AF158">
        <v>0.01732</v>
      </c>
      <c r="AG158">
        <v>0.01284</v>
      </c>
      <c r="AH158">
        <v>0.00342</v>
      </c>
      <c r="AI158">
        <v>0.00997</v>
      </c>
      <c r="AJ158">
        <v>0.00174</v>
      </c>
      <c r="AK158">
        <v>0.001</v>
      </c>
      <c r="AL158">
        <v>0.00062</v>
      </c>
      <c r="AM158">
        <v>0.03926</v>
      </c>
      <c r="AN158">
        <v>0.00013</v>
      </c>
      <c r="AO158">
        <v>0.00017</v>
      </c>
      <c r="AP158">
        <v>5e-5</v>
      </c>
      <c r="AQ158">
        <v>0.00033</v>
      </c>
      <c r="AR158">
        <v>0.0001</v>
      </c>
      <c r="AS158">
        <v>0.00031</v>
      </c>
      <c r="AT158">
        <v>0.0001</v>
      </c>
      <c r="AU158">
        <v>0.0001</v>
      </c>
      <c r="AV158">
        <v>0.00231</v>
      </c>
      <c r="AW158">
        <v>0.0005</v>
      </c>
      <c r="AX158" t="s">
        <v>115</v>
      </c>
      <c r="AY158" t="s">
        <v>115</v>
      </c>
      <c r="AZ158">
        <v>0.0015</v>
      </c>
      <c r="BA158">
        <v>0.0003</v>
      </c>
      <c r="BB158">
        <v>0.00278</v>
      </c>
      <c r="BC158" t="s">
        <v>115</v>
      </c>
      <c r="BD158" t="s">
        <v>115</v>
      </c>
      <c r="BE158" t="s">
        <v>115</v>
      </c>
      <c r="BF158">
        <v>0.00132</v>
      </c>
      <c r="BG158">
        <v>0.0001</v>
      </c>
      <c r="BH158" t="s">
        <v>115</v>
      </c>
      <c r="BI158" t="s">
        <v>115</v>
      </c>
      <c r="BJ158" t="s">
        <v>115</v>
      </c>
      <c r="BK158">
        <v>0.0005</v>
      </c>
      <c r="BL158">
        <v>0.0003</v>
      </c>
      <c r="BM158">
        <v>0.00014</v>
      </c>
      <c r="BN158">
        <v>0.00278</v>
      </c>
      <c r="BO158">
        <v>0.0109</v>
      </c>
      <c r="BP158" t="s">
        <v>115</v>
      </c>
      <c r="BR158" t="s">
        <v>115</v>
      </c>
      <c r="BS158">
        <v>45815.7582523148</v>
      </c>
      <c r="BT158" t="s">
        <v>162</v>
      </c>
      <c r="BU158">
        <v>0.03943</v>
      </c>
      <c r="BV158">
        <v>0.04293</v>
      </c>
      <c r="BW158">
        <v>0.10842</v>
      </c>
      <c r="BX158">
        <v>45803.6770833333</v>
      </c>
      <c r="BY158" t="s">
        <v>150</v>
      </c>
      <c r="BZ158" t="s">
        <v>163</v>
      </c>
      <c r="CA158" t="s">
        <v>115</v>
      </c>
      <c r="CB158" t="s">
        <v>115</v>
      </c>
      <c r="CC158" t="s">
        <v>115</v>
      </c>
      <c r="CD158" t="s">
        <v>82</v>
      </c>
      <c r="CE158">
        <v>45815.7585763889</v>
      </c>
    </row>
    <row r="159" spans="1:83">
      <c r="A159">
        <v>2.71039949028862e+16</v>
      </c>
      <c r="B159" t="s">
        <v>156</v>
      </c>
      <c r="C159" t="s">
        <v>111</v>
      </c>
      <c r="D159" t="s">
        <v>111</v>
      </c>
      <c r="F159" t="s">
        <v>113</v>
      </c>
      <c r="G159" t="s">
        <v>139</v>
      </c>
      <c r="H159" t="s">
        <v>186</v>
      </c>
      <c r="I159" t="s">
        <v>183</v>
      </c>
      <c r="J159" t="s">
        <v>116</v>
      </c>
      <c r="K159" t="s">
        <v>117</v>
      </c>
      <c r="L159" t="s">
        <v>115</v>
      </c>
      <c r="M159" t="s">
        <v>115</v>
      </c>
      <c r="N159" t="s">
        <v>119</v>
      </c>
      <c r="O159" t="s">
        <v>115</v>
      </c>
      <c r="P159" t="s">
        <v>120</v>
      </c>
      <c r="Q159">
        <v>45815.5600462963</v>
      </c>
      <c r="R159" t="s">
        <v>157</v>
      </c>
      <c r="S159" t="s">
        <v>3</v>
      </c>
      <c r="T159" t="s">
        <v>115</v>
      </c>
      <c r="U159">
        <v>45815.74</v>
      </c>
      <c r="V159" t="s">
        <v>115</v>
      </c>
      <c r="W159" t="s">
        <v>115</v>
      </c>
      <c r="X159">
        <v>92.8563</v>
      </c>
      <c r="Y159">
        <v>0.02696</v>
      </c>
      <c r="Z159">
        <v>0.05753</v>
      </c>
      <c r="AA159">
        <v>0.04074</v>
      </c>
      <c r="AB159">
        <v>0.00492</v>
      </c>
      <c r="AC159">
        <v>1.83577</v>
      </c>
      <c r="AD159">
        <v>0.00134</v>
      </c>
      <c r="AE159">
        <v>5.0465</v>
      </c>
      <c r="AF159">
        <v>0.01773</v>
      </c>
      <c r="AG159">
        <v>0.01278</v>
      </c>
      <c r="AH159">
        <v>0.0022</v>
      </c>
      <c r="AI159">
        <v>0.01002</v>
      </c>
      <c r="AJ159">
        <v>0.00177</v>
      </c>
      <c r="AK159">
        <v>0.001</v>
      </c>
      <c r="AL159">
        <v>0.00065</v>
      </c>
      <c r="AM159">
        <v>0.03938</v>
      </c>
      <c r="AN159">
        <v>0.0002</v>
      </c>
      <c r="AO159">
        <v>0.00016</v>
      </c>
      <c r="AP159">
        <v>5e-5</v>
      </c>
      <c r="AQ159">
        <v>0.0003</v>
      </c>
      <c r="AR159">
        <v>0.0001</v>
      </c>
      <c r="AS159">
        <v>0.00031</v>
      </c>
      <c r="AT159">
        <v>0.0001</v>
      </c>
      <c r="AU159">
        <v>0.0001</v>
      </c>
      <c r="AV159">
        <v>0.00228</v>
      </c>
      <c r="AW159">
        <v>0.0005</v>
      </c>
      <c r="AX159" t="s">
        <v>115</v>
      </c>
      <c r="AY159" t="s">
        <v>115</v>
      </c>
      <c r="AZ159">
        <v>0.0015</v>
      </c>
      <c r="BA159">
        <v>0.0003</v>
      </c>
      <c r="BB159">
        <v>0.0029</v>
      </c>
      <c r="BC159" t="s">
        <v>115</v>
      </c>
      <c r="BD159" t="s">
        <v>115</v>
      </c>
      <c r="BE159" t="s">
        <v>115</v>
      </c>
      <c r="BF159">
        <v>0.0013</v>
      </c>
      <c r="BG159">
        <v>0.0001</v>
      </c>
      <c r="BH159" t="s">
        <v>115</v>
      </c>
      <c r="BI159" t="s">
        <v>115</v>
      </c>
      <c r="BJ159" t="s">
        <v>115</v>
      </c>
      <c r="BK159">
        <v>0.0005</v>
      </c>
      <c r="BL159">
        <v>0.0003</v>
      </c>
      <c r="BM159">
        <v>0.0001</v>
      </c>
      <c r="BN159">
        <v>0.0029</v>
      </c>
      <c r="BO159">
        <v>0.01093</v>
      </c>
      <c r="BP159" t="s">
        <v>115</v>
      </c>
      <c r="BR159" t="s">
        <v>115</v>
      </c>
      <c r="BS159">
        <v>45815.7395138889</v>
      </c>
      <c r="BT159" t="s">
        <v>162</v>
      </c>
      <c r="BU159">
        <v>0.04424</v>
      </c>
      <c r="BV159">
        <v>0.04783</v>
      </c>
      <c r="BW159">
        <v>0.11221</v>
      </c>
      <c r="BX159">
        <v>45789.8263888889</v>
      </c>
      <c r="BY159" t="s">
        <v>126</v>
      </c>
      <c r="BZ159" t="s">
        <v>163</v>
      </c>
      <c r="CA159" t="s">
        <v>115</v>
      </c>
      <c r="CB159" t="s">
        <v>115</v>
      </c>
      <c r="CC159" t="s">
        <v>115</v>
      </c>
      <c r="CD159" t="s">
        <v>82</v>
      </c>
      <c r="CE159">
        <v>45815.74</v>
      </c>
    </row>
    <row r="160" spans="1:83">
      <c r="A160">
        <v>2.71040340057939e+16</v>
      </c>
      <c r="B160" t="s">
        <v>160</v>
      </c>
      <c r="C160" t="s">
        <v>111</v>
      </c>
      <c r="D160" t="s">
        <v>111</v>
      </c>
      <c r="F160" t="s">
        <v>113</v>
      </c>
      <c r="G160" t="s">
        <v>139</v>
      </c>
      <c r="H160" t="s">
        <v>187</v>
      </c>
      <c r="I160" t="s">
        <v>183</v>
      </c>
      <c r="J160" t="s">
        <v>116</v>
      </c>
      <c r="K160" t="s">
        <v>117</v>
      </c>
      <c r="L160" t="s">
        <v>115</v>
      </c>
      <c r="M160" t="s">
        <v>115</v>
      </c>
      <c r="N160" t="s">
        <v>119</v>
      </c>
      <c r="O160" t="s">
        <v>115</v>
      </c>
      <c r="P160" t="s">
        <v>120</v>
      </c>
      <c r="Q160">
        <v>45815.5604976852</v>
      </c>
      <c r="R160" t="s">
        <v>161</v>
      </c>
      <c r="S160" t="s">
        <v>3</v>
      </c>
      <c r="T160" t="s">
        <v>115</v>
      </c>
      <c r="U160">
        <v>45815.7689467593</v>
      </c>
      <c r="V160" t="s">
        <v>115</v>
      </c>
      <c r="W160" t="s">
        <v>115</v>
      </c>
      <c r="X160">
        <v>92.8361</v>
      </c>
      <c r="Y160">
        <v>0.02728</v>
      </c>
      <c r="Z160">
        <v>0.05761</v>
      </c>
      <c r="AA160">
        <v>0.04065</v>
      </c>
      <c r="AB160">
        <v>0.0043</v>
      </c>
      <c r="AC160">
        <v>1.84177</v>
      </c>
      <c r="AD160">
        <v>0.00123</v>
      </c>
      <c r="AE160">
        <v>5.06395</v>
      </c>
      <c r="AF160">
        <v>0.01783</v>
      </c>
      <c r="AG160">
        <v>0.0128</v>
      </c>
      <c r="AH160">
        <v>0.00232</v>
      </c>
      <c r="AI160">
        <v>0.00996</v>
      </c>
      <c r="AJ160">
        <v>0.00176</v>
      </c>
      <c r="AK160">
        <v>0.001</v>
      </c>
      <c r="AL160">
        <v>0.00064</v>
      </c>
      <c r="AM160">
        <v>0.03948</v>
      </c>
      <c r="AN160">
        <v>0.00013</v>
      </c>
      <c r="AO160">
        <v>0.00016</v>
      </c>
      <c r="AP160">
        <v>5e-5</v>
      </c>
      <c r="AQ160">
        <v>0.00029</v>
      </c>
      <c r="AR160">
        <v>0.0001</v>
      </c>
      <c r="AS160">
        <v>0.00032</v>
      </c>
      <c r="AT160">
        <v>0.0001</v>
      </c>
      <c r="AU160">
        <v>0.0001</v>
      </c>
      <c r="AV160">
        <v>0.00231</v>
      </c>
      <c r="AW160">
        <v>0.0005</v>
      </c>
      <c r="AX160" t="s">
        <v>115</v>
      </c>
      <c r="AY160" t="s">
        <v>115</v>
      </c>
      <c r="AZ160">
        <v>0.0015</v>
      </c>
      <c r="BA160">
        <v>0.0003</v>
      </c>
      <c r="BB160">
        <v>0.00257</v>
      </c>
      <c r="BC160" t="s">
        <v>115</v>
      </c>
      <c r="BD160" t="s">
        <v>115</v>
      </c>
      <c r="BE160" t="s">
        <v>115</v>
      </c>
      <c r="BF160">
        <v>0.00133</v>
      </c>
      <c r="BG160">
        <v>0.0001</v>
      </c>
      <c r="BH160" t="s">
        <v>115</v>
      </c>
      <c r="BI160" t="s">
        <v>115</v>
      </c>
      <c r="BJ160" t="s">
        <v>115</v>
      </c>
      <c r="BK160">
        <v>0.0005</v>
      </c>
      <c r="BL160">
        <v>0.0003</v>
      </c>
      <c r="BM160">
        <v>0.00031</v>
      </c>
      <c r="BN160">
        <v>0.00257</v>
      </c>
      <c r="BO160">
        <v>0.01087</v>
      </c>
      <c r="BP160" t="s">
        <v>115</v>
      </c>
      <c r="BR160" t="s">
        <v>115</v>
      </c>
      <c r="BS160">
        <v>45815.7681365741</v>
      </c>
      <c r="BT160" t="s">
        <v>162</v>
      </c>
      <c r="BU160">
        <v>0.04122</v>
      </c>
      <c r="BV160">
        <v>0.04472</v>
      </c>
      <c r="BW160">
        <v>0.10928</v>
      </c>
      <c r="BX160">
        <v>45792.4513888889</v>
      </c>
      <c r="BY160" t="s">
        <v>150</v>
      </c>
      <c r="BZ160" t="s">
        <v>163</v>
      </c>
      <c r="CA160" t="s">
        <v>115</v>
      </c>
      <c r="CB160" t="s">
        <v>115</v>
      </c>
      <c r="CC160" t="s">
        <v>115</v>
      </c>
      <c r="CD160" t="s">
        <v>82</v>
      </c>
      <c r="CE160">
        <v>45815.7689467593</v>
      </c>
    </row>
    <row r="161" spans="1:83">
      <c r="A161">
        <v>2.71040601184831e+16</v>
      </c>
      <c r="B161" t="s">
        <v>172</v>
      </c>
      <c r="C161" t="s">
        <v>111</v>
      </c>
      <c r="D161" t="s">
        <v>111</v>
      </c>
      <c r="F161" t="s">
        <v>113</v>
      </c>
      <c r="G161" t="s">
        <v>139</v>
      </c>
      <c r="H161" t="s">
        <v>188</v>
      </c>
      <c r="I161" t="s">
        <v>183</v>
      </c>
      <c r="J161" t="s">
        <v>116</v>
      </c>
      <c r="K161" t="s">
        <v>117</v>
      </c>
      <c r="L161" t="s">
        <v>115</v>
      </c>
      <c r="M161" t="s">
        <v>115</v>
      </c>
      <c r="N161" t="s">
        <v>119</v>
      </c>
      <c r="O161" t="s">
        <v>115</v>
      </c>
      <c r="P161" t="s">
        <v>120</v>
      </c>
      <c r="Q161">
        <v>45815.5607986111</v>
      </c>
      <c r="R161" t="s">
        <v>157</v>
      </c>
      <c r="S161" t="s">
        <v>3</v>
      </c>
      <c r="T161" t="s">
        <v>115</v>
      </c>
      <c r="U161">
        <v>45815.7813773148</v>
      </c>
      <c r="V161" t="s">
        <v>115</v>
      </c>
      <c r="W161" t="s">
        <v>115</v>
      </c>
      <c r="X161">
        <v>92.8226</v>
      </c>
      <c r="Y161">
        <v>0.02717</v>
      </c>
      <c r="Z161">
        <v>0.05782</v>
      </c>
      <c r="AA161">
        <v>0.04078</v>
      </c>
      <c r="AB161">
        <v>0.00426</v>
      </c>
      <c r="AC161">
        <v>1.84409</v>
      </c>
      <c r="AD161">
        <v>0.00128</v>
      </c>
      <c r="AE161">
        <v>5.07666</v>
      </c>
      <c r="AF161">
        <v>0.01767</v>
      </c>
      <c r="AG161">
        <v>0.01287</v>
      </c>
      <c r="AH161">
        <v>0.00244</v>
      </c>
      <c r="AI161">
        <v>0.00992</v>
      </c>
      <c r="AJ161">
        <v>0.00179</v>
      </c>
      <c r="AK161">
        <v>0.001</v>
      </c>
      <c r="AL161">
        <v>0.00048</v>
      </c>
      <c r="AM161">
        <v>0.03912</v>
      </c>
      <c r="AN161">
        <v>0.00014</v>
      </c>
      <c r="AO161">
        <v>0.00024</v>
      </c>
      <c r="AP161">
        <v>5e-5</v>
      </c>
      <c r="AQ161">
        <v>0.0003</v>
      </c>
      <c r="AR161">
        <v>0.0001</v>
      </c>
      <c r="AS161">
        <v>0.00031</v>
      </c>
      <c r="AT161">
        <v>0.0001</v>
      </c>
      <c r="AU161">
        <v>0.0001</v>
      </c>
      <c r="AV161">
        <v>0.0023</v>
      </c>
      <c r="AW161">
        <v>0.0005</v>
      </c>
      <c r="AX161" t="s">
        <v>115</v>
      </c>
      <c r="AY161" t="s">
        <v>115</v>
      </c>
      <c r="AZ161">
        <v>0.0015</v>
      </c>
      <c r="BA161">
        <v>0.0003</v>
      </c>
      <c r="BB161">
        <v>0.00288</v>
      </c>
      <c r="BC161" t="s">
        <v>115</v>
      </c>
      <c r="BD161" t="s">
        <v>115</v>
      </c>
      <c r="BE161" t="s">
        <v>115</v>
      </c>
      <c r="BF161">
        <v>0.00135</v>
      </c>
      <c r="BG161">
        <v>0.0001</v>
      </c>
      <c r="BH161" t="s">
        <v>115</v>
      </c>
      <c r="BI161" t="s">
        <v>115</v>
      </c>
      <c r="BJ161" t="s">
        <v>115</v>
      </c>
      <c r="BK161">
        <v>0.0005</v>
      </c>
      <c r="BL161">
        <v>0.0003</v>
      </c>
      <c r="BM161">
        <v>0.00028</v>
      </c>
      <c r="BN161">
        <v>0.00288</v>
      </c>
      <c r="BO161">
        <v>0.01116</v>
      </c>
      <c r="BP161" t="s">
        <v>115</v>
      </c>
      <c r="BR161" t="s">
        <v>115</v>
      </c>
      <c r="BS161">
        <v>45815.7807060185</v>
      </c>
      <c r="BT161" t="s">
        <v>162</v>
      </c>
      <c r="BU161">
        <v>0.03986</v>
      </c>
      <c r="BV161">
        <v>0.04332</v>
      </c>
      <c r="BW161">
        <v>0.10767</v>
      </c>
      <c r="BX161">
        <v>45797.9861111111</v>
      </c>
      <c r="BY161" t="s">
        <v>150</v>
      </c>
      <c r="BZ161" t="s">
        <v>163</v>
      </c>
      <c r="CA161" t="s">
        <v>115</v>
      </c>
      <c r="CB161" t="s">
        <v>115</v>
      </c>
      <c r="CC161" t="s">
        <v>115</v>
      </c>
      <c r="CD161" t="s">
        <v>82</v>
      </c>
      <c r="CE161">
        <v>45815.7813773148</v>
      </c>
    </row>
    <row r="162" spans="1:83">
      <c r="A162">
        <v>2.71040903751043e+16</v>
      </c>
      <c r="B162" t="s">
        <v>141</v>
      </c>
      <c r="C162" t="s">
        <v>111</v>
      </c>
      <c r="D162" t="s">
        <v>111</v>
      </c>
      <c r="F162" t="s">
        <v>113</v>
      </c>
      <c r="G162" t="s">
        <v>139</v>
      </c>
      <c r="H162" t="s">
        <v>189</v>
      </c>
      <c r="I162" t="s">
        <v>183</v>
      </c>
      <c r="J162" t="s">
        <v>116</v>
      </c>
      <c r="K162" t="s">
        <v>117</v>
      </c>
      <c r="L162" t="s">
        <v>115</v>
      </c>
      <c r="M162" t="s">
        <v>115</v>
      </c>
      <c r="N162" t="s">
        <v>119</v>
      </c>
      <c r="O162" t="s">
        <v>115</v>
      </c>
      <c r="P162" t="s">
        <v>120</v>
      </c>
      <c r="Q162">
        <v>45815.5611458333</v>
      </c>
      <c r="R162" t="s">
        <v>143</v>
      </c>
      <c r="S162" t="s">
        <v>3</v>
      </c>
      <c r="T162" t="s">
        <v>115</v>
      </c>
      <c r="U162">
        <v>45815.8907638889</v>
      </c>
      <c r="V162" t="s">
        <v>115</v>
      </c>
      <c r="W162" t="s">
        <v>115</v>
      </c>
      <c r="X162">
        <v>92.8134</v>
      </c>
      <c r="Y162">
        <v>0.02704</v>
      </c>
      <c r="Z162">
        <v>0.05797</v>
      </c>
      <c r="AA162">
        <v>0.04076</v>
      </c>
      <c r="AB162">
        <v>0.00455</v>
      </c>
      <c r="AC162">
        <v>1.846</v>
      </c>
      <c r="AD162">
        <v>0.00124</v>
      </c>
      <c r="AE162">
        <v>5.08081</v>
      </c>
      <c r="AF162">
        <v>0.01773</v>
      </c>
      <c r="AG162">
        <v>0.01283</v>
      </c>
      <c r="AH162">
        <v>0.00293</v>
      </c>
      <c r="AI162">
        <v>0.00989</v>
      </c>
      <c r="AJ162">
        <v>0.00176</v>
      </c>
      <c r="AK162">
        <v>0.001</v>
      </c>
      <c r="AL162">
        <v>0.0004</v>
      </c>
      <c r="AM162">
        <v>0.03894</v>
      </c>
      <c r="AN162">
        <v>0.00014</v>
      </c>
      <c r="AO162">
        <v>0.00017</v>
      </c>
      <c r="AP162">
        <v>5e-5</v>
      </c>
      <c r="AQ162">
        <v>0.00028</v>
      </c>
      <c r="AR162">
        <v>0.0001</v>
      </c>
      <c r="AS162">
        <v>0.00032</v>
      </c>
      <c r="AT162">
        <v>0.0001</v>
      </c>
      <c r="AU162">
        <v>0.0001</v>
      </c>
      <c r="AV162">
        <v>0.0023</v>
      </c>
      <c r="AW162">
        <v>0.0005</v>
      </c>
      <c r="AX162" t="s">
        <v>115</v>
      </c>
      <c r="AY162" t="s">
        <v>115</v>
      </c>
      <c r="AZ162">
        <v>0.0015</v>
      </c>
      <c r="BA162">
        <v>0.0003</v>
      </c>
      <c r="BB162">
        <v>0.00249</v>
      </c>
      <c r="BC162" t="s">
        <v>115</v>
      </c>
      <c r="BD162" t="s">
        <v>115</v>
      </c>
      <c r="BE162" t="s">
        <v>115</v>
      </c>
      <c r="BF162">
        <v>0.00133</v>
      </c>
      <c r="BG162">
        <v>0.0001</v>
      </c>
      <c r="BH162" t="s">
        <v>115</v>
      </c>
      <c r="BI162" t="s">
        <v>115</v>
      </c>
      <c r="BJ162" t="s">
        <v>115</v>
      </c>
      <c r="BK162">
        <v>0.0005</v>
      </c>
      <c r="BL162">
        <v>0.0003</v>
      </c>
      <c r="BM162">
        <v>0.00025</v>
      </c>
      <c r="BN162">
        <v>0.00249</v>
      </c>
      <c r="BO162">
        <v>0.01072</v>
      </c>
      <c r="BP162" t="s">
        <v>115</v>
      </c>
      <c r="BR162" t="s">
        <v>115</v>
      </c>
      <c r="BS162">
        <v>45815.8902662037</v>
      </c>
      <c r="BT162" t="s">
        <v>149</v>
      </c>
      <c r="BU162">
        <v>0.04264</v>
      </c>
      <c r="BV162">
        <v>0.04591</v>
      </c>
      <c r="BW162">
        <v>0.1105</v>
      </c>
      <c r="BX162">
        <v>45786.2569444444</v>
      </c>
      <c r="BY162" t="s">
        <v>126</v>
      </c>
      <c r="BZ162" t="s">
        <v>151</v>
      </c>
      <c r="CA162" t="s">
        <v>115</v>
      </c>
      <c r="CB162" t="s">
        <v>115</v>
      </c>
      <c r="CC162" t="s">
        <v>115</v>
      </c>
      <c r="CD162" t="s">
        <v>82</v>
      </c>
      <c r="CE162">
        <v>45815.8907638889</v>
      </c>
    </row>
    <row r="163" spans="1:83">
      <c r="A163">
        <v>2.71971716729455e+16</v>
      </c>
      <c r="B163" t="s">
        <v>175</v>
      </c>
      <c r="C163" t="s">
        <v>111</v>
      </c>
      <c r="D163" t="s">
        <v>111</v>
      </c>
      <c r="F163" t="s">
        <v>113</v>
      </c>
      <c r="G163" t="s">
        <v>139</v>
      </c>
      <c r="H163" t="s">
        <v>115</v>
      </c>
      <c r="I163" t="s">
        <v>115</v>
      </c>
      <c r="J163" t="s">
        <v>116</v>
      </c>
      <c r="K163" t="s">
        <v>117</v>
      </c>
      <c r="L163" t="s">
        <v>115</v>
      </c>
      <c r="M163" t="s">
        <v>115</v>
      </c>
      <c r="N163" t="s">
        <v>119</v>
      </c>
      <c r="O163" t="s">
        <v>115</v>
      </c>
      <c r="P163" t="s">
        <v>120</v>
      </c>
      <c r="Q163">
        <v>45816.6384722222</v>
      </c>
      <c r="R163" t="s">
        <v>115</v>
      </c>
      <c r="S163" t="s">
        <v>3</v>
      </c>
      <c r="T163" t="s">
        <v>115</v>
      </c>
      <c r="U163">
        <v>45816.6753819444</v>
      </c>
      <c r="V163" t="s">
        <v>115</v>
      </c>
      <c r="W163" t="s">
        <v>115</v>
      </c>
      <c r="X163">
        <v>92.8249</v>
      </c>
      <c r="Y163">
        <v>0.03284</v>
      </c>
      <c r="Z163">
        <v>0.06884</v>
      </c>
      <c r="AA163">
        <v>0.03448</v>
      </c>
      <c r="AB163">
        <v>0.00371</v>
      </c>
      <c r="AC163">
        <v>1.8473</v>
      </c>
      <c r="AD163">
        <v>0.00164</v>
      </c>
      <c r="AE163">
        <v>5.05537</v>
      </c>
      <c r="AF163">
        <v>0.01966</v>
      </c>
      <c r="AG163">
        <v>0.01074</v>
      </c>
      <c r="AH163">
        <v>0.001</v>
      </c>
      <c r="AI163">
        <v>0.00739</v>
      </c>
      <c r="AJ163">
        <v>0.00385</v>
      </c>
      <c r="AK163">
        <v>0.001</v>
      </c>
      <c r="AL163">
        <v>0</v>
      </c>
      <c r="AM163">
        <v>0.0444</v>
      </c>
      <c r="AN163">
        <v>0.00041</v>
      </c>
      <c r="AO163">
        <v>1e-5</v>
      </c>
      <c r="AP163">
        <v>5e-5</v>
      </c>
      <c r="AQ163">
        <v>0.0001</v>
      </c>
      <c r="AR163">
        <v>0.0001</v>
      </c>
      <c r="AS163">
        <v>0.00022</v>
      </c>
      <c r="AT163">
        <v>0.001</v>
      </c>
      <c r="AU163">
        <v>0.0001</v>
      </c>
      <c r="AV163">
        <v>0.00246</v>
      </c>
      <c r="AW163">
        <v>0.0005</v>
      </c>
      <c r="AX163" t="s">
        <v>115</v>
      </c>
      <c r="AY163" t="s">
        <v>115</v>
      </c>
      <c r="AZ163">
        <v>0.0015</v>
      </c>
      <c r="BA163">
        <v>0.0003</v>
      </c>
      <c r="BB163">
        <v>1e-5</v>
      </c>
      <c r="BC163" t="s">
        <v>115</v>
      </c>
      <c r="BD163" t="s">
        <v>115</v>
      </c>
      <c r="BE163" t="s">
        <v>115</v>
      </c>
      <c r="BF163">
        <v>0.00138</v>
      </c>
      <c r="BG163">
        <v>0.0001</v>
      </c>
      <c r="BH163" t="s">
        <v>115</v>
      </c>
      <c r="BI163" t="s">
        <v>115</v>
      </c>
      <c r="BJ163" t="s">
        <v>115</v>
      </c>
      <c r="BK163">
        <v>0.0005</v>
      </c>
      <c r="BL163">
        <v>0.0003</v>
      </c>
      <c r="BM163">
        <v>0.00221</v>
      </c>
      <c r="BN163">
        <v>0.00246</v>
      </c>
      <c r="BO163">
        <v>0.01041</v>
      </c>
      <c r="BP163" t="s">
        <v>115</v>
      </c>
      <c r="BQ163" t="s">
        <v>115</v>
      </c>
      <c r="BR163" t="s">
        <v>115</v>
      </c>
      <c r="BS163">
        <v>45816.675162037</v>
      </c>
      <c r="BT163" t="s">
        <v>162</v>
      </c>
      <c r="BU163">
        <v>0.04204</v>
      </c>
      <c r="BV163">
        <v>0.04773</v>
      </c>
      <c r="BW163">
        <v>0.11126</v>
      </c>
      <c r="BX163">
        <v>45803.1493055556</v>
      </c>
      <c r="BY163" t="s">
        <v>154</v>
      </c>
      <c r="BZ163" t="s">
        <v>163</v>
      </c>
      <c r="CA163" t="s">
        <v>115</v>
      </c>
      <c r="CB163" t="s">
        <v>115</v>
      </c>
      <c r="CC163" t="s">
        <v>115</v>
      </c>
      <c r="CD163" t="s">
        <v>76</v>
      </c>
      <c r="CE163">
        <v>45816.6753819444</v>
      </c>
    </row>
    <row r="164" spans="1:83">
      <c r="A164">
        <v>2.74368603181634e+16</v>
      </c>
      <c r="B164" t="s">
        <v>179</v>
      </c>
      <c r="C164" t="s">
        <v>111</v>
      </c>
      <c r="D164" t="s">
        <v>111</v>
      </c>
      <c r="F164" t="s">
        <v>113</v>
      </c>
      <c r="G164" t="s">
        <v>139</v>
      </c>
      <c r="H164" t="s">
        <v>115</v>
      </c>
      <c r="I164" t="s">
        <v>115</v>
      </c>
      <c r="J164" t="s">
        <v>116</v>
      </c>
      <c r="K164" t="s">
        <v>117</v>
      </c>
      <c r="L164" t="s">
        <v>115</v>
      </c>
      <c r="M164" t="s">
        <v>115</v>
      </c>
      <c r="N164" t="s">
        <v>119</v>
      </c>
      <c r="O164" t="s">
        <v>115</v>
      </c>
      <c r="P164" t="s">
        <v>120</v>
      </c>
      <c r="Q164">
        <v>45819.412650463</v>
      </c>
      <c r="R164" t="s">
        <v>115</v>
      </c>
      <c r="S164" t="s">
        <v>3</v>
      </c>
      <c r="T164" t="s">
        <v>115</v>
      </c>
      <c r="U164">
        <v>45819.5417361111</v>
      </c>
      <c r="V164" t="s">
        <v>115</v>
      </c>
      <c r="W164" t="s">
        <v>115</v>
      </c>
      <c r="X164">
        <v>92.8627</v>
      </c>
      <c r="Y164">
        <v>0.02746</v>
      </c>
      <c r="Z164">
        <v>0.05653</v>
      </c>
      <c r="AA164">
        <v>0.03823</v>
      </c>
      <c r="AB164">
        <v>0.00318</v>
      </c>
      <c r="AC164">
        <v>1.8659</v>
      </c>
      <c r="AD164">
        <v>0.00117</v>
      </c>
      <c r="AE164">
        <v>5.01899</v>
      </c>
      <c r="AF164">
        <v>0.01871</v>
      </c>
      <c r="AG164">
        <v>0.01232</v>
      </c>
      <c r="AH164">
        <v>0.0001</v>
      </c>
      <c r="AI164">
        <v>0.00941</v>
      </c>
      <c r="AJ164">
        <v>0.00153</v>
      </c>
      <c r="AK164">
        <v>0.001</v>
      </c>
      <c r="AL164">
        <v>0.0002</v>
      </c>
      <c r="AM164">
        <v>0.04117</v>
      </c>
      <c r="AN164">
        <v>0.00059</v>
      </c>
      <c r="AO164">
        <v>0.0001</v>
      </c>
      <c r="AP164">
        <v>5e-5</v>
      </c>
      <c r="AQ164">
        <v>0.00025</v>
      </c>
      <c r="AR164">
        <v>0.0001</v>
      </c>
      <c r="AS164">
        <v>0.00018</v>
      </c>
      <c r="AT164">
        <v>0.0001</v>
      </c>
      <c r="AU164">
        <v>0.0001</v>
      </c>
      <c r="AV164">
        <v>0.00209</v>
      </c>
      <c r="AW164">
        <v>0.0005</v>
      </c>
      <c r="AX164" t="s">
        <v>115</v>
      </c>
      <c r="AY164" t="s">
        <v>115</v>
      </c>
      <c r="AZ164">
        <v>0.0015</v>
      </c>
      <c r="BA164">
        <v>0.0003</v>
      </c>
      <c r="BB164">
        <v>0.00252</v>
      </c>
      <c r="BC164" t="s">
        <v>115</v>
      </c>
      <c r="BD164" t="s">
        <v>115</v>
      </c>
      <c r="BE164" t="s">
        <v>115</v>
      </c>
      <c r="BF164">
        <v>0.001</v>
      </c>
      <c r="BG164">
        <v>0.0001</v>
      </c>
      <c r="BH164" t="s">
        <v>115</v>
      </c>
      <c r="BI164" t="s">
        <v>115</v>
      </c>
      <c r="BJ164" t="s">
        <v>115</v>
      </c>
      <c r="BK164">
        <v>0.0005</v>
      </c>
      <c r="BL164">
        <v>0.0003</v>
      </c>
      <c r="BM164">
        <v>0.0001</v>
      </c>
      <c r="BN164">
        <v>0.00252</v>
      </c>
      <c r="BO164">
        <v>0.01006</v>
      </c>
      <c r="BP164" t="s">
        <v>115</v>
      </c>
      <c r="BQ164" t="s">
        <v>115</v>
      </c>
      <c r="BR164" t="s">
        <v>115</v>
      </c>
      <c r="BS164">
        <v>45819.5414930556</v>
      </c>
      <c r="BT164" t="s">
        <v>162</v>
      </c>
      <c r="BU164">
        <v>0.04108</v>
      </c>
      <c r="BV164">
        <v>0.04413</v>
      </c>
      <c r="BW164">
        <v>0.10713</v>
      </c>
      <c r="BX164">
        <v>45809.125</v>
      </c>
      <c r="BY164" t="s">
        <v>154</v>
      </c>
      <c r="BZ164" t="s">
        <v>163</v>
      </c>
      <c r="CA164" t="s">
        <v>115</v>
      </c>
      <c r="CB164" t="s">
        <v>115</v>
      </c>
      <c r="CC164" t="s">
        <v>115</v>
      </c>
      <c r="CD164" t="s">
        <v>82</v>
      </c>
      <c r="CE164">
        <v>45819.5417361111</v>
      </c>
    </row>
    <row r="165" spans="1:83">
      <c r="A165">
        <v>2.74368678577036e+16</v>
      </c>
      <c r="B165" t="s">
        <v>178</v>
      </c>
      <c r="C165" t="s">
        <v>111</v>
      </c>
      <c r="D165" t="s">
        <v>111</v>
      </c>
      <c r="F165" t="s">
        <v>113</v>
      </c>
      <c r="G165" t="s">
        <v>139</v>
      </c>
      <c r="H165" t="s">
        <v>115</v>
      </c>
      <c r="I165" t="s">
        <v>115</v>
      </c>
      <c r="J165" t="s">
        <v>116</v>
      </c>
      <c r="K165" t="s">
        <v>117</v>
      </c>
      <c r="L165" t="s">
        <v>115</v>
      </c>
      <c r="M165" t="s">
        <v>115</v>
      </c>
      <c r="N165" t="s">
        <v>119</v>
      </c>
      <c r="O165" t="s">
        <v>115</v>
      </c>
      <c r="P165" t="s">
        <v>120</v>
      </c>
      <c r="Q165">
        <v>45819.4127430556</v>
      </c>
      <c r="R165" t="s">
        <v>115</v>
      </c>
      <c r="S165" t="s">
        <v>3</v>
      </c>
      <c r="T165" t="s">
        <v>115</v>
      </c>
      <c r="U165">
        <v>45819.5405208333</v>
      </c>
      <c r="V165" t="s">
        <v>115</v>
      </c>
      <c r="W165" t="s">
        <v>115</v>
      </c>
      <c r="X165">
        <v>92.866</v>
      </c>
      <c r="Y165">
        <v>0.02693</v>
      </c>
      <c r="Z165">
        <v>0.05617</v>
      </c>
      <c r="AA165">
        <v>0.03838</v>
      </c>
      <c r="AB165">
        <v>0.00298</v>
      </c>
      <c r="AC165">
        <v>1.88022</v>
      </c>
      <c r="AD165">
        <v>0.00115</v>
      </c>
      <c r="AE165">
        <v>4.99944</v>
      </c>
      <c r="AF165">
        <v>0.01869</v>
      </c>
      <c r="AG165">
        <v>0.01239</v>
      </c>
      <c r="AH165">
        <v>0.0001</v>
      </c>
      <c r="AI165">
        <v>0.00935</v>
      </c>
      <c r="AJ165">
        <v>0.0015</v>
      </c>
      <c r="AK165">
        <v>0.001</v>
      </c>
      <c r="AL165">
        <v>0.0002</v>
      </c>
      <c r="AM165">
        <v>0.04123</v>
      </c>
      <c r="AN165">
        <v>0.00062</v>
      </c>
      <c r="AO165">
        <v>0.00011</v>
      </c>
      <c r="AP165">
        <v>5e-5</v>
      </c>
      <c r="AQ165">
        <v>0.00024</v>
      </c>
      <c r="AR165">
        <v>0.0001</v>
      </c>
      <c r="AS165">
        <v>0.00018</v>
      </c>
      <c r="AT165">
        <v>0.00018</v>
      </c>
      <c r="AU165">
        <v>0.0001</v>
      </c>
      <c r="AV165">
        <v>0.00208</v>
      </c>
      <c r="AW165">
        <v>0.0005</v>
      </c>
      <c r="AX165" t="s">
        <v>115</v>
      </c>
      <c r="AY165" t="s">
        <v>115</v>
      </c>
      <c r="AZ165">
        <v>0.0015</v>
      </c>
      <c r="BA165">
        <v>0.0003</v>
      </c>
      <c r="BB165">
        <v>0.00252</v>
      </c>
      <c r="BC165" t="s">
        <v>115</v>
      </c>
      <c r="BD165" t="s">
        <v>115</v>
      </c>
      <c r="BE165" t="s">
        <v>115</v>
      </c>
      <c r="BF165">
        <v>0.00099</v>
      </c>
      <c r="BG165">
        <v>0.0001</v>
      </c>
      <c r="BH165" t="s">
        <v>115</v>
      </c>
      <c r="BI165" t="s">
        <v>115</v>
      </c>
      <c r="BJ165" t="s">
        <v>115</v>
      </c>
      <c r="BK165">
        <v>0.0005</v>
      </c>
      <c r="BL165">
        <v>0.0003</v>
      </c>
      <c r="BM165">
        <v>0.00012</v>
      </c>
      <c r="BN165">
        <v>0.00252</v>
      </c>
      <c r="BO165">
        <v>0.01006</v>
      </c>
      <c r="BP165" t="s">
        <v>115</v>
      </c>
      <c r="BQ165" t="s">
        <v>115</v>
      </c>
      <c r="BR165" t="s">
        <v>115</v>
      </c>
      <c r="BS165">
        <v>45819.5401967593</v>
      </c>
      <c r="BT165" t="s">
        <v>162</v>
      </c>
      <c r="BU165">
        <v>0.04384</v>
      </c>
      <c r="BV165">
        <v>0.04697</v>
      </c>
      <c r="BW165">
        <v>0.11004</v>
      </c>
      <c r="BX165">
        <v>45808.7777777778</v>
      </c>
      <c r="BY165" t="s">
        <v>150</v>
      </c>
      <c r="BZ165" t="s">
        <v>163</v>
      </c>
      <c r="CA165" t="s">
        <v>115</v>
      </c>
      <c r="CB165" t="s">
        <v>115</v>
      </c>
      <c r="CC165" t="s">
        <v>115</v>
      </c>
      <c r="CD165" t="s">
        <v>82</v>
      </c>
      <c r="CE165">
        <v>45819.5405208333</v>
      </c>
    </row>
    <row r="166" spans="1:83">
      <c r="A166">
        <v>2.74368838038009e+16</v>
      </c>
      <c r="B166" t="s">
        <v>180</v>
      </c>
      <c r="C166" t="s">
        <v>111</v>
      </c>
      <c r="D166" t="s">
        <v>111</v>
      </c>
      <c r="F166" t="s">
        <v>113</v>
      </c>
      <c r="G166" t="s">
        <v>139</v>
      </c>
      <c r="H166" t="s">
        <v>115</v>
      </c>
      <c r="I166" t="s">
        <v>115</v>
      </c>
      <c r="J166" t="s">
        <v>116</v>
      </c>
      <c r="K166" t="s">
        <v>117</v>
      </c>
      <c r="L166" t="s">
        <v>115</v>
      </c>
      <c r="M166" t="s">
        <v>115</v>
      </c>
      <c r="N166" t="s">
        <v>119</v>
      </c>
      <c r="O166" t="s">
        <v>115</v>
      </c>
      <c r="P166" t="s">
        <v>120</v>
      </c>
      <c r="Q166">
        <v>45819.4129166667</v>
      </c>
      <c r="R166" t="s">
        <v>115</v>
      </c>
      <c r="S166" t="s">
        <v>3</v>
      </c>
      <c r="T166" t="s">
        <v>115</v>
      </c>
      <c r="U166">
        <v>45819.7091666667</v>
      </c>
      <c r="V166" t="s">
        <v>115</v>
      </c>
      <c r="W166" t="s">
        <v>115</v>
      </c>
      <c r="X166">
        <v>92.8203</v>
      </c>
      <c r="Y166">
        <v>0.02696</v>
      </c>
      <c r="Z166">
        <v>0.05634</v>
      </c>
      <c r="AA166">
        <v>0.03879</v>
      </c>
      <c r="AB166">
        <v>0.00288</v>
      </c>
      <c r="AC166">
        <v>1.88469</v>
      </c>
      <c r="AD166">
        <v>0.0012</v>
      </c>
      <c r="AE166">
        <v>5.04327</v>
      </c>
      <c r="AF166">
        <v>0.01903</v>
      </c>
      <c r="AG166">
        <v>0.01245</v>
      </c>
      <c r="AH166">
        <v>0.0001</v>
      </c>
      <c r="AI166">
        <v>0.00934</v>
      </c>
      <c r="AJ166">
        <v>0.0015</v>
      </c>
      <c r="AK166">
        <v>0.001</v>
      </c>
      <c r="AL166">
        <v>0.0002</v>
      </c>
      <c r="AM166">
        <v>0.04132</v>
      </c>
      <c r="AN166">
        <v>0.00067</v>
      </c>
      <c r="AO166">
        <v>0.00012</v>
      </c>
      <c r="AP166">
        <v>5e-5</v>
      </c>
      <c r="AQ166">
        <v>0.00027</v>
      </c>
      <c r="AR166">
        <v>0.0001</v>
      </c>
      <c r="AS166">
        <v>0.00016</v>
      </c>
      <c r="AT166">
        <v>0.0001</v>
      </c>
      <c r="AU166">
        <v>0.0001</v>
      </c>
      <c r="AV166">
        <v>0.00209</v>
      </c>
      <c r="AW166">
        <v>0.0005</v>
      </c>
      <c r="AX166" t="s">
        <v>115</v>
      </c>
      <c r="AY166" t="s">
        <v>115</v>
      </c>
      <c r="AZ166">
        <v>0.0015</v>
      </c>
      <c r="BA166">
        <v>0.0003</v>
      </c>
      <c r="BB166">
        <v>0.0027</v>
      </c>
      <c r="BC166" t="s">
        <v>115</v>
      </c>
      <c r="BD166" t="s">
        <v>115</v>
      </c>
      <c r="BE166" t="s">
        <v>115</v>
      </c>
      <c r="BF166">
        <v>0.00099</v>
      </c>
      <c r="BG166">
        <v>0.0001</v>
      </c>
      <c r="BH166" t="s">
        <v>115</v>
      </c>
      <c r="BI166" t="s">
        <v>115</v>
      </c>
      <c r="BJ166" t="s">
        <v>115</v>
      </c>
      <c r="BK166">
        <v>0.0005</v>
      </c>
      <c r="BL166">
        <v>0.0003</v>
      </c>
      <c r="BM166">
        <v>0.00016</v>
      </c>
      <c r="BN166">
        <v>0.0027</v>
      </c>
      <c r="BO166">
        <v>0.01029</v>
      </c>
      <c r="BP166" t="s">
        <v>115</v>
      </c>
      <c r="BQ166" t="s">
        <v>115</v>
      </c>
      <c r="BR166" t="s">
        <v>115</v>
      </c>
      <c r="BS166">
        <v>45819.5384490741</v>
      </c>
      <c r="BT166" t="s">
        <v>176</v>
      </c>
      <c r="BU166">
        <v>0.04021</v>
      </c>
      <c r="BV166">
        <v>0.04333</v>
      </c>
      <c r="BW166">
        <v>0.10654</v>
      </c>
      <c r="BX166">
        <v>45810.2638888889</v>
      </c>
      <c r="BY166" t="s">
        <v>150</v>
      </c>
      <c r="BZ166" t="s">
        <v>145</v>
      </c>
      <c r="CA166" t="s">
        <v>115</v>
      </c>
      <c r="CB166" t="s">
        <v>115</v>
      </c>
      <c r="CC166" t="s">
        <v>115</v>
      </c>
      <c r="CD166" t="s">
        <v>82</v>
      </c>
      <c r="CE166">
        <v>45819.7091666667</v>
      </c>
    </row>
    <row r="167" spans="1:83">
      <c r="A167">
        <v>2.76329092857358e+16</v>
      </c>
      <c r="B167" t="s">
        <v>181</v>
      </c>
      <c r="C167" t="s">
        <v>111</v>
      </c>
      <c r="D167" t="s">
        <v>111</v>
      </c>
      <c r="F167" t="s">
        <v>113</v>
      </c>
      <c r="G167" t="s">
        <v>139</v>
      </c>
      <c r="H167" t="s">
        <v>115</v>
      </c>
      <c r="I167" t="s">
        <v>115</v>
      </c>
      <c r="J167" t="s">
        <v>116</v>
      </c>
      <c r="K167" t="s">
        <v>117</v>
      </c>
      <c r="L167" t="s">
        <v>115</v>
      </c>
      <c r="M167" t="s">
        <v>115</v>
      </c>
      <c r="N167" t="s">
        <v>119</v>
      </c>
      <c r="O167" t="s">
        <v>115</v>
      </c>
      <c r="P167" t="s">
        <v>120</v>
      </c>
      <c r="Q167">
        <v>45821.6817361111</v>
      </c>
      <c r="R167" t="s">
        <v>115</v>
      </c>
      <c r="S167" t="s">
        <v>3</v>
      </c>
      <c r="T167" t="s">
        <v>115</v>
      </c>
      <c r="U167">
        <v>45821.7674189815</v>
      </c>
      <c r="V167" t="s">
        <v>115</v>
      </c>
      <c r="W167" t="s">
        <v>115</v>
      </c>
      <c r="X167">
        <v>92.7351</v>
      </c>
      <c r="Y167">
        <v>0.02779</v>
      </c>
      <c r="Z167">
        <v>0.07275</v>
      </c>
      <c r="AA167">
        <v>0.03938</v>
      </c>
      <c r="AB167">
        <v>0.00847</v>
      </c>
      <c r="AC167">
        <v>1.83975</v>
      </c>
      <c r="AD167">
        <v>0.00236</v>
      </c>
      <c r="AE167">
        <v>5.09365</v>
      </c>
      <c r="AF167">
        <v>0.01854</v>
      </c>
      <c r="AG167">
        <v>0.01149</v>
      </c>
      <c r="AH167">
        <v>0.00914</v>
      </c>
      <c r="AI167">
        <v>0.0095</v>
      </c>
      <c r="AJ167">
        <v>0.00192</v>
      </c>
      <c r="AK167">
        <v>0.001</v>
      </c>
      <c r="AL167">
        <v>0.0002</v>
      </c>
      <c r="AM167">
        <v>0.04193</v>
      </c>
      <c r="AN167">
        <v>0.00068</v>
      </c>
      <c r="AO167">
        <v>0.00011</v>
      </c>
      <c r="AP167">
        <v>5e-5</v>
      </c>
      <c r="AQ167">
        <v>0.00015</v>
      </c>
      <c r="AR167">
        <v>0.00011</v>
      </c>
      <c r="AS167">
        <v>0.00027</v>
      </c>
      <c r="AT167">
        <v>0.0004</v>
      </c>
      <c r="AU167">
        <v>0.0001</v>
      </c>
      <c r="AV167">
        <v>0.002</v>
      </c>
      <c r="AW167">
        <v>0.0005</v>
      </c>
      <c r="AX167" t="s">
        <v>115</v>
      </c>
      <c r="AY167" t="s">
        <v>115</v>
      </c>
      <c r="AZ167">
        <v>0.0015</v>
      </c>
      <c r="BA167">
        <v>0.0196</v>
      </c>
      <c r="BB167">
        <v>0.00084</v>
      </c>
      <c r="BC167" t="s">
        <v>115</v>
      </c>
      <c r="BD167" t="s">
        <v>115</v>
      </c>
      <c r="BE167" t="s">
        <v>115</v>
      </c>
      <c r="BF167">
        <v>0.00152</v>
      </c>
      <c r="BG167">
        <v>0.0001</v>
      </c>
      <c r="BH167" t="s">
        <v>115</v>
      </c>
      <c r="BI167" t="s">
        <v>115</v>
      </c>
      <c r="BJ167" t="s">
        <v>115</v>
      </c>
      <c r="BK167">
        <v>0.0005</v>
      </c>
      <c r="BL167">
        <v>0.0003</v>
      </c>
      <c r="BM167">
        <v>0.00015</v>
      </c>
      <c r="BN167">
        <v>0.0196</v>
      </c>
      <c r="BO167">
        <v>0.02816</v>
      </c>
      <c r="BP167" t="s">
        <v>115</v>
      </c>
      <c r="BQ167" t="s">
        <v>115</v>
      </c>
      <c r="BR167" t="s">
        <v>115</v>
      </c>
      <c r="BS167">
        <v>45821.7658680556</v>
      </c>
      <c r="BT167" t="s">
        <v>176</v>
      </c>
      <c r="BU167">
        <v>0.08631</v>
      </c>
      <c r="BV167">
        <v>0.09015</v>
      </c>
      <c r="BW167">
        <v>0.16221</v>
      </c>
      <c r="BX167">
        <v>45813.4166666667</v>
      </c>
      <c r="BY167" t="s">
        <v>150</v>
      </c>
      <c r="BZ167" t="s">
        <v>145</v>
      </c>
      <c r="CA167" t="s">
        <v>115</v>
      </c>
      <c r="CB167" t="s">
        <v>115</v>
      </c>
      <c r="CC167" t="s">
        <v>115</v>
      </c>
      <c r="CD167" t="s">
        <v>81</v>
      </c>
      <c r="CE167">
        <v>45821.7674189815</v>
      </c>
    </row>
    <row r="168" spans="1:83">
      <c r="A168">
        <v>2.76429473910305e+16</v>
      </c>
      <c r="B168" t="s">
        <v>1</v>
      </c>
      <c r="C168" t="s">
        <v>111</v>
      </c>
      <c r="D168" t="s">
        <v>111</v>
      </c>
      <c r="F168" t="s">
        <v>113</v>
      </c>
      <c r="G168" t="s">
        <v>139</v>
      </c>
      <c r="H168" t="s">
        <v>115</v>
      </c>
      <c r="I168" t="s">
        <v>115</v>
      </c>
      <c r="J168" t="s">
        <v>116</v>
      </c>
      <c r="K168" t="s">
        <v>117</v>
      </c>
      <c r="L168" t="s">
        <v>115</v>
      </c>
      <c r="M168" t="s">
        <v>115</v>
      </c>
      <c r="N168" t="s">
        <v>119</v>
      </c>
      <c r="O168" t="s">
        <v>115</v>
      </c>
      <c r="P168" t="s">
        <v>120</v>
      </c>
      <c r="Q168">
        <v>45821.681412037</v>
      </c>
      <c r="R168" t="s">
        <v>115</v>
      </c>
      <c r="S168" t="s">
        <v>3</v>
      </c>
      <c r="T168" t="s">
        <v>115</v>
      </c>
      <c r="U168">
        <v>45821.9957523148</v>
      </c>
      <c r="V168" t="s">
        <v>115</v>
      </c>
      <c r="W168" t="s">
        <v>115</v>
      </c>
      <c r="X168">
        <v>92.7914</v>
      </c>
      <c r="Y168">
        <v>0.02799</v>
      </c>
      <c r="Z168">
        <v>0.06917</v>
      </c>
      <c r="AA168">
        <v>0.03907</v>
      </c>
      <c r="AB168">
        <v>0.00853</v>
      </c>
      <c r="AC168">
        <v>1.82628</v>
      </c>
      <c r="AD168">
        <v>0.00241</v>
      </c>
      <c r="AE168">
        <v>5.05964</v>
      </c>
      <c r="AF168">
        <v>0.01745</v>
      </c>
      <c r="AG168">
        <v>0.01133</v>
      </c>
      <c r="AH168">
        <v>0.00879</v>
      </c>
      <c r="AI168">
        <v>0.01093</v>
      </c>
      <c r="AJ168">
        <v>0.00169</v>
      </c>
      <c r="AK168">
        <v>0.001</v>
      </c>
      <c r="AL168">
        <v>0.00029</v>
      </c>
      <c r="AM168">
        <v>0.04189</v>
      </c>
      <c r="AN168">
        <v>0.00088</v>
      </c>
      <c r="AO168">
        <v>0.00019</v>
      </c>
      <c r="AP168">
        <v>5e-5</v>
      </c>
      <c r="AQ168">
        <v>0.00012</v>
      </c>
      <c r="AR168">
        <v>0.0001</v>
      </c>
      <c r="AS168">
        <v>0.00031</v>
      </c>
      <c r="AT168">
        <v>0.00024</v>
      </c>
      <c r="AU168">
        <v>0.0001</v>
      </c>
      <c r="AV168">
        <v>0.00198</v>
      </c>
      <c r="AW168">
        <v>0.0005</v>
      </c>
      <c r="AX168" t="s">
        <v>115</v>
      </c>
      <c r="AY168" t="s">
        <v>115</v>
      </c>
      <c r="AZ168">
        <v>0.0015</v>
      </c>
      <c r="BA168">
        <v>0.0125</v>
      </c>
      <c r="BB168">
        <v>0.00153</v>
      </c>
      <c r="BC168" t="s">
        <v>115</v>
      </c>
      <c r="BD168" t="s">
        <v>115</v>
      </c>
      <c r="BE168" t="s">
        <v>115</v>
      </c>
      <c r="BF168">
        <v>0.00149</v>
      </c>
      <c r="BG168">
        <v>0.0001</v>
      </c>
      <c r="BH168" t="s">
        <v>115</v>
      </c>
      <c r="BI168" t="s">
        <v>115</v>
      </c>
      <c r="BJ168" t="s">
        <v>115</v>
      </c>
      <c r="BK168">
        <v>0.0005</v>
      </c>
      <c r="BL168">
        <v>0.0003</v>
      </c>
      <c r="BM168">
        <v>0.00017</v>
      </c>
      <c r="BN168">
        <v>0.0125</v>
      </c>
      <c r="BO168">
        <v>0.02172</v>
      </c>
      <c r="BP168" t="s">
        <v>115</v>
      </c>
      <c r="BQ168" t="s">
        <v>115</v>
      </c>
      <c r="BR168" t="s">
        <v>115</v>
      </c>
      <c r="BS168">
        <v>45821.819224537</v>
      </c>
      <c r="BT168" t="s">
        <v>190</v>
      </c>
      <c r="BU168">
        <v>0.0813</v>
      </c>
      <c r="BV168">
        <v>0.08512</v>
      </c>
      <c r="BW168">
        <v>0.15806</v>
      </c>
      <c r="BX168">
        <v>45811.6770833333</v>
      </c>
      <c r="BY168" t="s">
        <v>154</v>
      </c>
      <c r="BZ168" t="s">
        <v>191</v>
      </c>
      <c r="CA168" t="s">
        <v>115</v>
      </c>
      <c r="CB168" t="s">
        <v>115</v>
      </c>
      <c r="CC168" t="s">
        <v>115</v>
      </c>
      <c r="CD168" t="s">
        <v>81</v>
      </c>
      <c r="CE168">
        <v>45821.9957523148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8"/>
  <sheetViews>
    <sheetView zoomScale="70" zoomScaleNormal="70" workbookViewId="0">
      <selection activeCell="I3" sqref="I3:Q38"/>
    </sheetView>
  </sheetViews>
  <sheetFormatPr defaultColWidth="8.88461538461539" defaultRowHeight="16.8"/>
  <cols>
    <col min="1" max="1" width="12.8846153846154" style="3"/>
    <col min="2" max="2" width="9.19230769230769" style="3"/>
    <col min="3" max="3" width="11.8846153846154" style="3"/>
    <col min="4" max="5" width="21.5288461538462" style="3"/>
    <col min="6" max="6" width="9.63461538461538" style="3"/>
    <col min="7" max="7" width="5.63461538461539" style="3"/>
    <col min="8" max="8" width="17.3365384615385" style="3"/>
    <col min="9" max="9" width="22.3076923076923" style="3"/>
    <col min="10" max="11" width="9.63461538461538" style="3"/>
    <col min="12" max="12" width="17.3365384615385" style="3"/>
    <col min="13" max="16" width="12" style="3"/>
    <col min="17" max="17" width="18.6634615384615" style="3"/>
    <col min="18" max="35" width="12" style="3"/>
    <col min="36" max="42" width="9.86538461538461" style="3"/>
    <col min="43" max="43" width="18.6634615384615" style="3"/>
    <col min="44" max="44" width="14.3653846153846" style="3"/>
    <col min="45" max="45" width="13.25" style="3"/>
    <col min="46" max="46" width="7.63461538461539" style="3"/>
    <col min="47" max="47" width="18.6634615384615" style="3"/>
    <col min="48" max="48" width="13.25" style="3"/>
    <col min="49" max="49" width="11.8846153846154" style="3"/>
    <col min="50" max="50" width="12.7788461538462" style="3"/>
    <col min="51" max="51" width="17.5576923076923" style="3"/>
    <col min="52" max="52" width="18.6634615384615" style="3"/>
    <col min="53" max="55" width="13.9134615384615" style="3"/>
    <col min="56" max="57" width="11.7788461538462" style="3"/>
    <col min="58" max="59" width="16.1923076923077" style="3"/>
    <col min="60" max="61" width="13.9134615384615" style="3"/>
    <col min="62" max="63" width="16.1923076923077" style="3"/>
    <col min="64" max="67" width="13.9134615384615" style="3"/>
    <col min="68" max="73" width="11.7788461538462" style="3"/>
    <col min="74" max="75" width="13.9134615384615" style="3"/>
    <col min="76" max="77" width="10.9711538461538" style="3"/>
    <col min="78" max="78" width="9.63461538461538" style="3"/>
    <col min="79" max="256" width="8.88461538461539" style="3"/>
    <col min="257" max="257" width="12.8846153846154" style="3"/>
    <col min="258" max="258" width="9.19230769230769" style="3"/>
    <col min="259" max="259" width="11.8846153846154" style="3"/>
    <col min="260" max="261" width="21.5288461538462" style="3"/>
    <col min="262" max="262" width="9.63461538461538" style="3"/>
    <col min="263" max="263" width="5.63461538461539" style="3"/>
    <col min="264" max="264" width="17.3365384615385" style="3"/>
    <col min="265" max="265" width="22.3076923076923" style="3"/>
    <col min="266" max="267" width="9.63461538461538" style="3"/>
    <col min="268" max="268" width="17.3365384615385" style="3"/>
    <col min="269" max="272" width="12" style="3"/>
    <col min="273" max="273" width="18.6634615384615" style="3"/>
    <col min="274" max="291" width="12" style="3"/>
    <col min="292" max="298" width="9.86538461538461" style="3"/>
    <col min="299" max="299" width="18.6634615384615" style="3"/>
    <col min="300" max="300" width="14.3653846153846" style="3"/>
    <col min="301" max="301" width="13.25" style="3"/>
    <col min="302" max="302" width="7.63461538461539" style="3"/>
    <col min="303" max="303" width="18.6634615384615" style="3"/>
    <col min="304" max="304" width="13.25" style="3"/>
    <col min="305" max="305" width="11.8846153846154" style="3"/>
    <col min="306" max="306" width="12.7788461538462" style="3"/>
    <col min="307" max="307" width="17.5576923076923" style="3"/>
    <col min="308" max="308" width="18.6634615384615" style="3"/>
    <col min="309" max="311" width="13.9134615384615" style="3"/>
    <col min="312" max="313" width="11.7788461538462" style="3"/>
    <col min="314" max="315" width="16.1923076923077" style="3"/>
    <col min="316" max="317" width="13.9134615384615" style="3"/>
    <col min="318" max="319" width="16.1923076923077" style="3"/>
    <col min="320" max="323" width="13.9134615384615" style="3"/>
    <col min="324" max="329" width="11.7788461538462" style="3"/>
    <col min="330" max="331" width="13.9134615384615" style="3"/>
    <col min="332" max="333" width="10.9711538461538" style="3"/>
    <col min="334" max="334" width="9.63461538461538" style="3"/>
    <col min="335" max="512" width="8.88461538461539" style="3"/>
    <col min="513" max="513" width="12.8846153846154" style="3"/>
    <col min="514" max="514" width="9.19230769230769" style="3"/>
    <col min="515" max="515" width="11.8846153846154" style="3"/>
    <col min="516" max="517" width="21.5288461538462" style="3"/>
    <col min="518" max="518" width="9.63461538461538" style="3"/>
    <col min="519" max="519" width="5.63461538461539" style="3"/>
    <col min="520" max="520" width="17.3365384615385" style="3"/>
    <col min="521" max="521" width="22.3076923076923" style="3"/>
    <col min="522" max="523" width="9.63461538461538" style="3"/>
    <col min="524" max="524" width="17.3365384615385" style="3"/>
    <col min="525" max="528" width="12" style="3"/>
    <col min="529" max="529" width="18.6634615384615" style="3"/>
    <col min="530" max="547" width="12" style="3"/>
    <col min="548" max="554" width="9.86538461538461" style="3"/>
    <col min="555" max="555" width="18.6634615384615" style="3"/>
    <col min="556" max="556" width="14.3653846153846" style="3"/>
    <col min="557" max="557" width="13.25" style="3"/>
    <col min="558" max="558" width="7.63461538461539" style="3"/>
    <col min="559" max="559" width="18.6634615384615" style="3"/>
    <col min="560" max="560" width="13.25" style="3"/>
    <col min="561" max="561" width="11.8846153846154" style="3"/>
    <col min="562" max="562" width="12.7788461538462" style="3"/>
    <col min="563" max="563" width="17.5576923076923" style="3"/>
    <col min="564" max="564" width="18.6634615384615" style="3"/>
    <col min="565" max="567" width="13.9134615384615" style="3"/>
    <col min="568" max="569" width="11.7788461538462" style="3"/>
    <col min="570" max="571" width="16.1923076923077" style="3"/>
    <col min="572" max="573" width="13.9134615384615" style="3"/>
    <col min="574" max="575" width="16.1923076923077" style="3"/>
    <col min="576" max="579" width="13.9134615384615" style="3"/>
    <col min="580" max="585" width="11.7788461538462" style="3"/>
    <col min="586" max="587" width="13.9134615384615" style="3"/>
    <col min="588" max="589" width="10.9711538461538" style="3"/>
    <col min="590" max="590" width="9.63461538461538" style="3"/>
    <col min="591" max="768" width="8.88461538461539" style="3"/>
    <col min="769" max="769" width="12.8846153846154" style="3"/>
    <col min="770" max="770" width="9.19230769230769" style="3"/>
    <col min="771" max="771" width="11.8846153846154" style="3"/>
    <col min="772" max="773" width="21.5288461538462" style="3"/>
    <col min="774" max="774" width="9.63461538461538" style="3"/>
    <col min="775" max="775" width="5.63461538461539" style="3"/>
    <col min="776" max="776" width="17.3365384615385" style="3"/>
    <col min="777" max="777" width="22.3076923076923" style="3"/>
    <col min="778" max="779" width="9.63461538461538" style="3"/>
    <col min="780" max="780" width="17.3365384615385" style="3"/>
    <col min="781" max="784" width="12" style="3"/>
    <col min="785" max="785" width="18.6634615384615" style="3"/>
    <col min="786" max="803" width="12" style="3"/>
    <col min="804" max="810" width="9.86538461538461" style="3"/>
    <col min="811" max="811" width="18.6634615384615" style="3"/>
    <col min="812" max="812" width="14.3653846153846" style="3"/>
    <col min="813" max="813" width="13.25" style="3"/>
    <col min="814" max="814" width="7.63461538461539" style="3"/>
    <col min="815" max="815" width="18.6634615384615" style="3"/>
    <col min="816" max="816" width="13.25" style="3"/>
    <col min="817" max="817" width="11.8846153846154" style="3"/>
    <col min="818" max="818" width="12.7788461538462" style="3"/>
    <col min="819" max="819" width="17.5576923076923" style="3"/>
    <col min="820" max="820" width="18.6634615384615" style="3"/>
    <col min="821" max="823" width="13.9134615384615" style="3"/>
    <col min="824" max="825" width="11.7788461538462" style="3"/>
    <col min="826" max="827" width="16.1923076923077" style="3"/>
    <col min="828" max="829" width="13.9134615384615" style="3"/>
    <col min="830" max="831" width="16.1923076923077" style="3"/>
    <col min="832" max="835" width="13.9134615384615" style="3"/>
    <col min="836" max="841" width="11.7788461538462" style="3"/>
    <col min="842" max="843" width="13.9134615384615" style="3"/>
    <col min="844" max="845" width="10.9711538461538" style="3"/>
    <col min="846" max="846" width="9.63461538461538" style="3"/>
    <col min="847" max="1024" width="8.88461538461539" style="3"/>
    <col min="1025" max="1025" width="12.8846153846154" style="3"/>
    <col min="1026" max="1026" width="9.19230769230769" style="3"/>
    <col min="1027" max="1027" width="11.8846153846154" style="3"/>
    <col min="1028" max="1029" width="21.5288461538462" style="3"/>
    <col min="1030" max="1030" width="9.63461538461538" style="3"/>
    <col min="1031" max="1031" width="5.63461538461539" style="3"/>
    <col min="1032" max="1032" width="17.3365384615385" style="3"/>
    <col min="1033" max="1033" width="22.3076923076923" style="3"/>
    <col min="1034" max="1035" width="9.63461538461538" style="3"/>
    <col min="1036" max="1036" width="17.3365384615385" style="3"/>
    <col min="1037" max="1040" width="12" style="3"/>
    <col min="1041" max="1041" width="18.6634615384615" style="3"/>
    <col min="1042" max="1059" width="12" style="3"/>
    <col min="1060" max="1066" width="9.86538461538461" style="3"/>
    <col min="1067" max="1067" width="18.6634615384615" style="3"/>
    <col min="1068" max="1068" width="14.3653846153846" style="3"/>
    <col min="1069" max="1069" width="13.25" style="3"/>
    <col min="1070" max="1070" width="7.63461538461539" style="3"/>
    <col min="1071" max="1071" width="18.6634615384615" style="3"/>
    <col min="1072" max="1072" width="13.25" style="3"/>
    <col min="1073" max="1073" width="11.8846153846154" style="3"/>
    <col min="1074" max="1074" width="12.7788461538462" style="3"/>
    <col min="1075" max="1075" width="17.5576923076923" style="3"/>
    <col min="1076" max="1076" width="18.6634615384615" style="3"/>
    <col min="1077" max="1079" width="13.9134615384615" style="3"/>
    <col min="1080" max="1081" width="11.7788461538462" style="3"/>
    <col min="1082" max="1083" width="16.1923076923077" style="3"/>
    <col min="1084" max="1085" width="13.9134615384615" style="3"/>
    <col min="1086" max="1087" width="16.1923076923077" style="3"/>
    <col min="1088" max="1091" width="13.9134615384615" style="3"/>
    <col min="1092" max="1097" width="11.7788461538462" style="3"/>
    <col min="1098" max="1099" width="13.9134615384615" style="3"/>
    <col min="1100" max="1101" width="10.9711538461538" style="3"/>
    <col min="1102" max="1102" width="9.63461538461538" style="3"/>
    <col min="1103" max="1280" width="8.88461538461539" style="3"/>
    <col min="1281" max="1281" width="12.8846153846154" style="3"/>
    <col min="1282" max="1282" width="9.19230769230769" style="3"/>
    <col min="1283" max="1283" width="11.8846153846154" style="3"/>
    <col min="1284" max="1285" width="21.5288461538462" style="3"/>
    <col min="1286" max="1286" width="9.63461538461538" style="3"/>
    <col min="1287" max="1287" width="5.63461538461539" style="3"/>
    <col min="1288" max="1288" width="17.3365384615385" style="3"/>
    <col min="1289" max="1289" width="22.3076923076923" style="3"/>
    <col min="1290" max="1291" width="9.63461538461538" style="3"/>
    <col min="1292" max="1292" width="17.3365384615385" style="3"/>
    <col min="1293" max="1296" width="12" style="3"/>
    <col min="1297" max="1297" width="18.6634615384615" style="3"/>
    <col min="1298" max="1315" width="12" style="3"/>
    <col min="1316" max="1322" width="9.86538461538461" style="3"/>
    <col min="1323" max="1323" width="18.6634615384615" style="3"/>
    <col min="1324" max="1324" width="14.3653846153846" style="3"/>
    <col min="1325" max="1325" width="13.25" style="3"/>
    <col min="1326" max="1326" width="7.63461538461539" style="3"/>
    <col min="1327" max="1327" width="18.6634615384615" style="3"/>
    <col min="1328" max="1328" width="13.25" style="3"/>
    <col min="1329" max="1329" width="11.8846153846154" style="3"/>
    <col min="1330" max="1330" width="12.7788461538462" style="3"/>
    <col min="1331" max="1331" width="17.5576923076923" style="3"/>
    <col min="1332" max="1332" width="18.6634615384615" style="3"/>
    <col min="1333" max="1335" width="13.9134615384615" style="3"/>
    <col min="1336" max="1337" width="11.7788461538462" style="3"/>
    <col min="1338" max="1339" width="16.1923076923077" style="3"/>
    <col min="1340" max="1341" width="13.9134615384615" style="3"/>
    <col min="1342" max="1343" width="16.1923076923077" style="3"/>
    <col min="1344" max="1347" width="13.9134615384615" style="3"/>
    <col min="1348" max="1353" width="11.7788461538462" style="3"/>
    <col min="1354" max="1355" width="13.9134615384615" style="3"/>
    <col min="1356" max="1357" width="10.9711538461538" style="3"/>
    <col min="1358" max="1358" width="9.63461538461538" style="3"/>
    <col min="1359" max="1536" width="8.88461538461539" style="3"/>
    <col min="1537" max="1537" width="12.8846153846154" style="3"/>
    <col min="1538" max="1538" width="9.19230769230769" style="3"/>
    <col min="1539" max="1539" width="11.8846153846154" style="3"/>
    <col min="1540" max="1541" width="21.5288461538462" style="3"/>
    <col min="1542" max="1542" width="9.63461538461538" style="3"/>
    <col min="1543" max="1543" width="5.63461538461539" style="3"/>
    <col min="1544" max="1544" width="17.3365384615385" style="3"/>
    <col min="1545" max="1545" width="22.3076923076923" style="3"/>
    <col min="1546" max="1547" width="9.63461538461538" style="3"/>
    <col min="1548" max="1548" width="17.3365384615385" style="3"/>
    <col min="1549" max="1552" width="12" style="3"/>
    <col min="1553" max="1553" width="18.6634615384615" style="3"/>
    <col min="1554" max="1571" width="12" style="3"/>
    <col min="1572" max="1578" width="9.86538461538461" style="3"/>
    <col min="1579" max="1579" width="18.6634615384615" style="3"/>
    <col min="1580" max="1580" width="14.3653846153846" style="3"/>
    <col min="1581" max="1581" width="13.25" style="3"/>
    <col min="1582" max="1582" width="7.63461538461539" style="3"/>
    <col min="1583" max="1583" width="18.6634615384615" style="3"/>
    <col min="1584" max="1584" width="13.25" style="3"/>
    <col min="1585" max="1585" width="11.8846153846154" style="3"/>
    <col min="1586" max="1586" width="12.7788461538462" style="3"/>
    <col min="1587" max="1587" width="17.5576923076923" style="3"/>
    <col min="1588" max="1588" width="18.6634615384615" style="3"/>
    <col min="1589" max="1591" width="13.9134615384615" style="3"/>
    <col min="1592" max="1593" width="11.7788461538462" style="3"/>
    <col min="1594" max="1595" width="16.1923076923077" style="3"/>
    <col min="1596" max="1597" width="13.9134615384615" style="3"/>
    <col min="1598" max="1599" width="16.1923076923077" style="3"/>
    <col min="1600" max="1603" width="13.9134615384615" style="3"/>
    <col min="1604" max="1609" width="11.7788461538462" style="3"/>
    <col min="1610" max="1611" width="13.9134615384615" style="3"/>
    <col min="1612" max="1613" width="10.9711538461538" style="3"/>
    <col min="1614" max="1614" width="9.63461538461538" style="3"/>
    <col min="1615" max="1792" width="8.88461538461539" style="3"/>
    <col min="1793" max="1793" width="12.8846153846154" style="3"/>
    <col min="1794" max="1794" width="9.19230769230769" style="3"/>
    <col min="1795" max="1795" width="11.8846153846154" style="3"/>
    <col min="1796" max="1797" width="21.5288461538462" style="3"/>
    <col min="1798" max="1798" width="9.63461538461538" style="3"/>
    <col min="1799" max="1799" width="5.63461538461539" style="3"/>
    <col min="1800" max="1800" width="17.3365384615385" style="3"/>
    <col min="1801" max="1801" width="22.3076923076923" style="3"/>
    <col min="1802" max="1803" width="9.63461538461538" style="3"/>
    <col min="1804" max="1804" width="17.3365384615385" style="3"/>
    <col min="1805" max="1808" width="12" style="3"/>
    <col min="1809" max="1809" width="18.6634615384615" style="3"/>
    <col min="1810" max="1827" width="12" style="3"/>
    <col min="1828" max="1834" width="9.86538461538461" style="3"/>
    <col min="1835" max="1835" width="18.6634615384615" style="3"/>
    <col min="1836" max="1836" width="14.3653846153846" style="3"/>
    <col min="1837" max="1837" width="13.25" style="3"/>
    <col min="1838" max="1838" width="7.63461538461539" style="3"/>
    <col min="1839" max="1839" width="18.6634615384615" style="3"/>
    <col min="1840" max="1840" width="13.25" style="3"/>
    <col min="1841" max="1841" width="11.8846153846154" style="3"/>
    <col min="1842" max="1842" width="12.7788461538462" style="3"/>
    <col min="1843" max="1843" width="17.5576923076923" style="3"/>
    <col min="1844" max="1844" width="18.6634615384615" style="3"/>
    <col min="1845" max="1847" width="13.9134615384615" style="3"/>
    <col min="1848" max="1849" width="11.7788461538462" style="3"/>
    <col min="1850" max="1851" width="16.1923076923077" style="3"/>
    <col min="1852" max="1853" width="13.9134615384615" style="3"/>
    <col min="1854" max="1855" width="16.1923076923077" style="3"/>
    <col min="1856" max="1859" width="13.9134615384615" style="3"/>
    <col min="1860" max="1865" width="11.7788461538462" style="3"/>
    <col min="1866" max="1867" width="13.9134615384615" style="3"/>
    <col min="1868" max="1869" width="10.9711538461538" style="3"/>
    <col min="1870" max="1870" width="9.63461538461538" style="3"/>
    <col min="1871" max="2048" width="8.88461538461539" style="3"/>
    <col min="2049" max="2049" width="12.8846153846154" style="3"/>
    <col min="2050" max="2050" width="9.19230769230769" style="3"/>
    <col min="2051" max="2051" width="11.8846153846154" style="3"/>
    <col min="2052" max="2053" width="21.5288461538462" style="3"/>
    <col min="2054" max="2054" width="9.63461538461538" style="3"/>
    <col min="2055" max="2055" width="5.63461538461539" style="3"/>
    <col min="2056" max="2056" width="17.3365384615385" style="3"/>
    <col min="2057" max="2057" width="22.3076923076923" style="3"/>
    <col min="2058" max="2059" width="9.63461538461538" style="3"/>
    <col min="2060" max="2060" width="17.3365384615385" style="3"/>
    <col min="2061" max="2064" width="12" style="3"/>
    <col min="2065" max="2065" width="18.6634615384615" style="3"/>
    <col min="2066" max="2083" width="12" style="3"/>
    <col min="2084" max="2090" width="9.86538461538461" style="3"/>
    <col min="2091" max="2091" width="18.6634615384615" style="3"/>
    <col min="2092" max="2092" width="14.3653846153846" style="3"/>
    <col min="2093" max="2093" width="13.25" style="3"/>
    <col min="2094" max="2094" width="7.63461538461539" style="3"/>
    <col min="2095" max="2095" width="18.6634615384615" style="3"/>
    <col min="2096" max="2096" width="13.25" style="3"/>
    <col min="2097" max="2097" width="11.8846153846154" style="3"/>
    <col min="2098" max="2098" width="12.7788461538462" style="3"/>
    <col min="2099" max="2099" width="17.5576923076923" style="3"/>
    <col min="2100" max="2100" width="18.6634615384615" style="3"/>
    <col min="2101" max="2103" width="13.9134615384615" style="3"/>
    <col min="2104" max="2105" width="11.7788461538462" style="3"/>
    <col min="2106" max="2107" width="16.1923076923077" style="3"/>
    <col min="2108" max="2109" width="13.9134615384615" style="3"/>
    <col min="2110" max="2111" width="16.1923076923077" style="3"/>
    <col min="2112" max="2115" width="13.9134615384615" style="3"/>
    <col min="2116" max="2121" width="11.7788461538462" style="3"/>
    <col min="2122" max="2123" width="13.9134615384615" style="3"/>
    <col min="2124" max="2125" width="10.9711538461538" style="3"/>
    <col min="2126" max="2126" width="9.63461538461538" style="3"/>
    <col min="2127" max="2304" width="8.88461538461539" style="3"/>
    <col min="2305" max="2305" width="12.8846153846154" style="3"/>
    <col min="2306" max="2306" width="9.19230769230769" style="3"/>
    <col min="2307" max="2307" width="11.8846153846154" style="3"/>
    <col min="2308" max="2309" width="21.5288461538462" style="3"/>
    <col min="2310" max="2310" width="9.63461538461538" style="3"/>
    <col min="2311" max="2311" width="5.63461538461539" style="3"/>
    <col min="2312" max="2312" width="17.3365384615385" style="3"/>
    <col min="2313" max="2313" width="22.3076923076923" style="3"/>
    <col min="2314" max="2315" width="9.63461538461538" style="3"/>
    <col min="2316" max="2316" width="17.3365384615385" style="3"/>
    <col min="2317" max="2320" width="12" style="3"/>
    <col min="2321" max="2321" width="18.6634615384615" style="3"/>
    <col min="2322" max="2339" width="12" style="3"/>
    <col min="2340" max="2346" width="9.86538461538461" style="3"/>
    <col min="2347" max="2347" width="18.6634615384615" style="3"/>
    <col min="2348" max="2348" width="14.3653846153846" style="3"/>
    <col min="2349" max="2349" width="13.25" style="3"/>
    <col min="2350" max="2350" width="7.63461538461539" style="3"/>
    <col min="2351" max="2351" width="18.6634615384615" style="3"/>
    <col min="2352" max="2352" width="13.25" style="3"/>
    <col min="2353" max="2353" width="11.8846153846154" style="3"/>
    <col min="2354" max="2354" width="12.7788461538462" style="3"/>
    <col min="2355" max="2355" width="17.5576923076923" style="3"/>
    <col min="2356" max="2356" width="18.6634615384615" style="3"/>
    <col min="2357" max="2359" width="13.9134615384615" style="3"/>
    <col min="2360" max="2361" width="11.7788461538462" style="3"/>
    <col min="2362" max="2363" width="16.1923076923077" style="3"/>
    <col min="2364" max="2365" width="13.9134615384615" style="3"/>
    <col min="2366" max="2367" width="16.1923076923077" style="3"/>
    <col min="2368" max="2371" width="13.9134615384615" style="3"/>
    <col min="2372" max="2377" width="11.7788461538462" style="3"/>
    <col min="2378" max="2379" width="13.9134615384615" style="3"/>
    <col min="2380" max="2381" width="10.9711538461538" style="3"/>
    <col min="2382" max="2382" width="9.63461538461538" style="3"/>
    <col min="2383" max="2560" width="8.88461538461539" style="3"/>
    <col min="2561" max="2561" width="12.8846153846154" style="3"/>
    <col min="2562" max="2562" width="9.19230769230769" style="3"/>
    <col min="2563" max="2563" width="11.8846153846154" style="3"/>
    <col min="2564" max="2565" width="21.5288461538462" style="3"/>
    <col min="2566" max="2566" width="9.63461538461538" style="3"/>
    <col min="2567" max="2567" width="5.63461538461539" style="3"/>
    <col min="2568" max="2568" width="17.3365384615385" style="3"/>
    <col min="2569" max="2569" width="22.3076923076923" style="3"/>
    <col min="2570" max="2571" width="9.63461538461538" style="3"/>
    <col min="2572" max="2572" width="17.3365384615385" style="3"/>
    <col min="2573" max="2576" width="12" style="3"/>
    <col min="2577" max="2577" width="18.6634615384615" style="3"/>
    <col min="2578" max="2595" width="12" style="3"/>
    <col min="2596" max="2602" width="9.86538461538461" style="3"/>
    <col min="2603" max="2603" width="18.6634615384615" style="3"/>
    <col min="2604" max="2604" width="14.3653846153846" style="3"/>
    <col min="2605" max="2605" width="13.25" style="3"/>
    <col min="2606" max="2606" width="7.63461538461539" style="3"/>
    <col min="2607" max="2607" width="18.6634615384615" style="3"/>
    <col min="2608" max="2608" width="13.25" style="3"/>
    <col min="2609" max="2609" width="11.8846153846154" style="3"/>
    <col min="2610" max="2610" width="12.7788461538462" style="3"/>
    <col min="2611" max="2611" width="17.5576923076923" style="3"/>
    <col min="2612" max="2612" width="18.6634615384615" style="3"/>
    <col min="2613" max="2615" width="13.9134615384615" style="3"/>
    <col min="2616" max="2617" width="11.7788461538462" style="3"/>
    <col min="2618" max="2619" width="16.1923076923077" style="3"/>
    <col min="2620" max="2621" width="13.9134615384615" style="3"/>
    <col min="2622" max="2623" width="16.1923076923077" style="3"/>
    <col min="2624" max="2627" width="13.9134615384615" style="3"/>
    <col min="2628" max="2633" width="11.7788461538462" style="3"/>
    <col min="2634" max="2635" width="13.9134615384615" style="3"/>
    <col min="2636" max="2637" width="10.9711538461538" style="3"/>
    <col min="2638" max="2638" width="9.63461538461538" style="3"/>
    <col min="2639" max="2816" width="8.88461538461539" style="3"/>
    <col min="2817" max="2817" width="12.8846153846154" style="3"/>
    <col min="2818" max="2818" width="9.19230769230769" style="3"/>
    <col min="2819" max="2819" width="11.8846153846154" style="3"/>
    <col min="2820" max="2821" width="21.5288461538462" style="3"/>
    <col min="2822" max="2822" width="9.63461538461538" style="3"/>
    <col min="2823" max="2823" width="5.63461538461539" style="3"/>
    <col min="2824" max="2824" width="17.3365384615385" style="3"/>
    <col min="2825" max="2825" width="22.3076923076923" style="3"/>
    <col min="2826" max="2827" width="9.63461538461538" style="3"/>
    <col min="2828" max="2828" width="17.3365384615385" style="3"/>
    <col min="2829" max="2832" width="12" style="3"/>
    <col min="2833" max="2833" width="18.6634615384615" style="3"/>
    <col min="2834" max="2851" width="12" style="3"/>
    <col min="2852" max="2858" width="9.86538461538461" style="3"/>
    <col min="2859" max="2859" width="18.6634615384615" style="3"/>
    <col min="2860" max="2860" width="14.3653846153846" style="3"/>
    <col min="2861" max="2861" width="13.25" style="3"/>
    <col min="2862" max="2862" width="7.63461538461539" style="3"/>
    <col min="2863" max="2863" width="18.6634615384615" style="3"/>
    <col min="2864" max="2864" width="13.25" style="3"/>
    <col min="2865" max="2865" width="11.8846153846154" style="3"/>
    <col min="2866" max="2866" width="12.7788461538462" style="3"/>
    <col min="2867" max="2867" width="17.5576923076923" style="3"/>
    <col min="2868" max="2868" width="18.6634615384615" style="3"/>
    <col min="2869" max="2871" width="13.9134615384615" style="3"/>
    <col min="2872" max="2873" width="11.7788461538462" style="3"/>
    <col min="2874" max="2875" width="16.1923076923077" style="3"/>
    <col min="2876" max="2877" width="13.9134615384615" style="3"/>
    <col min="2878" max="2879" width="16.1923076923077" style="3"/>
    <col min="2880" max="2883" width="13.9134615384615" style="3"/>
    <col min="2884" max="2889" width="11.7788461538462" style="3"/>
    <col min="2890" max="2891" width="13.9134615384615" style="3"/>
    <col min="2892" max="2893" width="10.9711538461538" style="3"/>
    <col min="2894" max="2894" width="9.63461538461538" style="3"/>
    <col min="2895" max="3072" width="8.88461538461539" style="3"/>
    <col min="3073" max="3073" width="12.8846153846154" style="3"/>
    <col min="3074" max="3074" width="9.19230769230769" style="3"/>
    <col min="3075" max="3075" width="11.8846153846154" style="3"/>
    <col min="3076" max="3077" width="21.5288461538462" style="3"/>
    <col min="3078" max="3078" width="9.63461538461538" style="3"/>
    <col min="3079" max="3079" width="5.63461538461539" style="3"/>
    <col min="3080" max="3080" width="17.3365384615385" style="3"/>
    <col min="3081" max="3081" width="22.3076923076923" style="3"/>
    <col min="3082" max="3083" width="9.63461538461538" style="3"/>
    <col min="3084" max="3084" width="17.3365384615385" style="3"/>
    <col min="3085" max="3088" width="12" style="3"/>
    <col min="3089" max="3089" width="18.6634615384615" style="3"/>
    <col min="3090" max="3107" width="12" style="3"/>
    <col min="3108" max="3114" width="9.86538461538461" style="3"/>
    <col min="3115" max="3115" width="18.6634615384615" style="3"/>
    <col min="3116" max="3116" width="14.3653846153846" style="3"/>
    <col min="3117" max="3117" width="13.25" style="3"/>
    <col min="3118" max="3118" width="7.63461538461539" style="3"/>
    <col min="3119" max="3119" width="18.6634615384615" style="3"/>
    <col min="3120" max="3120" width="13.25" style="3"/>
    <col min="3121" max="3121" width="11.8846153846154" style="3"/>
    <col min="3122" max="3122" width="12.7788461538462" style="3"/>
    <col min="3123" max="3123" width="17.5576923076923" style="3"/>
    <col min="3124" max="3124" width="18.6634615384615" style="3"/>
    <col min="3125" max="3127" width="13.9134615384615" style="3"/>
    <col min="3128" max="3129" width="11.7788461538462" style="3"/>
    <col min="3130" max="3131" width="16.1923076923077" style="3"/>
    <col min="3132" max="3133" width="13.9134615384615" style="3"/>
    <col min="3134" max="3135" width="16.1923076923077" style="3"/>
    <col min="3136" max="3139" width="13.9134615384615" style="3"/>
    <col min="3140" max="3145" width="11.7788461538462" style="3"/>
    <col min="3146" max="3147" width="13.9134615384615" style="3"/>
    <col min="3148" max="3149" width="10.9711538461538" style="3"/>
    <col min="3150" max="3150" width="9.63461538461538" style="3"/>
    <col min="3151" max="3328" width="8.88461538461539" style="3"/>
    <col min="3329" max="3329" width="12.8846153846154" style="3"/>
    <col min="3330" max="3330" width="9.19230769230769" style="3"/>
    <col min="3331" max="3331" width="11.8846153846154" style="3"/>
    <col min="3332" max="3333" width="21.5288461538462" style="3"/>
    <col min="3334" max="3334" width="9.63461538461538" style="3"/>
    <col min="3335" max="3335" width="5.63461538461539" style="3"/>
    <col min="3336" max="3336" width="17.3365384615385" style="3"/>
    <col min="3337" max="3337" width="22.3076923076923" style="3"/>
    <col min="3338" max="3339" width="9.63461538461538" style="3"/>
    <col min="3340" max="3340" width="17.3365384615385" style="3"/>
    <col min="3341" max="3344" width="12" style="3"/>
    <col min="3345" max="3345" width="18.6634615384615" style="3"/>
    <col min="3346" max="3363" width="12" style="3"/>
    <col min="3364" max="3370" width="9.86538461538461" style="3"/>
    <col min="3371" max="3371" width="18.6634615384615" style="3"/>
    <col min="3372" max="3372" width="14.3653846153846" style="3"/>
    <col min="3373" max="3373" width="13.25" style="3"/>
    <col min="3374" max="3374" width="7.63461538461539" style="3"/>
    <col min="3375" max="3375" width="18.6634615384615" style="3"/>
    <col min="3376" max="3376" width="13.25" style="3"/>
    <col min="3377" max="3377" width="11.8846153846154" style="3"/>
    <col min="3378" max="3378" width="12.7788461538462" style="3"/>
    <col min="3379" max="3379" width="17.5576923076923" style="3"/>
    <col min="3380" max="3380" width="18.6634615384615" style="3"/>
    <col min="3381" max="3383" width="13.9134615384615" style="3"/>
    <col min="3384" max="3385" width="11.7788461538462" style="3"/>
    <col min="3386" max="3387" width="16.1923076923077" style="3"/>
    <col min="3388" max="3389" width="13.9134615384615" style="3"/>
    <col min="3390" max="3391" width="16.1923076923077" style="3"/>
    <col min="3392" max="3395" width="13.9134615384615" style="3"/>
    <col min="3396" max="3401" width="11.7788461538462" style="3"/>
    <col min="3402" max="3403" width="13.9134615384615" style="3"/>
    <col min="3404" max="3405" width="10.9711538461538" style="3"/>
    <col min="3406" max="3406" width="9.63461538461538" style="3"/>
    <col min="3407" max="3584" width="8.88461538461539" style="3"/>
    <col min="3585" max="3585" width="12.8846153846154" style="3"/>
    <col min="3586" max="3586" width="9.19230769230769" style="3"/>
    <col min="3587" max="3587" width="11.8846153846154" style="3"/>
    <col min="3588" max="3589" width="21.5288461538462" style="3"/>
    <col min="3590" max="3590" width="9.63461538461538" style="3"/>
    <col min="3591" max="3591" width="5.63461538461539" style="3"/>
    <col min="3592" max="3592" width="17.3365384615385" style="3"/>
    <col min="3593" max="3593" width="22.3076923076923" style="3"/>
    <col min="3594" max="3595" width="9.63461538461538" style="3"/>
    <col min="3596" max="3596" width="17.3365384615385" style="3"/>
    <col min="3597" max="3600" width="12" style="3"/>
    <col min="3601" max="3601" width="18.6634615384615" style="3"/>
    <col min="3602" max="3619" width="12" style="3"/>
    <col min="3620" max="3626" width="9.86538461538461" style="3"/>
    <col min="3627" max="3627" width="18.6634615384615" style="3"/>
    <col min="3628" max="3628" width="14.3653846153846" style="3"/>
    <col min="3629" max="3629" width="13.25" style="3"/>
    <col min="3630" max="3630" width="7.63461538461539" style="3"/>
    <col min="3631" max="3631" width="18.6634615384615" style="3"/>
    <col min="3632" max="3632" width="13.25" style="3"/>
    <col min="3633" max="3633" width="11.8846153846154" style="3"/>
    <col min="3634" max="3634" width="12.7788461538462" style="3"/>
    <col min="3635" max="3635" width="17.5576923076923" style="3"/>
    <col min="3636" max="3636" width="18.6634615384615" style="3"/>
    <col min="3637" max="3639" width="13.9134615384615" style="3"/>
    <col min="3640" max="3641" width="11.7788461538462" style="3"/>
    <col min="3642" max="3643" width="16.1923076923077" style="3"/>
    <col min="3644" max="3645" width="13.9134615384615" style="3"/>
    <col min="3646" max="3647" width="16.1923076923077" style="3"/>
    <col min="3648" max="3651" width="13.9134615384615" style="3"/>
    <col min="3652" max="3657" width="11.7788461538462" style="3"/>
    <col min="3658" max="3659" width="13.9134615384615" style="3"/>
    <col min="3660" max="3661" width="10.9711538461538" style="3"/>
    <col min="3662" max="3662" width="9.63461538461538" style="3"/>
    <col min="3663" max="3840" width="8.88461538461539" style="3"/>
    <col min="3841" max="3841" width="12.8846153846154" style="3"/>
    <col min="3842" max="3842" width="9.19230769230769" style="3"/>
    <col min="3843" max="3843" width="11.8846153846154" style="3"/>
    <col min="3844" max="3845" width="21.5288461538462" style="3"/>
    <col min="3846" max="3846" width="9.63461538461538" style="3"/>
    <col min="3847" max="3847" width="5.63461538461539" style="3"/>
    <col min="3848" max="3848" width="17.3365384615385" style="3"/>
    <col min="3849" max="3849" width="22.3076923076923" style="3"/>
    <col min="3850" max="3851" width="9.63461538461538" style="3"/>
    <col min="3852" max="3852" width="17.3365384615385" style="3"/>
    <col min="3853" max="3856" width="12" style="3"/>
    <col min="3857" max="3857" width="18.6634615384615" style="3"/>
    <col min="3858" max="3875" width="12" style="3"/>
    <col min="3876" max="3882" width="9.86538461538461" style="3"/>
    <col min="3883" max="3883" width="18.6634615384615" style="3"/>
    <col min="3884" max="3884" width="14.3653846153846" style="3"/>
    <col min="3885" max="3885" width="13.25" style="3"/>
    <col min="3886" max="3886" width="7.63461538461539" style="3"/>
    <col min="3887" max="3887" width="18.6634615384615" style="3"/>
    <col min="3888" max="3888" width="13.25" style="3"/>
    <col min="3889" max="3889" width="11.8846153846154" style="3"/>
    <col min="3890" max="3890" width="12.7788461538462" style="3"/>
    <col min="3891" max="3891" width="17.5576923076923" style="3"/>
    <col min="3892" max="3892" width="18.6634615384615" style="3"/>
    <col min="3893" max="3895" width="13.9134615384615" style="3"/>
    <col min="3896" max="3897" width="11.7788461538462" style="3"/>
    <col min="3898" max="3899" width="16.1923076923077" style="3"/>
    <col min="3900" max="3901" width="13.9134615384615" style="3"/>
    <col min="3902" max="3903" width="16.1923076923077" style="3"/>
    <col min="3904" max="3907" width="13.9134615384615" style="3"/>
    <col min="3908" max="3913" width="11.7788461538462" style="3"/>
    <col min="3914" max="3915" width="13.9134615384615" style="3"/>
    <col min="3916" max="3917" width="10.9711538461538" style="3"/>
    <col min="3918" max="3918" width="9.63461538461538" style="3"/>
    <col min="3919" max="4096" width="8.88461538461539" style="3"/>
    <col min="4097" max="4097" width="12.8846153846154" style="3"/>
    <col min="4098" max="4098" width="9.19230769230769" style="3"/>
    <col min="4099" max="4099" width="11.8846153846154" style="3"/>
    <col min="4100" max="4101" width="21.5288461538462" style="3"/>
    <col min="4102" max="4102" width="9.63461538461538" style="3"/>
    <col min="4103" max="4103" width="5.63461538461539" style="3"/>
    <col min="4104" max="4104" width="17.3365384615385" style="3"/>
    <col min="4105" max="4105" width="22.3076923076923" style="3"/>
    <col min="4106" max="4107" width="9.63461538461538" style="3"/>
    <col min="4108" max="4108" width="17.3365384615385" style="3"/>
    <col min="4109" max="4112" width="12" style="3"/>
    <col min="4113" max="4113" width="18.6634615384615" style="3"/>
    <col min="4114" max="4131" width="12" style="3"/>
    <col min="4132" max="4138" width="9.86538461538461" style="3"/>
    <col min="4139" max="4139" width="18.6634615384615" style="3"/>
    <col min="4140" max="4140" width="14.3653846153846" style="3"/>
    <col min="4141" max="4141" width="13.25" style="3"/>
    <col min="4142" max="4142" width="7.63461538461539" style="3"/>
    <col min="4143" max="4143" width="18.6634615384615" style="3"/>
    <col min="4144" max="4144" width="13.25" style="3"/>
    <col min="4145" max="4145" width="11.8846153846154" style="3"/>
    <col min="4146" max="4146" width="12.7788461538462" style="3"/>
    <col min="4147" max="4147" width="17.5576923076923" style="3"/>
    <col min="4148" max="4148" width="18.6634615384615" style="3"/>
    <col min="4149" max="4151" width="13.9134615384615" style="3"/>
    <col min="4152" max="4153" width="11.7788461538462" style="3"/>
    <col min="4154" max="4155" width="16.1923076923077" style="3"/>
    <col min="4156" max="4157" width="13.9134615384615" style="3"/>
    <col min="4158" max="4159" width="16.1923076923077" style="3"/>
    <col min="4160" max="4163" width="13.9134615384615" style="3"/>
    <col min="4164" max="4169" width="11.7788461538462" style="3"/>
    <col min="4170" max="4171" width="13.9134615384615" style="3"/>
    <col min="4172" max="4173" width="10.9711538461538" style="3"/>
    <col min="4174" max="4174" width="9.63461538461538" style="3"/>
    <col min="4175" max="4352" width="8.88461538461539" style="3"/>
    <col min="4353" max="4353" width="12.8846153846154" style="3"/>
    <col min="4354" max="4354" width="9.19230769230769" style="3"/>
    <col min="4355" max="4355" width="11.8846153846154" style="3"/>
    <col min="4356" max="4357" width="21.5288461538462" style="3"/>
    <col min="4358" max="4358" width="9.63461538461538" style="3"/>
    <col min="4359" max="4359" width="5.63461538461539" style="3"/>
    <col min="4360" max="4360" width="17.3365384615385" style="3"/>
    <col min="4361" max="4361" width="22.3076923076923" style="3"/>
    <col min="4362" max="4363" width="9.63461538461538" style="3"/>
    <col min="4364" max="4364" width="17.3365384615385" style="3"/>
    <col min="4365" max="4368" width="12" style="3"/>
    <col min="4369" max="4369" width="18.6634615384615" style="3"/>
    <col min="4370" max="4387" width="12" style="3"/>
    <col min="4388" max="4394" width="9.86538461538461" style="3"/>
    <col min="4395" max="4395" width="18.6634615384615" style="3"/>
    <col min="4396" max="4396" width="14.3653846153846" style="3"/>
    <col min="4397" max="4397" width="13.25" style="3"/>
    <col min="4398" max="4398" width="7.63461538461539" style="3"/>
    <col min="4399" max="4399" width="18.6634615384615" style="3"/>
    <col min="4400" max="4400" width="13.25" style="3"/>
    <col min="4401" max="4401" width="11.8846153846154" style="3"/>
    <col min="4402" max="4402" width="12.7788461538462" style="3"/>
    <col min="4403" max="4403" width="17.5576923076923" style="3"/>
    <col min="4404" max="4404" width="18.6634615384615" style="3"/>
    <col min="4405" max="4407" width="13.9134615384615" style="3"/>
    <col min="4408" max="4409" width="11.7788461538462" style="3"/>
    <col min="4410" max="4411" width="16.1923076923077" style="3"/>
    <col min="4412" max="4413" width="13.9134615384615" style="3"/>
    <col min="4414" max="4415" width="16.1923076923077" style="3"/>
    <col min="4416" max="4419" width="13.9134615384615" style="3"/>
    <col min="4420" max="4425" width="11.7788461538462" style="3"/>
    <col min="4426" max="4427" width="13.9134615384615" style="3"/>
    <col min="4428" max="4429" width="10.9711538461538" style="3"/>
    <col min="4430" max="4430" width="9.63461538461538" style="3"/>
    <col min="4431" max="4608" width="8.88461538461539" style="3"/>
    <col min="4609" max="4609" width="12.8846153846154" style="3"/>
    <col min="4610" max="4610" width="9.19230769230769" style="3"/>
    <col min="4611" max="4611" width="11.8846153846154" style="3"/>
    <col min="4612" max="4613" width="21.5288461538462" style="3"/>
    <col min="4614" max="4614" width="9.63461538461538" style="3"/>
    <col min="4615" max="4615" width="5.63461538461539" style="3"/>
    <col min="4616" max="4616" width="17.3365384615385" style="3"/>
    <col min="4617" max="4617" width="22.3076923076923" style="3"/>
    <col min="4618" max="4619" width="9.63461538461538" style="3"/>
    <col min="4620" max="4620" width="17.3365384615385" style="3"/>
    <col min="4621" max="4624" width="12" style="3"/>
    <col min="4625" max="4625" width="18.6634615384615" style="3"/>
    <col min="4626" max="4643" width="12" style="3"/>
    <col min="4644" max="4650" width="9.86538461538461" style="3"/>
    <col min="4651" max="4651" width="18.6634615384615" style="3"/>
    <col min="4652" max="4652" width="14.3653846153846" style="3"/>
    <col min="4653" max="4653" width="13.25" style="3"/>
    <col min="4654" max="4654" width="7.63461538461539" style="3"/>
    <col min="4655" max="4655" width="18.6634615384615" style="3"/>
    <col min="4656" max="4656" width="13.25" style="3"/>
    <col min="4657" max="4657" width="11.8846153846154" style="3"/>
    <col min="4658" max="4658" width="12.7788461538462" style="3"/>
    <col min="4659" max="4659" width="17.5576923076923" style="3"/>
    <col min="4660" max="4660" width="18.6634615384615" style="3"/>
    <col min="4661" max="4663" width="13.9134615384615" style="3"/>
    <col min="4664" max="4665" width="11.7788461538462" style="3"/>
    <col min="4666" max="4667" width="16.1923076923077" style="3"/>
    <col min="4668" max="4669" width="13.9134615384615" style="3"/>
    <col min="4670" max="4671" width="16.1923076923077" style="3"/>
    <col min="4672" max="4675" width="13.9134615384615" style="3"/>
    <col min="4676" max="4681" width="11.7788461538462" style="3"/>
    <col min="4682" max="4683" width="13.9134615384615" style="3"/>
    <col min="4684" max="4685" width="10.9711538461538" style="3"/>
    <col min="4686" max="4686" width="9.63461538461538" style="3"/>
    <col min="4687" max="4864" width="8.88461538461539" style="3"/>
    <col min="4865" max="4865" width="12.8846153846154" style="3"/>
    <col min="4866" max="4866" width="9.19230769230769" style="3"/>
    <col min="4867" max="4867" width="11.8846153846154" style="3"/>
    <col min="4868" max="4869" width="21.5288461538462" style="3"/>
    <col min="4870" max="4870" width="9.63461538461538" style="3"/>
    <col min="4871" max="4871" width="5.63461538461539" style="3"/>
    <col min="4872" max="4872" width="17.3365384615385" style="3"/>
    <col min="4873" max="4873" width="22.3076923076923" style="3"/>
    <col min="4874" max="4875" width="9.63461538461538" style="3"/>
    <col min="4876" max="4876" width="17.3365384615385" style="3"/>
    <col min="4877" max="4880" width="12" style="3"/>
    <col min="4881" max="4881" width="18.6634615384615" style="3"/>
    <col min="4882" max="4899" width="12" style="3"/>
    <col min="4900" max="4906" width="9.86538461538461" style="3"/>
    <col min="4907" max="4907" width="18.6634615384615" style="3"/>
    <col min="4908" max="4908" width="14.3653846153846" style="3"/>
    <col min="4909" max="4909" width="13.25" style="3"/>
    <col min="4910" max="4910" width="7.63461538461539" style="3"/>
    <col min="4911" max="4911" width="18.6634615384615" style="3"/>
    <col min="4912" max="4912" width="13.25" style="3"/>
    <col min="4913" max="4913" width="11.8846153846154" style="3"/>
    <col min="4914" max="4914" width="12.7788461538462" style="3"/>
    <col min="4915" max="4915" width="17.5576923076923" style="3"/>
    <col min="4916" max="4916" width="18.6634615384615" style="3"/>
    <col min="4917" max="4919" width="13.9134615384615" style="3"/>
    <col min="4920" max="4921" width="11.7788461538462" style="3"/>
    <col min="4922" max="4923" width="16.1923076923077" style="3"/>
    <col min="4924" max="4925" width="13.9134615384615" style="3"/>
    <col min="4926" max="4927" width="16.1923076923077" style="3"/>
    <col min="4928" max="4931" width="13.9134615384615" style="3"/>
    <col min="4932" max="4937" width="11.7788461538462" style="3"/>
    <col min="4938" max="4939" width="13.9134615384615" style="3"/>
    <col min="4940" max="4941" width="10.9711538461538" style="3"/>
    <col min="4942" max="4942" width="9.63461538461538" style="3"/>
    <col min="4943" max="5120" width="8.88461538461539" style="3"/>
    <col min="5121" max="5121" width="12.8846153846154" style="3"/>
    <col min="5122" max="5122" width="9.19230769230769" style="3"/>
    <col min="5123" max="5123" width="11.8846153846154" style="3"/>
    <col min="5124" max="5125" width="21.5288461538462" style="3"/>
    <col min="5126" max="5126" width="9.63461538461538" style="3"/>
    <col min="5127" max="5127" width="5.63461538461539" style="3"/>
    <col min="5128" max="5128" width="17.3365384615385" style="3"/>
    <col min="5129" max="5129" width="22.3076923076923" style="3"/>
    <col min="5130" max="5131" width="9.63461538461538" style="3"/>
    <col min="5132" max="5132" width="17.3365384615385" style="3"/>
    <col min="5133" max="5136" width="12" style="3"/>
    <col min="5137" max="5137" width="18.6634615384615" style="3"/>
    <col min="5138" max="5155" width="12" style="3"/>
    <col min="5156" max="5162" width="9.86538461538461" style="3"/>
    <col min="5163" max="5163" width="18.6634615384615" style="3"/>
    <col min="5164" max="5164" width="14.3653846153846" style="3"/>
    <col min="5165" max="5165" width="13.25" style="3"/>
    <col min="5166" max="5166" width="7.63461538461539" style="3"/>
    <col min="5167" max="5167" width="18.6634615384615" style="3"/>
    <col min="5168" max="5168" width="13.25" style="3"/>
    <col min="5169" max="5169" width="11.8846153846154" style="3"/>
    <col min="5170" max="5170" width="12.7788461538462" style="3"/>
    <col min="5171" max="5171" width="17.5576923076923" style="3"/>
    <col min="5172" max="5172" width="18.6634615384615" style="3"/>
    <col min="5173" max="5175" width="13.9134615384615" style="3"/>
    <col min="5176" max="5177" width="11.7788461538462" style="3"/>
    <col min="5178" max="5179" width="16.1923076923077" style="3"/>
    <col min="5180" max="5181" width="13.9134615384615" style="3"/>
    <col min="5182" max="5183" width="16.1923076923077" style="3"/>
    <col min="5184" max="5187" width="13.9134615384615" style="3"/>
    <col min="5188" max="5193" width="11.7788461538462" style="3"/>
    <col min="5194" max="5195" width="13.9134615384615" style="3"/>
    <col min="5196" max="5197" width="10.9711538461538" style="3"/>
    <col min="5198" max="5198" width="9.63461538461538" style="3"/>
    <col min="5199" max="5376" width="8.88461538461539" style="3"/>
    <col min="5377" max="5377" width="12.8846153846154" style="3"/>
    <col min="5378" max="5378" width="9.19230769230769" style="3"/>
    <col min="5379" max="5379" width="11.8846153846154" style="3"/>
    <col min="5380" max="5381" width="21.5288461538462" style="3"/>
    <col min="5382" max="5382" width="9.63461538461538" style="3"/>
    <col min="5383" max="5383" width="5.63461538461539" style="3"/>
    <col min="5384" max="5384" width="17.3365384615385" style="3"/>
    <col min="5385" max="5385" width="22.3076923076923" style="3"/>
    <col min="5386" max="5387" width="9.63461538461538" style="3"/>
    <col min="5388" max="5388" width="17.3365384615385" style="3"/>
    <col min="5389" max="5392" width="12" style="3"/>
    <col min="5393" max="5393" width="18.6634615384615" style="3"/>
    <col min="5394" max="5411" width="12" style="3"/>
    <col min="5412" max="5418" width="9.86538461538461" style="3"/>
    <col min="5419" max="5419" width="18.6634615384615" style="3"/>
    <col min="5420" max="5420" width="14.3653846153846" style="3"/>
    <col min="5421" max="5421" width="13.25" style="3"/>
    <col min="5422" max="5422" width="7.63461538461539" style="3"/>
    <col min="5423" max="5423" width="18.6634615384615" style="3"/>
    <col min="5424" max="5424" width="13.25" style="3"/>
    <col min="5425" max="5425" width="11.8846153846154" style="3"/>
    <col min="5426" max="5426" width="12.7788461538462" style="3"/>
    <col min="5427" max="5427" width="17.5576923076923" style="3"/>
    <col min="5428" max="5428" width="18.6634615384615" style="3"/>
    <col min="5429" max="5431" width="13.9134615384615" style="3"/>
    <col min="5432" max="5433" width="11.7788461538462" style="3"/>
    <col min="5434" max="5435" width="16.1923076923077" style="3"/>
    <col min="5436" max="5437" width="13.9134615384615" style="3"/>
    <col min="5438" max="5439" width="16.1923076923077" style="3"/>
    <col min="5440" max="5443" width="13.9134615384615" style="3"/>
    <col min="5444" max="5449" width="11.7788461538462" style="3"/>
    <col min="5450" max="5451" width="13.9134615384615" style="3"/>
    <col min="5452" max="5453" width="10.9711538461538" style="3"/>
    <col min="5454" max="5454" width="9.63461538461538" style="3"/>
    <col min="5455" max="5632" width="8.88461538461539" style="3"/>
    <col min="5633" max="5633" width="12.8846153846154" style="3"/>
    <col min="5634" max="5634" width="9.19230769230769" style="3"/>
    <col min="5635" max="5635" width="11.8846153846154" style="3"/>
    <col min="5636" max="5637" width="21.5288461538462" style="3"/>
    <col min="5638" max="5638" width="9.63461538461538" style="3"/>
    <col min="5639" max="5639" width="5.63461538461539" style="3"/>
    <col min="5640" max="5640" width="17.3365384615385" style="3"/>
    <col min="5641" max="5641" width="22.3076923076923" style="3"/>
    <col min="5642" max="5643" width="9.63461538461538" style="3"/>
    <col min="5644" max="5644" width="17.3365384615385" style="3"/>
    <col min="5645" max="5648" width="12" style="3"/>
    <col min="5649" max="5649" width="18.6634615384615" style="3"/>
    <col min="5650" max="5667" width="12" style="3"/>
    <col min="5668" max="5674" width="9.86538461538461" style="3"/>
    <col min="5675" max="5675" width="18.6634615384615" style="3"/>
    <col min="5676" max="5676" width="14.3653846153846" style="3"/>
    <col min="5677" max="5677" width="13.25" style="3"/>
    <col min="5678" max="5678" width="7.63461538461539" style="3"/>
    <col min="5679" max="5679" width="18.6634615384615" style="3"/>
    <col min="5680" max="5680" width="13.25" style="3"/>
    <col min="5681" max="5681" width="11.8846153846154" style="3"/>
    <col min="5682" max="5682" width="12.7788461538462" style="3"/>
    <col min="5683" max="5683" width="17.5576923076923" style="3"/>
    <col min="5684" max="5684" width="18.6634615384615" style="3"/>
    <col min="5685" max="5687" width="13.9134615384615" style="3"/>
    <col min="5688" max="5689" width="11.7788461538462" style="3"/>
    <col min="5690" max="5691" width="16.1923076923077" style="3"/>
    <col min="5692" max="5693" width="13.9134615384615" style="3"/>
    <col min="5694" max="5695" width="16.1923076923077" style="3"/>
    <col min="5696" max="5699" width="13.9134615384615" style="3"/>
    <col min="5700" max="5705" width="11.7788461538462" style="3"/>
    <col min="5706" max="5707" width="13.9134615384615" style="3"/>
    <col min="5708" max="5709" width="10.9711538461538" style="3"/>
    <col min="5710" max="5710" width="9.63461538461538" style="3"/>
    <col min="5711" max="5888" width="8.88461538461539" style="3"/>
    <col min="5889" max="5889" width="12.8846153846154" style="3"/>
    <col min="5890" max="5890" width="9.19230769230769" style="3"/>
    <col min="5891" max="5891" width="11.8846153846154" style="3"/>
    <col min="5892" max="5893" width="21.5288461538462" style="3"/>
    <col min="5894" max="5894" width="9.63461538461538" style="3"/>
    <col min="5895" max="5895" width="5.63461538461539" style="3"/>
    <col min="5896" max="5896" width="17.3365384615385" style="3"/>
    <col min="5897" max="5897" width="22.3076923076923" style="3"/>
    <col min="5898" max="5899" width="9.63461538461538" style="3"/>
    <col min="5900" max="5900" width="17.3365384615385" style="3"/>
    <col min="5901" max="5904" width="12" style="3"/>
    <col min="5905" max="5905" width="18.6634615384615" style="3"/>
    <col min="5906" max="5923" width="12" style="3"/>
    <col min="5924" max="5930" width="9.86538461538461" style="3"/>
    <col min="5931" max="5931" width="18.6634615384615" style="3"/>
    <col min="5932" max="5932" width="14.3653846153846" style="3"/>
    <col min="5933" max="5933" width="13.25" style="3"/>
    <col min="5934" max="5934" width="7.63461538461539" style="3"/>
    <col min="5935" max="5935" width="18.6634615384615" style="3"/>
    <col min="5936" max="5936" width="13.25" style="3"/>
    <col min="5937" max="5937" width="11.8846153846154" style="3"/>
    <col min="5938" max="5938" width="12.7788461538462" style="3"/>
    <col min="5939" max="5939" width="17.5576923076923" style="3"/>
    <col min="5940" max="5940" width="18.6634615384615" style="3"/>
    <col min="5941" max="5943" width="13.9134615384615" style="3"/>
    <col min="5944" max="5945" width="11.7788461538462" style="3"/>
    <col min="5946" max="5947" width="16.1923076923077" style="3"/>
    <col min="5948" max="5949" width="13.9134615384615" style="3"/>
    <col min="5950" max="5951" width="16.1923076923077" style="3"/>
    <col min="5952" max="5955" width="13.9134615384615" style="3"/>
    <col min="5956" max="5961" width="11.7788461538462" style="3"/>
    <col min="5962" max="5963" width="13.9134615384615" style="3"/>
    <col min="5964" max="5965" width="10.9711538461538" style="3"/>
    <col min="5966" max="5966" width="9.63461538461538" style="3"/>
    <col min="5967" max="6144" width="8.88461538461539" style="3"/>
    <col min="6145" max="6145" width="12.8846153846154" style="3"/>
    <col min="6146" max="6146" width="9.19230769230769" style="3"/>
    <col min="6147" max="6147" width="11.8846153846154" style="3"/>
    <col min="6148" max="6149" width="21.5288461538462" style="3"/>
    <col min="6150" max="6150" width="9.63461538461538" style="3"/>
    <col min="6151" max="6151" width="5.63461538461539" style="3"/>
    <col min="6152" max="6152" width="17.3365384615385" style="3"/>
    <col min="6153" max="6153" width="22.3076923076923" style="3"/>
    <col min="6154" max="6155" width="9.63461538461538" style="3"/>
    <col min="6156" max="6156" width="17.3365384615385" style="3"/>
    <col min="6157" max="6160" width="12" style="3"/>
    <col min="6161" max="6161" width="18.6634615384615" style="3"/>
    <col min="6162" max="6179" width="12" style="3"/>
    <col min="6180" max="6186" width="9.86538461538461" style="3"/>
    <col min="6187" max="6187" width="18.6634615384615" style="3"/>
    <col min="6188" max="6188" width="14.3653846153846" style="3"/>
    <col min="6189" max="6189" width="13.25" style="3"/>
    <col min="6190" max="6190" width="7.63461538461539" style="3"/>
    <col min="6191" max="6191" width="18.6634615384615" style="3"/>
    <col min="6192" max="6192" width="13.25" style="3"/>
    <col min="6193" max="6193" width="11.8846153846154" style="3"/>
    <col min="6194" max="6194" width="12.7788461538462" style="3"/>
    <col min="6195" max="6195" width="17.5576923076923" style="3"/>
    <col min="6196" max="6196" width="18.6634615384615" style="3"/>
    <col min="6197" max="6199" width="13.9134615384615" style="3"/>
    <col min="6200" max="6201" width="11.7788461538462" style="3"/>
    <col min="6202" max="6203" width="16.1923076923077" style="3"/>
    <col min="6204" max="6205" width="13.9134615384615" style="3"/>
    <col min="6206" max="6207" width="16.1923076923077" style="3"/>
    <col min="6208" max="6211" width="13.9134615384615" style="3"/>
    <col min="6212" max="6217" width="11.7788461538462" style="3"/>
    <col min="6218" max="6219" width="13.9134615384615" style="3"/>
    <col min="6220" max="6221" width="10.9711538461538" style="3"/>
    <col min="6222" max="6222" width="9.63461538461538" style="3"/>
    <col min="6223" max="6400" width="8.88461538461539" style="3"/>
    <col min="6401" max="6401" width="12.8846153846154" style="3"/>
    <col min="6402" max="6402" width="9.19230769230769" style="3"/>
    <col min="6403" max="6403" width="11.8846153846154" style="3"/>
    <col min="6404" max="6405" width="21.5288461538462" style="3"/>
    <col min="6406" max="6406" width="9.63461538461538" style="3"/>
    <col min="6407" max="6407" width="5.63461538461539" style="3"/>
    <col min="6408" max="6408" width="17.3365384615385" style="3"/>
    <col min="6409" max="6409" width="22.3076923076923" style="3"/>
    <col min="6410" max="6411" width="9.63461538461538" style="3"/>
    <col min="6412" max="6412" width="17.3365384615385" style="3"/>
    <col min="6413" max="6416" width="12" style="3"/>
    <col min="6417" max="6417" width="18.6634615384615" style="3"/>
    <col min="6418" max="6435" width="12" style="3"/>
    <col min="6436" max="6442" width="9.86538461538461" style="3"/>
    <col min="6443" max="6443" width="18.6634615384615" style="3"/>
    <col min="6444" max="6444" width="14.3653846153846" style="3"/>
    <col min="6445" max="6445" width="13.25" style="3"/>
    <col min="6446" max="6446" width="7.63461538461539" style="3"/>
    <col min="6447" max="6447" width="18.6634615384615" style="3"/>
    <col min="6448" max="6448" width="13.25" style="3"/>
    <col min="6449" max="6449" width="11.8846153846154" style="3"/>
    <col min="6450" max="6450" width="12.7788461538462" style="3"/>
    <col min="6451" max="6451" width="17.5576923076923" style="3"/>
    <col min="6452" max="6452" width="18.6634615384615" style="3"/>
    <col min="6453" max="6455" width="13.9134615384615" style="3"/>
    <col min="6456" max="6457" width="11.7788461538462" style="3"/>
    <col min="6458" max="6459" width="16.1923076923077" style="3"/>
    <col min="6460" max="6461" width="13.9134615384615" style="3"/>
    <col min="6462" max="6463" width="16.1923076923077" style="3"/>
    <col min="6464" max="6467" width="13.9134615384615" style="3"/>
    <col min="6468" max="6473" width="11.7788461538462" style="3"/>
    <col min="6474" max="6475" width="13.9134615384615" style="3"/>
    <col min="6476" max="6477" width="10.9711538461538" style="3"/>
    <col min="6478" max="6478" width="9.63461538461538" style="3"/>
    <col min="6479" max="6656" width="8.88461538461539" style="3"/>
    <col min="6657" max="6657" width="12.8846153846154" style="3"/>
    <col min="6658" max="6658" width="9.19230769230769" style="3"/>
    <col min="6659" max="6659" width="11.8846153846154" style="3"/>
    <col min="6660" max="6661" width="21.5288461538462" style="3"/>
    <col min="6662" max="6662" width="9.63461538461538" style="3"/>
    <col min="6663" max="6663" width="5.63461538461539" style="3"/>
    <col min="6664" max="6664" width="17.3365384615385" style="3"/>
    <col min="6665" max="6665" width="22.3076923076923" style="3"/>
    <col min="6666" max="6667" width="9.63461538461538" style="3"/>
    <col min="6668" max="6668" width="17.3365384615385" style="3"/>
    <col min="6669" max="6672" width="12" style="3"/>
    <col min="6673" max="6673" width="18.6634615384615" style="3"/>
    <col min="6674" max="6691" width="12" style="3"/>
    <col min="6692" max="6698" width="9.86538461538461" style="3"/>
    <col min="6699" max="6699" width="18.6634615384615" style="3"/>
    <col min="6700" max="6700" width="14.3653846153846" style="3"/>
    <col min="6701" max="6701" width="13.25" style="3"/>
    <col min="6702" max="6702" width="7.63461538461539" style="3"/>
    <col min="6703" max="6703" width="18.6634615384615" style="3"/>
    <col min="6704" max="6704" width="13.25" style="3"/>
    <col min="6705" max="6705" width="11.8846153846154" style="3"/>
    <col min="6706" max="6706" width="12.7788461538462" style="3"/>
    <col min="6707" max="6707" width="17.5576923076923" style="3"/>
    <col min="6708" max="6708" width="18.6634615384615" style="3"/>
    <col min="6709" max="6711" width="13.9134615384615" style="3"/>
    <col min="6712" max="6713" width="11.7788461538462" style="3"/>
    <col min="6714" max="6715" width="16.1923076923077" style="3"/>
    <col min="6716" max="6717" width="13.9134615384615" style="3"/>
    <col min="6718" max="6719" width="16.1923076923077" style="3"/>
    <col min="6720" max="6723" width="13.9134615384615" style="3"/>
    <col min="6724" max="6729" width="11.7788461538462" style="3"/>
    <col min="6730" max="6731" width="13.9134615384615" style="3"/>
    <col min="6732" max="6733" width="10.9711538461538" style="3"/>
    <col min="6734" max="6734" width="9.63461538461538" style="3"/>
    <col min="6735" max="6912" width="8.88461538461539" style="3"/>
    <col min="6913" max="6913" width="12.8846153846154" style="3"/>
    <col min="6914" max="6914" width="9.19230769230769" style="3"/>
    <col min="6915" max="6915" width="11.8846153846154" style="3"/>
    <col min="6916" max="6917" width="21.5288461538462" style="3"/>
    <col min="6918" max="6918" width="9.63461538461538" style="3"/>
    <col min="6919" max="6919" width="5.63461538461539" style="3"/>
    <col min="6920" max="6920" width="17.3365384615385" style="3"/>
    <col min="6921" max="6921" width="22.3076923076923" style="3"/>
    <col min="6922" max="6923" width="9.63461538461538" style="3"/>
    <col min="6924" max="6924" width="17.3365384615385" style="3"/>
    <col min="6925" max="6928" width="12" style="3"/>
    <col min="6929" max="6929" width="18.6634615384615" style="3"/>
    <col min="6930" max="6947" width="12" style="3"/>
    <col min="6948" max="6954" width="9.86538461538461" style="3"/>
    <col min="6955" max="6955" width="18.6634615384615" style="3"/>
    <col min="6956" max="6956" width="14.3653846153846" style="3"/>
    <col min="6957" max="6957" width="13.25" style="3"/>
    <col min="6958" max="6958" width="7.63461538461539" style="3"/>
    <col min="6959" max="6959" width="18.6634615384615" style="3"/>
    <col min="6960" max="6960" width="13.25" style="3"/>
    <col min="6961" max="6961" width="11.8846153846154" style="3"/>
    <col min="6962" max="6962" width="12.7788461538462" style="3"/>
    <col min="6963" max="6963" width="17.5576923076923" style="3"/>
    <col min="6964" max="6964" width="18.6634615384615" style="3"/>
    <col min="6965" max="6967" width="13.9134615384615" style="3"/>
    <col min="6968" max="6969" width="11.7788461538462" style="3"/>
    <col min="6970" max="6971" width="16.1923076923077" style="3"/>
    <col min="6972" max="6973" width="13.9134615384615" style="3"/>
    <col min="6974" max="6975" width="16.1923076923077" style="3"/>
    <col min="6976" max="6979" width="13.9134615384615" style="3"/>
    <col min="6980" max="6985" width="11.7788461538462" style="3"/>
    <col min="6986" max="6987" width="13.9134615384615" style="3"/>
    <col min="6988" max="6989" width="10.9711538461538" style="3"/>
    <col min="6990" max="6990" width="9.63461538461538" style="3"/>
    <col min="6991" max="7168" width="8.88461538461539" style="3"/>
    <col min="7169" max="7169" width="12.8846153846154" style="3"/>
    <col min="7170" max="7170" width="9.19230769230769" style="3"/>
    <col min="7171" max="7171" width="11.8846153846154" style="3"/>
    <col min="7172" max="7173" width="21.5288461538462" style="3"/>
    <col min="7174" max="7174" width="9.63461538461538" style="3"/>
    <col min="7175" max="7175" width="5.63461538461539" style="3"/>
    <col min="7176" max="7176" width="17.3365384615385" style="3"/>
    <col min="7177" max="7177" width="22.3076923076923" style="3"/>
    <col min="7178" max="7179" width="9.63461538461538" style="3"/>
    <col min="7180" max="7180" width="17.3365384615385" style="3"/>
    <col min="7181" max="7184" width="12" style="3"/>
    <col min="7185" max="7185" width="18.6634615384615" style="3"/>
    <col min="7186" max="7203" width="12" style="3"/>
    <col min="7204" max="7210" width="9.86538461538461" style="3"/>
    <col min="7211" max="7211" width="18.6634615384615" style="3"/>
    <col min="7212" max="7212" width="14.3653846153846" style="3"/>
    <col min="7213" max="7213" width="13.25" style="3"/>
    <col min="7214" max="7214" width="7.63461538461539" style="3"/>
    <col min="7215" max="7215" width="18.6634615384615" style="3"/>
    <col min="7216" max="7216" width="13.25" style="3"/>
    <col min="7217" max="7217" width="11.8846153846154" style="3"/>
    <col min="7218" max="7218" width="12.7788461538462" style="3"/>
    <col min="7219" max="7219" width="17.5576923076923" style="3"/>
    <col min="7220" max="7220" width="18.6634615384615" style="3"/>
    <col min="7221" max="7223" width="13.9134615384615" style="3"/>
    <col min="7224" max="7225" width="11.7788461538462" style="3"/>
    <col min="7226" max="7227" width="16.1923076923077" style="3"/>
    <col min="7228" max="7229" width="13.9134615384615" style="3"/>
    <col min="7230" max="7231" width="16.1923076923077" style="3"/>
    <col min="7232" max="7235" width="13.9134615384615" style="3"/>
    <col min="7236" max="7241" width="11.7788461538462" style="3"/>
    <col min="7242" max="7243" width="13.9134615384615" style="3"/>
    <col min="7244" max="7245" width="10.9711538461538" style="3"/>
    <col min="7246" max="7246" width="9.63461538461538" style="3"/>
    <col min="7247" max="7424" width="8.88461538461539" style="3"/>
    <col min="7425" max="7425" width="12.8846153846154" style="3"/>
    <col min="7426" max="7426" width="9.19230769230769" style="3"/>
    <col min="7427" max="7427" width="11.8846153846154" style="3"/>
    <col min="7428" max="7429" width="21.5288461538462" style="3"/>
    <col min="7430" max="7430" width="9.63461538461538" style="3"/>
    <col min="7431" max="7431" width="5.63461538461539" style="3"/>
    <col min="7432" max="7432" width="17.3365384615385" style="3"/>
    <col min="7433" max="7433" width="22.3076923076923" style="3"/>
    <col min="7434" max="7435" width="9.63461538461538" style="3"/>
    <col min="7436" max="7436" width="17.3365384615385" style="3"/>
    <col min="7437" max="7440" width="12" style="3"/>
    <col min="7441" max="7441" width="18.6634615384615" style="3"/>
    <col min="7442" max="7459" width="12" style="3"/>
    <col min="7460" max="7466" width="9.86538461538461" style="3"/>
    <col min="7467" max="7467" width="18.6634615384615" style="3"/>
    <col min="7468" max="7468" width="14.3653846153846" style="3"/>
    <col min="7469" max="7469" width="13.25" style="3"/>
    <col min="7470" max="7470" width="7.63461538461539" style="3"/>
    <col min="7471" max="7471" width="18.6634615384615" style="3"/>
    <col min="7472" max="7472" width="13.25" style="3"/>
    <col min="7473" max="7473" width="11.8846153846154" style="3"/>
    <col min="7474" max="7474" width="12.7788461538462" style="3"/>
    <col min="7475" max="7475" width="17.5576923076923" style="3"/>
    <col min="7476" max="7476" width="18.6634615384615" style="3"/>
    <col min="7477" max="7479" width="13.9134615384615" style="3"/>
    <col min="7480" max="7481" width="11.7788461538462" style="3"/>
    <col min="7482" max="7483" width="16.1923076923077" style="3"/>
    <col min="7484" max="7485" width="13.9134615384615" style="3"/>
    <col min="7486" max="7487" width="16.1923076923077" style="3"/>
    <col min="7488" max="7491" width="13.9134615384615" style="3"/>
    <col min="7492" max="7497" width="11.7788461538462" style="3"/>
    <col min="7498" max="7499" width="13.9134615384615" style="3"/>
    <col min="7500" max="7501" width="10.9711538461538" style="3"/>
    <col min="7502" max="7502" width="9.63461538461538" style="3"/>
    <col min="7503" max="7680" width="8.88461538461539" style="3"/>
    <col min="7681" max="7681" width="12.8846153846154" style="3"/>
    <col min="7682" max="7682" width="9.19230769230769" style="3"/>
    <col min="7683" max="7683" width="11.8846153846154" style="3"/>
    <col min="7684" max="7685" width="21.5288461538462" style="3"/>
    <col min="7686" max="7686" width="9.63461538461538" style="3"/>
    <col min="7687" max="7687" width="5.63461538461539" style="3"/>
    <col min="7688" max="7688" width="17.3365384615385" style="3"/>
    <col min="7689" max="7689" width="22.3076923076923" style="3"/>
    <col min="7690" max="7691" width="9.63461538461538" style="3"/>
    <col min="7692" max="7692" width="17.3365384615385" style="3"/>
    <col min="7693" max="7696" width="12" style="3"/>
    <col min="7697" max="7697" width="18.6634615384615" style="3"/>
    <col min="7698" max="7715" width="12" style="3"/>
    <col min="7716" max="7722" width="9.86538461538461" style="3"/>
    <col min="7723" max="7723" width="18.6634615384615" style="3"/>
    <col min="7724" max="7724" width="14.3653846153846" style="3"/>
    <col min="7725" max="7725" width="13.25" style="3"/>
    <col min="7726" max="7726" width="7.63461538461539" style="3"/>
    <col min="7727" max="7727" width="18.6634615384615" style="3"/>
    <col min="7728" max="7728" width="13.25" style="3"/>
    <col min="7729" max="7729" width="11.8846153846154" style="3"/>
    <col min="7730" max="7730" width="12.7788461538462" style="3"/>
    <col min="7731" max="7731" width="17.5576923076923" style="3"/>
    <col min="7732" max="7732" width="18.6634615384615" style="3"/>
    <col min="7733" max="7735" width="13.9134615384615" style="3"/>
    <col min="7736" max="7737" width="11.7788461538462" style="3"/>
    <col min="7738" max="7739" width="16.1923076923077" style="3"/>
    <col min="7740" max="7741" width="13.9134615384615" style="3"/>
    <col min="7742" max="7743" width="16.1923076923077" style="3"/>
    <col min="7744" max="7747" width="13.9134615384615" style="3"/>
    <col min="7748" max="7753" width="11.7788461538462" style="3"/>
    <col min="7754" max="7755" width="13.9134615384615" style="3"/>
    <col min="7756" max="7757" width="10.9711538461538" style="3"/>
    <col min="7758" max="7758" width="9.63461538461538" style="3"/>
    <col min="7759" max="7936" width="8.88461538461539" style="3"/>
    <col min="7937" max="7937" width="12.8846153846154" style="3"/>
    <col min="7938" max="7938" width="9.19230769230769" style="3"/>
    <col min="7939" max="7939" width="11.8846153846154" style="3"/>
    <col min="7940" max="7941" width="21.5288461538462" style="3"/>
    <col min="7942" max="7942" width="9.63461538461538" style="3"/>
    <col min="7943" max="7943" width="5.63461538461539" style="3"/>
    <col min="7944" max="7944" width="17.3365384615385" style="3"/>
    <col min="7945" max="7945" width="22.3076923076923" style="3"/>
    <col min="7946" max="7947" width="9.63461538461538" style="3"/>
    <col min="7948" max="7948" width="17.3365384615385" style="3"/>
    <col min="7949" max="7952" width="12" style="3"/>
    <col min="7953" max="7953" width="18.6634615384615" style="3"/>
    <col min="7954" max="7971" width="12" style="3"/>
    <col min="7972" max="7978" width="9.86538461538461" style="3"/>
    <col min="7979" max="7979" width="18.6634615384615" style="3"/>
    <col min="7980" max="7980" width="14.3653846153846" style="3"/>
    <col min="7981" max="7981" width="13.25" style="3"/>
    <col min="7982" max="7982" width="7.63461538461539" style="3"/>
    <col min="7983" max="7983" width="18.6634615384615" style="3"/>
    <col min="7984" max="7984" width="13.25" style="3"/>
    <col min="7985" max="7985" width="11.8846153846154" style="3"/>
    <col min="7986" max="7986" width="12.7788461538462" style="3"/>
    <col min="7987" max="7987" width="17.5576923076923" style="3"/>
    <col min="7988" max="7988" width="18.6634615384615" style="3"/>
    <col min="7989" max="7991" width="13.9134615384615" style="3"/>
    <col min="7992" max="7993" width="11.7788461538462" style="3"/>
    <col min="7994" max="7995" width="16.1923076923077" style="3"/>
    <col min="7996" max="7997" width="13.9134615384615" style="3"/>
    <col min="7998" max="7999" width="16.1923076923077" style="3"/>
    <col min="8000" max="8003" width="13.9134615384615" style="3"/>
    <col min="8004" max="8009" width="11.7788461538462" style="3"/>
    <col min="8010" max="8011" width="13.9134615384615" style="3"/>
    <col min="8012" max="8013" width="10.9711538461538" style="3"/>
    <col min="8014" max="8014" width="9.63461538461538" style="3"/>
    <col min="8015" max="8192" width="8.88461538461539" style="3"/>
    <col min="8193" max="8193" width="12.8846153846154" style="3"/>
    <col min="8194" max="8194" width="9.19230769230769" style="3"/>
    <col min="8195" max="8195" width="11.8846153846154" style="3"/>
    <col min="8196" max="8197" width="21.5288461538462" style="3"/>
    <col min="8198" max="8198" width="9.63461538461538" style="3"/>
    <col min="8199" max="8199" width="5.63461538461539" style="3"/>
    <col min="8200" max="8200" width="17.3365384615385" style="3"/>
    <col min="8201" max="8201" width="22.3076923076923" style="3"/>
    <col min="8202" max="8203" width="9.63461538461538" style="3"/>
    <col min="8204" max="8204" width="17.3365384615385" style="3"/>
    <col min="8205" max="8208" width="12" style="3"/>
    <col min="8209" max="8209" width="18.6634615384615" style="3"/>
    <col min="8210" max="8227" width="12" style="3"/>
    <col min="8228" max="8234" width="9.86538461538461" style="3"/>
    <col min="8235" max="8235" width="18.6634615384615" style="3"/>
    <col min="8236" max="8236" width="14.3653846153846" style="3"/>
    <col min="8237" max="8237" width="13.25" style="3"/>
    <col min="8238" max="8238" width="7.63461538461539" style="3"/>
    <col min="8239" max="8239" width="18.6634615384615" style="3"/>
    <col min="8240" max="8240" width="13.25" style="3"/>
    <col min="8241" max="8241" width="11.8846153846154" style="3"/>
    <col min="8242" max="8242" width="12.7788461538462" style="3"/>
    <col min="8243" max="8243" width="17.5576923076923" style="3"/>
    <col min="8244" max="8244" width="18.6634615384615" style="3"/>
    <col min="8245" max="8247" width="13.9134615384615" style="3"/>
    <col min="8248" max="8249" width="11.7788461538462" style="3"/>
    <col min="8250" max="8251" width="16.1923076923077" style="3"/>
    <col min="8252" max="8253" width="13.9134615384615" style="3"/>
    <col min="8254" max="8255" width="16.1923076923077" style="3"/>
    <col min="8256" max="8259" width="13.9134615384615" style="3"/>
    <col min="8260" max="8265" width="11.7788461538462" style="3"/>
    <col min="8266" max="8267" width="13.9134615384615" style="3"/>
    <col min="8268" max="8269" width="10.9711538461538" style="3"/>
    <col min="8270" max="8270" width="9.63461538461538" style="3"/>
    <col min="8271" max="8448" width="8.88461538461539" style="3"/>
    <col min="8449" max="8449" width="12.8846153846154" style="3"/>
    <col min="8450" max="8450" width="9.19230769230769" style="3"/>
    <col min="8451" max="8451" width="11.8846153846154" style="3"/>
    <col min="8452" max="8453" width="21.5288461538462" style="3"/>
    <col min="8454" max="8454" width="9.63461538461538" style="3"/>
    <col min="8455" max="8455" width="5.63461538461539" style="3"/>
    <col min="8456" max="8456" width="17.3365384615385" style="3"/>
    <col min="8457" max="8457" width="22.3076923076923" style="3"/>
    <col min="8458" max="8459" width="9.63461538461538" style="3"/>
    <col min="8460" max="8460" width="17.3365384615385" style="3"/>
    <col min="8461" max="8464" width="12" style="3"/>
    <col min="8465" max="8465" width="18.6634615384615" style="3"/>
    <col min="8466" max="8483" width="12" style="3"/>
    <col min="8484" max="8490" width="9.86538461538461" style="3"/>
    <col min="8491" max="8491" width="18.6634615384615" style="3"/>
    <col min="8492" max="8492" width="14.3653846153846" style="3"/>
    <col min="8493" max="8493" width="13.25" style="3"/>
    <col min="8494" max="8494" width="7.63461538461539" style="3"/>
    <col min="8495" max="8495" width="18.6634615384615" style="3"/>
    <col min="8496" max="8496" width="13.25" style="3"/>
    <col min="8497" max="8497" width="11.8846153846154" style="3"/>
    <col min="8498" max="8498" width="12.7788461538462" style="3"/>
    <col min="8499" max="8499" width="17.5576923076923" style="3"/>
    <col min="8500" max="8500" width="18.6634615384615" style="3"/>
    <col min="8501" max="8503" width="13.9134615384615" style="3"/>
    <col min="8504" max="8505" width="11.7788461538462" style="3"/>
    <col min="8506" max="8507" width="16.1923076923077" style="3"/>
    <col min="8508" max="8509" width="13.9134615384615" style="3"/>
    <col min="8510" max="8511" width="16.1923076923077" style="3"/>
    <col min="8512" max="8515" width="13.9134615384615" style="3"/>
    <col min="8516" max="8521" width="11.7788461538462" style="3"/>
    <col min="8522" max="8523" width="13.9134615384615" style="3"/>
    <col min="8524" max="8525" width="10.9711538461538" style="3"/>
    <col min="8526" max="8526" width="9.63461538461538" style="3"/>
    <col min="8527" max="8704" width="8.88461538461539" style="3"/>
    <col min="8705" max="8705" width="12.8846153846154" style="3"/>
    <col min="8706" max="8706" width="9.19230769230769" style="3"/>
    <col min="8707" max="8707" width="11.8846153846154" style="3"/>
    <col min="8708" max="8709" width="21.5288461538462" style="3"/>
    <col min="8710" max="8710" width="9.63461538461538" style="3"/>
    <col min="8711" max="8711" width="5.63461538461539" style="3"/>
    <col min="8712" max="8712" width="17.3365384615385" style="3"/>
    <col min="8713" max="8713" width="22.3076923076923" style="3"/>
    <col min="8714" max="8715" width="9.63461538461538" style="3"/>
    <col min="8716" max="8716" width="17.3365384615385" style="3"/>
    <col min="8717" max="8720" width="12" style="3"/>
    <col min="8721" max="8721" width="18.6634615384615" style="3"/>
    <col min="8722" max="8739" width="12" style="3"/>
    <col min="8740" max="8746" width="9.86538461538461" style="3"/>
    <col min="8747" max="8747" width="18.6634615384615" style="3"/>
    <col min="8748" max="8748" width="14.3653846153846" style="3"/>
    <col min="8749" max="8749" width="13.25" style="3"/>
    <col min="8750" max="8750" width="7.63461538461539" style="3"/>
    <col min="8751" max="8751" width="18.6634615384615" style="3"/>
    <col min="8752" max="8752" width="13.25" style="3"/>
    <col min="8753" max="8753" width="11.8846153846154" style="3"/>
    <col min="8754" max="8754" width="12.7788461538462" style="3"/>
    <col min="8755" max="8755" width="17.5576923076923" style="3"/>
    <col min="8756" max="8756" width="18.6634615384615" style="3"/>
    <col min="8757" max="8759" width="13.9134615384615" style="3"/>
    <col min="8760" max="8761" width="11.7788461538462" style="3"/>
    <col min="8762" max="8763" width="16.1923076923077" style="3"/>
    <col min="8764" max="8765" width="13.9134615384615" style="3"/>
    <col min="8766" max="8767" width="16.1923076923077" style="3"/>
    <col min="8768" max="8771" width="13.9134615384615" style="3"/>
    <col min="8772" max="8777" width="11.7788461538462" style="3"/>
    <col min="8778" max="8779" width="13.9134615384615" style="3"/>
    <col min="8780" max="8781" width="10.9711538461538" style="3"/>
    <col min="8782" max="8782" width="9.63461538461538" style="3"/>
    <col min="8783" max="8960" width="8.88461538461539" style="3"/>
    <col min="8961" max="8961" width="12.8846153846154" style="3"/>
    <col min="8962" max="8962" width="9.19230769230769" style="3"/>
    <col min="8963" max="8963" width="11.8846153846154" style="3"/>
    <col min="8964" max="8965" width="21.5288461538462" style="3"/>
    <col min="8966" max="8966" width="9.63461538461538" style="3"/>
    <col min="8967" max="8967" width="5.63461538461539" style="3"/>
    <col min="8968" max="8968" width="17.3365384615385" style="3"/>
    <col min="8969" max="8969" width="22.3076923076923" style="3"/>
    <col min="8970" max="8971" width="9.63461538461538" style="3"/>
    <col min="8972" max="8972" width="17.3365384615385" style="3"/>
    <col min="8973" max="8976" width="12" style="3"/>
    <col min="8977" max="8977" width="18.6634615384615" style="3"/>
    <col min="8978" max="8995" width="12" style="3"/>
    <col min="8996" max="9002" width="9.86538461538461" style="3"/>
    <col min="9003" max="9003" width="18.6634615384615" style="3"/>
    <col min="9004" max="9004" width="14.3653846153846" style="3"/>
    <col min="9005" max="9005" width="13.25" style="3"/>
    <col min="9006" max="9006" width="7.63461538461539" style="3"/>
    <col min="9007" max="9007" width="18.6634615384615" style="3"/>
    <col min="9008" max="9008" width="13.25" style="3"/>
    <col min="9009" max="9009" width="11.8846153846154" style="3"/>
    <col min="9010" max="9010" width="12.7788461538462" style="3"/>
    <col min="9011" max="9011" width="17.5576923076923" style="3"/>
    <col min="9012" max="9012" width="18.6634615384615" style="3"/>
    <col min="9013" max="9015" width="13.9134615384615" style="3"/>
    <col min="9016" max="9017" width="11.7788461538462" style="3"/>
    <col min="9018" max="9019" width="16.1923076923077" style="3"/>
    <col min="9020" max="9021" width="13.9134615384615" style="3"/>
    <col min="9022" max="9023" width="16.1923076923077" style="3"/>
    <col min="9024" max="9027" width="13.9134615384615" style="3"/>
    <col min="9028" max="9033" width="11.7788461538462" style="3"/>
    <col min="9034" max="9035" width="13.9134615384615" style="3"/>
    <col min="9036" max="9037" width="10.9711538461538" style="3"/>
    <col min="9038" max="9038" width="9.63461538461538" style="3"/>
    <col min="9039" max="9216" width="8.88461538461539" style="3"/>
    <col min="9217" max="9217" width="12.8846153846154" style="3"/>
    <col min="9218" max="9218" width="9.19230769230769" style="3"/>
    <col min="9219" max="9219" width="11.8846153846154" style="3"/>
    <col min="9220" max="9221" width="21.5288461538462" style="3"/>
    <col min="9222" max="9222" width="9.63461538461538" style="3"/>
    <col min="9223" max="9223" width="5.63461538461539" style="3"/>
    <col min="9224" max="9224" width="17.3365384615385" style="3"/>
    <col min="9225" max="9225" width="22.3076923076923" style="3"/>
    <col min="9226" max="9227" width="9.63461538461538" style="3"/>
    <col min="9228" max="9228" width="17.3365384615385" style="3"/>
    <col min="9229" max="9232" width="12" style="3"/>
    <col min="9233" max="9233" width="18.6634615384615" style="3"/>
    <col min="9234" max="9251" width="12" style="3"/>
    <col min="9252" max="9258" width="9.86538461538461" style="3"/>
    <col min="9259" max="9259" width="18.6634615384615" style="3"/>
    <col min="9260" max="9260" width="14.3653846153846" style="3"/>
    <col min="9261" max="9261" width="13.25" style="3"/>
    <col min="9262" max="9262" width="7.63461538461539" style="3"/>
    <col min="9263" max="9263" width="18.6634615384615" style="3"/>
    <col min="9264" max="9264" width="13.25" style="3"/>
    <col min="9265" max="9265" width="11.8846153846154" style="3"/>
    <col min="9266" max="9266" width="12.7788461538462" style="3"/>
    <col min="9267" max="9267" width="17.5576923076923" style="3"/>
    <col min="9268" max="9268" width="18.6634615384615" style="3"/>
    <col min="9269" max="9271" width="13.9134615384615" style="3"/>
    <col min="9272" max="9273" width="11.7788461538462" style="3"/>
    <col min="9274" max="9275" width="16.1923076923077" style="3"/>
    <col min="9276" max="9277" width="13.9134615384615" style="3"/>
    <col min="9278" max="9279" width="16.1923076923077" style="3"/>
    <col min="9280" max="9283" width="13.9134615384615" style="3"/>
    <col min="9284" max="9289" width="11.7788461538462" style="3"/>
    <col min="9290" max="9291" width="13.9134615384615" style="3"/>
    <col min="9292" max="9293" width="10.9711538461538" style="3"/>
    <col min="9294" max="9294" width="9.63461538461538" style="3"/>
    <col min="9295" max="9472" width="8.88461538461539" style="3"/>
    <col min="9473" max="9473" width="12.8846153846154" style="3"/>
    <col min="9474" max="9474" width="9.19230769230769" style="3"/>
    <col min="9475" max="9475" width="11.8846153846154" style="3"/>
    <col min="9476" max="9477" width="21.5288461538462" style="3"/>
    <col min="9478" max="9478" width="9.63461538461538" style="3"/>
    <col min="9479" max="9479" width="5.63461538461539" style="3"/>
    <col min="9480" max="9480" width="17.3365384615385" style="3"/>
    <col min="9481" max="9481" width="22.3076923076923" style="3"/>
    <col min="9482" max="9483" width="9.63461538461538" style="3"/>
    <col min="9484" max="9484" width="17.3365384615385" style="3"/>
    <col min="9485" max="9488" width="12" style="3"/>
    <col min="9489" max="9489" width="18.6634615384615" style="3"/>
    <col min="9490" max="9507" width="12" style="3"/>
    <col min="9508" max="9514" width="9.86538461538461" style="3"/>
    <col min="9515" max="9515" width="18.6634615384615" style="3"/>
    <col min="9516" max="9516" width="14.3653846153846" style="3"/>
    <col min="9517" max="9517" width="13.25" style="3"/>
    <col min="9518" max="9518" width="7.63461538461539" style="3"/>
    <col min="9519" max="9519" width="18.6634615384615" style="3"/>
    <col min="9520" max="9520" width="13.25" style="3"/>
    <col min="9521" max="9521" width="11.8846153846154" style="3"/>
    <col min="9522" max="9522" width="12.7788461538462" style="3"/>
    <col min="9523" max="9523" width="17.5576923076923" style="3"/>
    <col min="9524" max="9524" width="18.6634615384615" style="3"/>
    <col min="9525" max="9527" width="13.9134615384615" style="3"/>
    <col min="9528" max="9529" width="11.7788461538462" style="3"/>
    <col min="9530" max="9531" width="16.1923076923077" style="3"/>
    <col min="9532" max="9533" width="13.9134615384615" style="3"/>
    <col min="9534" max="9535" width="16.1923076923077" style="3"/>
    <col min="9536" max="9539" width="13.9134615384615" style="3"/>
    <col min="9540" max="9545" width="11.7788461538462" style="3"/>
    <col min="9546" max="9547" width="13.9134615384615" style="3"/>
    <col min="9548" max="9549" width="10.9711538461538" style="3"/>
    <col min="9550" max="9550" width="9.63461538461538" style="3"/>
    <col min="9551" max="9728" width="8.88461538461539" style="3"/>
    <col min="9729" max="9729" width="12.8846153846154" style="3"/>
    <col min="9730" max="9730" width="9.19230769230769" style="3"/>
    <col min="9731" max="9731" width="11.8846153846154" style="3"/>
    <col min="9732" max="9733" width="21.5288461538462" style="3"/>
    <col min="9734" max="9734" width="9.63461538461538" style="3"/>
    <col min="9735" max="9735" width="5.63461538461539" style="3"/>
    <col min="9736" max="9736" width="17.3365384615385" style="3"/>
    <col min="9737" max="9737" width="22.3076923076923" style="3"/>
    <col min="9738" max="9739" width="9.63461538461538" style="3"/>
    <col min="9740" max="9740" width="17.3365384615385" style="3"/>
    <col min="9741" max="9744" width="12" style="3"/>
    <col min="9745" max="9745" width="18.6634615384615" style="3"/>
    <col min="9746" max="9763" width="12" style="3"/>
    <col min="9764" max="9770" width="9.86538461538461" style="3"/>
    <col min="9771" max="9771" width="18.6634615384615" style="3"/>
    <col min="9772" max="9772" width="14.3653846153846" style="3"/>
    <col min="9773" max="9773" width="13.25" style="3"/>
    <col min="9774" max="9774" width="7.63461538461539" style="3"/>
    <col min="9775" max="9775" width="18.6634615384615" style="3"/>
    <col min="9776" max="9776" width="13.25" style="3"/>
    <col min="9777" max="9777" width="11.8846153846154" style="3"/>
    <col min="9778" max="9778" width="12.7788461538462" style="3"/>
    <col min="9779" max="9779" width="17.5576923076923" style="3"/>
    <col min="9780" max="9780" width="18.6634615384615" style="3"/>
    <col min="9781" max="9783" width="13.9134615384615" style="3"/>
    <col min="9784" max="9785" width="11.7788461538462" style="3"/>
    <col min="9786" max="9787" width="16.1923076923077" style="3"/>
    <col min="9788" max="9789" width="13.9134615384615" style="3"/>
    <col min="9790" max="9791" width="16.1923076923077" style="3"/>
    <col min="9792" max="9795" width="13.9134615384615" style="3"/>
    <col min="9796" max="9801" width="11.7788461538462" style="3"/>
    <col min="9802" max="9803" width="13.9134615384615" style="3"/>
    <col min="9804" max="9805" width="10.9711538461538" style="3"/>
    <col min="9806" max="9806" width="9.63461538461538" style="3"/>
    <col min="9807" max="9984" width="8.88461538461539" style="3"/>
    <col min="9985" max="9985" width="12.8846153846154" style="3"/>
    <col min="9986" max="9986" width="9.19230769230769" style="3"/>
    <col min="9987" max="9987" width="11.8846153846154" style="3"/>
    <col min="9988" max="9989" width="21.5288461538462" style="3"/>
    <col min="9990" max="9990" width="9.63461538461538" style="3"/>
    <col min="9991" max="9991" width="5.63461538461539" style="3"/>
    <col min="9992" max="9992" width="17.3365384615385" style="3"/>
    <col min="9993" max="9993" width="22.3076923076923" style="3"/>
    <col min="9994" max="9995" width="9.63461538461538" style="3"/>
    <col min="9996" max="9996" width="17.3365384615385" style="3"/>
    <col min="9997" max="10000" width="12" style="3"/>
    <col min="10001" max="10001" width="18.6634615384615" style="3"/>
    <col min="10002" max="10019" width="12" style="3"/>
    <col min="10020" max="10026" width="9.86538461538461" style="3"/>
    <col min="10027" max="10027" width="18.6634615384615" style="3"/>
    <col min="10028" max="10028" width="14.3653846153846" style="3"/>
    <col min="10029" max="10029" width="13.25" style="3"/>
    <col min="10030" max="10030" width="7.63461538461539" style="3"/>
    <col min="10031" max="10031" width="18.6634615384615" style="3"/>
    <col min="10032" max="10032" width="13.25" style="3"/>
    <col min="10033" max="10033" width="11.8846153846154" style="3"/>
    <col min="10034" max="10034" width="12.7788461538462" style="3"/>
    <col min="10035" max="10035" width="17.5576923076923" style="3"/>
    <col min="10036" max="10036" width="18.6634615384615" style="3"/>
    <col min="10037" max="10039" width="13.9134615384615" style="3"/>
    <col min="10040" max="10041" width="11.7788461538462" style="3"/>
    <col min="10042" max="10043" width="16.1923076923077" style="3"/>
    <col min="10044" max="10045" width="13.9134615384615" style="3"/>
    <col min="10046" max="10047" width="16.1923076923077" style="3"/>
    <col min="10048" max="10051" width="13.9134615384615" style="3"/>
    <col min="10052" max="10057" width="11.7788461538462" style="3"/>
    <col min="10058" max="10059" width="13.9134615384615" style="3"/>
    <col min="10060" max="10061" width="10.9711538461538" style="3"/>
    <col min="10062" max="10062" width="9.63461538461538" style="3"/>
    <col min="10063" max="10240" width="8.88461538461539" style="3"/>
    <col min="10241" max="10241" width="12.8846153846154" style="3"/>
    <col min="10242" max="10242" width="9.19230769230769" style="3"/>
    <col min="10243" max="10243" width="11.8846153846154" style="3"/>
    <col min="10244" max="10245" width="21.5288461538462" style="3"/>
    <col min="10246" max="10246" width="9.63461538461538" style="3"/>
    <col min="10247" max="10247" width="5.63461538461539" style="3"/>
    <col min="10248" max="10248" width="17.3365384615385" style="3"/>
    <col min="10249" max="10249" width="22.3076923076923" style="3"/>
    <col min="10250" max="10251" width="9.63461538461538" style="3"/>
    <col min="10252" max="10252" width="17.3365384615385" style="3"/>
    <col min="10253" max="10256" width="12" style="3"/>
    <col min="10257" max="10257" width="18.6634615384615" style="3"/>
    <col min="10258" max="10275" width="12" style="3"/>
    <col min="10276" max="10282" width="9.86538461538461" style="3"/>
    <col min="10283" max="10283" width="18.6634615384615" style="3"/>
    <col min="10284" max="10284" width="14.3653846153846" style="3"/>
    <col min="10285" max="10285" width="13.25" style="3"/>
    <col min="10286" max="10286" width="7.63461538461539" style="3"/>
    <col min="10287" max="10287" width="18.6634615384615" style="3"/>
    <col min="10288" max="10288" width="13.25" style="3"/>
    <col min="10289" max="10289" width="11.8846153846154" style="3"/>
    <col min="10290" max="10290" width="12.7788461538462" style="3"/>
    <col min="10291" max="10291" width="17.5576923076923" style="3"/>
    <col min="10292" max="10292" width="18.6634615384615" style="3"/>
    <col min="10293" max="10295" width="13.9134615384615" style="3"/>
    <col min="10296" max="10297" width="11.7788461538462" style="3"/>
    <col min="10298" max="10299" width="16.1923076923077" style="3"/>
    <col min="10300" max="10301" width="13.9134615384615" style="3"/>
    <col min="10302" max="10303" width="16.1923076923077" style="3"/>
    <col min="10304" max="10307" width="13.9134615384615" style="3"/>
    <col min="10308" max="10313" width="11.7788461538462" style="3"/>
    <col min="10314" max="10315" width="13.9134615384615" style="3"/>
    <col min="10316" max="10317" width="10.9711538461538" style="3"/>
    <col min="10318" max="10318" width="9.63461538461538" style="3"/>
    <col min="10319" max="10496" width="8.88461538461539" style="3"/>
    <col min="10497" max="10497" width="12.8846153846154" style="3"/>
    <col min="10498" max="10498" width="9.19230769230769" style="3"/>
    <col min="10499" max="10499" width="11.8846153846154" style="3"/>
    <col min="10500" max="10501" width="21.5288461538462" style="3"/>
    <col min="10502" max="10502" width="9.63461538461538" style="3"/>
    <col min="10503" max="10503" width="5.63461538461539" style="3"/>
    <col min="10504" max="10504" width="17.3365384615385" style="3"/>
    <col min="10505" max="10505" width="22.3076923076923" style="3"/>
    <col min="10506" max="10507" width="9.63461538461538" style="3"/>
    <col min="10508" max="10508" width="17.3365384615385" style="3"/>
    <col min="10509" max="10512" width="12" style="3"/>
    <col min="10513" max="10513" width="18.6634615384615" style="3"/>
    <col min="10514" max="10531" width="12" style="3"/>
    <col min="10532" max="10538" width="9.86538461538461" style="3"/>
    <col min="10539" max="10539" width="18.6634615384615" style="3"/>
    <col min="10540" max="10540" width="14.3653846153846" style="3"/>
    <col min="10541" max="10541" width="13.25" style="3"/>
    <col min="10542" max="10542" width="7.63461538461539" style="3"/>
    <col min="10543" max="10543" width="18.6634615384615" style="3"/>
    <col min="10544" max="10544" width="13.25" style="3"/>
    <col min="10545" max="10545" width="11.8846153846154" style="3"/>
    <col min="10546" max="10546" width="12.7788461538462" style="3"/>
    <col min="10547" max="10547" width="17.5576923076923" style="3"/>
    <col min="10548" max="10548" width="18.6634615384615" style="3"/>
    <col min="10549" max="10551" width="13.9134615384615" style="3"/>
    <col min="10552" max="10553" width="11.7788461538462" style="3"/>
    <col min="10554" max="10555" width="16.1923076923077" style="3"/>
    <col min="10556" max="10557" width="13.9134615384615" style="3"/>
    <col min="10558" max="10559" width="16.1923076923077" style="3"/>
    <col min="10560" max="10563" width="13.9134615384615" style="3"/>
    <col min="10564" max="10569" width="11.7788461538462" style="3"/>
    <col min="10570" max="10571" width="13.9134615384615" style="3"/>
    <col min="10572" max="10573" width="10.9711538461538" style="3"/>
    <col min="10574" max="10574" width="9.63461538461538" style="3"/>
    <col min="10575" max="10752" width="8.88461538461539" style="3"/>
    <col min="10753" max="10753" width="12.8846153846154" style="3"/>
    <col min="10754" max="10754" width="9.19230769230769" style="3"/>
    <col min="10755" max="10755" width="11.8846153846154" style="3"/>
    <col min="10756" max="10757" width="21.5288461538462" style="3"/>
    <col min="10758" max="10758" width="9.63461538461538" style="3"/>
    <col min="10759" max="10759" width="5.63461538461539" style="3"/>
    <col min="10760" max="10760" width="17.3365384615385" style="3"/>
    <col min="10761" max="10761" width="22.3076923076923" style="3"/>
    <col min="10762" max="10763" width="9.63461538461538" style="3"/>
    <col min="10764" max="10764" width="17.3365384615385" style="3"/>
    <col min="10765" max="10768" width="12" style="3"/>
    <col min="10769" max="10769" width="18.6634615384615" style="3"/>
    <col min="10770" max="10787" width="12" style="3"/>
    <col min="10788" max="10794" width="9.86538461538461" style="3"/>
    <col min="10795" max="10795" width="18.6634615384615" style="3"/>
    <col min="10796" max="10796" width="14.3653846153846" style="3"/>
    <col min="10797" max="10797" width="13.25" style="3"/>
    <col min="10798" max="10798" width="7.63461538461539" style="3"/>
    <col min="10799" max="10799" width="18.6634615384615" style="3"/>
    <col min="10800" max="10800" width="13.25" style="3"/>
    <col min="10801" max="10801" width="11.8846153846154" style="3"/>
    <col min="10802" max="10802" width="12.7788461538462" style="3"/>
    <col min="10803" max="10803" width="17.5576923076923" style="3"/>
    <col min="10804" max="10804" width="18.6634615384615" style="3"/>
    <col min="10805" max="10807" width="13.9134615384615" style="3"/>
    <col min="10808" max="10809" width="11.7788461538462" style="3"/>
    <col min="10810" max="10811" width="16.1923076923077" style="3"/>
    <col min="10812" max="10813" width="13.9134615384615" style="3"/>
    <col min="10814" max="10815" width="16.1923076923077" style="3"/>
    <col min="10816" max="10819" width="13.9134615384615" style="3"/>
    <col min="10820" max="10825" width="11.7788461538462" style="3"/>
    <col min="10826" max="10827" width="13.9134615384615" style="3"/>
    <col min="10828" max="10829" width="10.9711538461538" style="3"/>
    <col min="10830" max="10830" width="9.63461538461538" style="3"/>
    <col min="10831" max="11008" width="8.88461538461539" style="3"/>
    <col min="11009" max="11009" width="12.8846153846154" style="3"/>
    <col min="11010" max="11010" width="9.19230769230769" style="3"/>
    <col min="11011" max="11011" width="11.8846153846154" style="3"/>
    <col min="11012" max="11013" width="21.5288461538462" style="3"/>
    <col min="11014" max="11014" width="9.63461538461538" style="3"/>
    <col min="11015" max="11015" width="5.63461538461539" style="3"/>
    <col min="11016" max="11016" width="17.3365384615385" style="3"/>
    <col min="11017" max="11017" width="22.3076923076923" style="3"/>
    <col min="11018" max="11019" width="9.63461538461538" style="3"/>
    <col min="11020" max="11020" width="17.3365384615385" style="3"/>
    <col min="11021" max="11024" width="12" style="3"/>
    <col min="11025" max="11025" width="18.6634615384615" style="3"/>
    <col min="11026" max="11043" width="12" style="3"/>
    <col min="11044" max="11050" width="9.86538461538461" style="3"/>
    <col min="11051" max="11051" width="18.6634615384615" style="3"/>
    <col min="11052" max="11052" width="14.3653846153846" style="3"/>
    <col min="11053" max="11053" width="13.25" style="3"/>
    <col min="11054" max="11054" width="7.63461538461539" style="3"/>
    <col min="11055" max="11055" width="18.6634615384615" style="3"/>
    <col min="11056" max="11056" width="13.25" style="3"/>
    <col min="11057" max="11057" width="11.8846153846154" style="3"/>
    <col min="11058" max="11058" width="12.7788461538462" style="3"/>
    <col min="11059" max="11059" width="17.5576923076923" style="3"/>
    <col min="11060" max="11060" width="18.6634615384615" style="3"/>
    <col min="11061" max="11063" width="13.9134615384615" style="3"/>
    <col min="11064" max="11065" width="11.7788461538462" style="3"/>
    <col min="11066" max="11067" width="16.1923076923077" style="3"/>
    <col min="11068" max="11069" width="13.9134615384615" style="3"/>
    <col min="11070" max="11071" width="16.1923076923077" style="3"/>
    <col min="11072" max="11075" width="13.9134615384615" style="3"/>
    <col min="11076" max="11081" width="11.7788461538462" style="3"/>
    <col min="11082" max="11083" width="13.9134615384615" style="3"/>
    <col min="11084" max="11085" width="10.9711538461538" style="3"/>
    <col min="11086" max="11086" width="9.63461538461538" style="3"/>
    <col min="11087" max="11264" width="8.88461538461539" style="3"/>
    <col min="11265" max="11265" width="12.8846153846154" style="3"/>
    <col min="11266" max="11266" width="9.19230769230769" style="3"/>
    <col min="11267" max="11267" width="11.8846153846154" style="3"/>
    <col min="11268" max="11269" width="21.5288461538462" style="3"/>
    <col min="11270" max="11270" width="9.63461538461538" style="3"/>
    <col min="11271" max="11271" width="5.63461538461539" style="3"/>
    <col min="11272" max="11272" width="17.3365384615385" style="3"/>
    <col min="11273" max="11273" width="22.3076923076923" style="3"/>
    <col min="11274" max="11275" width="9.63461538461538" style="3"/>
    <col min="11276" max="11276" width="17.3365384615385" style="3"/>
    <col min="11277" max="11280" width="12" style="3"/>
    <col min="11281" max="11281" width="18.6634615384615" style="3"/>
    <col min="11282" max="11299" width="12" style="3"/>
    <col min="11300" max="11306" width="9.86538461538461" style="3"/>
    <col min="11307" max="11307" width="18.6634615384615" style="3"/>
    <col min="11308" max="11308" width="14.3653846153846" style="3"/>
    <col min="11309" max="11309" width="13.25" style="3"/>
    <col min="11310" max="11310" width="7.63461538461539" style="3"/>
    <col min="11311" max="11311" width="18.6634615384615" style="3"/>
    <col min="11312" max="11312" width="13.25" style="3"/>
    <col min="11313" max="11313" width="11.8846153846154" style="3"/>
    <col min="11314" max="11314" width="12.7788461538462" style="3"/>
    <col min="11315" max="11315" width="17.5576923076923" style="3"/>
    <col min="11316" max="11316" width="18.6634615384615" style="3"/>
    <col min="11317" max="11319" width="13.9134615384615" style="3"/>
    <col min="11320" max="11321" width="11.7788461538462" style="3"/>
    <col min="11322" max="11323" width="16.1923076923077" style="3"/>
    <col min="11324" max="11325" width="13.9134615384615" style="3"/>
    <col min="11326" max="11327" width="16.1923076923077" style="3"/>
    <col min="11328" max="11331" width="13.9134615384615" style="3"/>
    <col min="11332" max="11337" width="11.7788461538462" style="3"/>
    <col min="11338" max="11339" width="13.9134615384615" style="3"/>
    <col min="11340" max="11341" width="10.9711538461538" style="3"/>
    <col min="11342" max="11342" width="9.63461538461538" style="3"/>
    <col min="11343" max="11520" width="8.88461538461539" style="3"/>
    <col min="11521" max="11521" width="12.8846153846154" style="3"/>
    <col min="11522" max="11522" width="9.19230769230769" style="3"/>
    <col min="11523" max="11523" width="11.8846153846154" style="3"/>
    <col min="11524" max="11525" width="21.5288461538462" style="3"/>
    <col min="11526" max="11526" width="9.63461538461538" style="3"/>
    <col min="11527" max="11527" width="5.63461538461539" style="3"/>
    <col min="11528" max="11528" width="17.3365384615385" style="3"/>
    <col min="11529" max="11529" width="22.3076923076923" style="3"/>
    <col min="11530" max="11531" width="9.63461538461538" style="3"/>
    <col min="11532" max="11532" width="17.3365384615385" style="3"/>
    <col min="11533" max="11536" width="12" style="3"/>
    <col min="11537" max="11537" width="18.6634615384615" style="3"/>
    <col min="11538" max="11555" width="12" style="3"/>
    <col min="11556" max="11562" width="9.86538461538461" style="3"/>
    <col min="11563" max="11563" width="18.6634615384615" style="3"/>
    <col min="11564" max="11564" width="14.3653846153846" style="3"/>
    <col min="11565" max="11565" width="13.25" style="3"/>
    <col min="11566" max="11566" width="7.63461538461539" style="3"/>
    <col min="11567" max="11567" width="18.6634615384615" style="3"/>
    <col min="11568" max="11568" width="13.25" style="3"/>
    <col min="11569" max="11569" width="11.8846153846154" style="3"/>
    <col min="11570" max="11570" width="12.7788461538462" style="3"/>
    <col min="11571" max="11571" width="17.5576923076923" style="3"/>
    <col min="11572" max="11572" width="18.6634615384615" style="3"/>
    <col min="11573" max="11575" width="13.9134615384615" style="3"/>
    <col min="11576" max="11577" width="11.7788461538462" style="3"/>
    <col min="11578" max="11579" width="16.1923076923077" style="3"/>
    <col min="11580" max="11581" width="13.9134615384615" style="3"/>
    <col min="11582" max="11583" width="16.1923076923077" style="3"/>
    <col min="11584" max="11587" width="13.9134615384615" style="3"/>
    <col min="11588" max="11593" width="11.7788461538462" style="3"/>
    <col min="11594" max="11595" width="13.9134615384615" style="3"/>
    <col min="11596" max="11597" width="10.9711538461538" style="3"/>
    <col min="11598" max="11598" width="9.63461538461538" style="3"/>
    <col min="11599" max="11776" width="8.88461538461539" style="3"/>
    <col min="11777" max="11777" width="12.8846153846154" style="3"/>
    <col min="11778" max="11778" width="9.19230769230769" style="3"/>
    <col min="11779" max="11779" width="11.8846153846154" style="3"/>
    <col min="11780" max="11781" width="21.5288461538462" style="3"/>
    <col min="11782" max="11782" width="9.63461538461538" style="3"/>
    <col min="11783" max="11783" width="5.63461538461539" style="3"/>
    <col min="11784" max="11784" width="17.3365384615385" style="3"/>
    <col min="11785" max="11785" width="22.3076923076923" style="3"/>
    <col min="11786" max="11787" width="9.63461538461538" style="3"/>
    <col min="11788" max="11788" width="17.3365384615385" style="3"/>
    <col min="11789" max="11792" width="12" style="3"/>
    <col min="11793" max="11793" width="18.6634615384615" style="3"/>
    <col min="11794" max="11811" width="12" style="3"/>
    <col min="11812" max="11818" width="9.86538461538461" style="3"/>
    <col min="11819" max="11819" width="18.6634615384615" style="3"/>
    <col min="11820" max="11820" width="14.3653846153846" style="3"/>
    <col min="11821" max="11821" width="13.25" style="3"/>
    <col min="11822" max="11822" width="7.63461538461539" style="3"/>
    <col min="11823" max="11823" width="18.6634615384615" style="3"/>
    <col min="11824" max="11824" width="13.25" style="3"/>
    <col min="11825" max="11825" width="11.8846153846154" style="3"/>
    <col min="11826" max="11826" width="12.7788461538462" style="3"/>
    <col min="11827" max="11827" width="17.5576923076923" style="3"/>
    <col min="11828" max="11828" width="18.6634615384615" style="3"/>
    <col min="11829" max="11831" width="13.9134615384615" style="3"/>
    <col min="11832" max="11833" width="11.7788461538462" style="3"/>
    <col min="11834" max="11835" width="16.1923076923077" style="3"/>
    <col min="11836" max="11837" width="13.9134615384615" style="3"/>
    <col min="11838" max="11839" width="16.1923076923077" style="3"/>
    <col min="11840" max="11843" width="13.9134615384615" style="3"/>
    <col min="11844" max="11849" width="11.7788461538462" style="3"/>
    <col min="11850" max="11851" width="13.9134615384615" style="3"/>
    <col min="11852" max="11853" width="10.9711538461538" style="3"/>
    <col min="11854" max="11854" width="9.63461538461538" style="3"/>
    <col min="11855" max="12032" width="8.88461538461539" style="3"/>
    <col min="12033" max="12033" width="12.8846153846154" style="3"/>
    <col min="12034" max="12034" width="9.19230769230769" style="3"/>
    <col min="12035" max="12035" width="11.8846153846154" style="3"/>
    <col min="12036" max="12037" width="21.5288461538462" style="3"/>
    <col min="12038" max="12038" width="9.63461538461538" style="3"/>
    <col min="12039" max="12039" width="5.63461538461539" style="3"/>
    <col min="12040" max="12040" width="17.3365384615385" style="3"/>
    <col min="12041" max="12041" width="22.3076923076923" style="3"/>
    <col min="12042" max="12043" width="9.63461538461538" style="3"/>
    <col min="12044" max="12044" width="17.3365384615385" style="3"/>
    <col min="12045" max="12048" width="12" style="3"/>
    <col min="12049" max="12049" width="18.6634615384615" style="3"/>
    <col min="12050" max="12067" width="12" style="3"/>
    <col min="12068" max="12074" width="9.86538461538461" style="3"/>
    <col min="12075" max="12075" width="18.6634615384615" style="3"/>
    <col min="12076" max="12076" width="14.3653846153846" style="3"/>
    <col min="12077" max="12077" width="13.25" style="3"/>
    <col min="12078" max="12078" width="7.63461538461539" style="3"/>
    <col min="12079" max="12079" width="18.6634615384615" style="3"/>
    <col min="12080" max="12080" width="13.25" style="3"/>
    <col min="12081" max="12081" width="11.8846153846154" style="3"/>
    <col min="12082" max="12082" width="12.7788461538462" style="3"/>
    <col min="12083" max="12083" width="17.5576923076923" style="3"/>
    <col min="12084" max="12084" width="18.6634615384615" style="3"/>
    <col min="12085" max="12087" width="13.9134615384615" style="3"/>
    <col min="12088" max="12089" width="11.7788461538462" style="3"/>
    <col min="12090" max="12091" width="16.1923076923077" style="3"/>
    <col min="12092" max="12093" width="13.9134615384615" style="3"/>
    <col min="12094" max="12095" width="16.1923076923077" style="3"/>
    <col min="12096" max="12099" width="13.9134615384615" style="3"/>
    <col min="12100" max="12105" width="11.7788461538462" style="3"/>
    <col min="12106" max="12107" width="13.9134615384615" style="3"/>
    <col min="12108" max="12109" width="10.9711538461538" style="3"/>
    <col min="12110" max="12110" width="9.63461538461538" style="3"/>
    <col min="12111" max="12288" width="8.88461538461539" style="3"/>
    <col min="12289" max="12289" width="12.8846153846154" style="3"/>
    <col min="12290" max="12290" width="9.19230769230769" style="3"/>
    <col min="12291" max="12291" width="11.8846153846154" style="3"/>
    <col min="12292" max="12293" width="21.5288461538462" style="3"/>
    <col min="12294" max="12294" width="9.63461538461538" style="3"/>
    <col min="12295" max="12295" width="5.63461538461539" style="3"/>
    <col min="12296" max="12296" width="17.3365384615385" style="3"/>
    <col min="12297" max="12297" width="22.3076923076923" style="3"/>
    <col min="12298" max="12299" width="9.63461538461538" style="3"/>
    <col min="12300" max="12300" width="17.3365384615385" style="3"/>
    <col min="12301" max="12304" width="12" style="3"/>
    <col min="12305" max="12305" width="18.6634615384615" style="3"/>
    <col min="12306" max="12323" width="12" style="3"/>
    <col min="12324" max="12330" width="9.86538461538461" style="3"/>
    <col min="12331" max="12331" width="18.6634615384615" style="3"/>
    <col min="12332" max="12332" width="14.3653846153846" style="3"/>
    <col min="12333" max="12333" width="13.25" style="3"/>
    <col min="12334" max="12334" width="7.63461538461539" style="3"/>
    <col min="12335" max="12335" width="18.6634615384615" style="3"/>
    <col min="12336" max="12336" width="13.25" style="3"/>
    <col min="12337" max="12337" width="11.8846153846154" style="3"/>
    <col min="12338" max="12338" width="12.7788461538462" style="3"/>
    <col min="12339" max="12339" width="17.5576923076923" style="3"/>
    <col min="12340" max="12340" width="18.6634615384615" style="3"/>
    <col min="12341" max="12343" width="13.9134615384615" style="3"/>
    <col min="12344" max="12345" width="11.7788461538462" style="3"/>
    <col min="12346" max="12347" width="16.1923076923077" style="3"/>
    <col min="12348" max="12349" width="13.9134615384615" style="3"/>
    <col min="12350" max="12351" width="16.1923076923077" style="3"/>
    <col min="12352" max="12355" width="13.9134615384615" style="3"/>
    <col min="12356" max="12361" width="11.7788461538462" style="3"/>
    <col min="12362" max="12363" width="13.9134615384615" style="3"/>
    <col min="12364" max="12365" width="10.9711538461538" style="3"/>
    <col min="12366" max="12366" width="9.63461538461538" style="3"/>
    <col min="12367" max="12544" width="8.88461538461539" style="3"/>
    <col min="12545" max="12545" width="12.8846153846154" style="3"/>
    <col min="12546" max="12546" width="9.19230769230769" style="3"/>
    <col min="12547" max="12547" width="11.8846153846154" style="3"/>
    <col min="12548" max="12549" width="21.5288461538462" style="3"/>
    <col min="12550" max="12550" width="9.63461538461538" style="3"/>
    <col min="12551" max="12551" width="5.63461538461539" style="3"/>
    <col min="12552" max="12552" width="17.3365384615385" style="3"/>
    <col min="12553" max="12553" width="22.3076923076923" style="3"/>
    <col min="12554" max="12555" width="9.63461538461538" style="3"/>
    <col min="12556" max="12556" width="17.3365384615385" style="3"/>
    <col min="12557" max="12560" width="12" style="3"/>
    <col min="12561" max="12561" width="18.6634615384615" style="3"/>
    <col min="12562" max="12579" width="12" style="3"/>
    <col min="12580" max="12586" width="9.86538461538461" style="3"/>
    <col min="12587" max="12587" width="18.6634615384615" style="3"/>
    <col min="12588" max="12588" width="14.3653846153846" style="3"/>
    <col min="12589" max="12589" width="13.25" style="3"/>
    <col min="12590" max="12590" width="7.63461538461539" style="3"/>
    <col min="12591" max="12591" width="18.6634615384615" style="3"/>
    <col min="12592" max="12592" width="13.25" style="3"/>
    <col min="12593" max="12593" width="11.8846153846154" style="3"/>
    <col min="12594" max="12594" width="12.7788461538462" style="3"/>
    <col min="12595" max="12595" width="17.5576923076923" style="3"/>
    <col min="12596" max="12596" width="18.6634615384615" style="3"/>
    <col min="12597" max="12599" width="13.9134615384615" style="3"/>
    <col min="12600" max="12601" width="11.7788461538462" style="3"/>
    <col min="12602" max="12603" width="16.1923076923077" style="3"/>
    <col min="12604" max="12605" width="13.9134615384615" style="3"/>
    <col min="12606" max="12607" width="16.1923076923077" style="3"/>
    <col min="12608" max="12611" width="13.9134615384615" style="3"/>
    <col min="12612" max="12617" width="11.7788461538462" style="3"/>
    <col min="12618" max="12619" width="13.9134615384615" style="3"/>
    <col min="12620" max="12621" width="10.9711538461538" style="3"/>
    <col min="12622" max="12622" width="9.63461538461538" style="3"/>
    <col min="12623" max="12800" width="8.88461538461539" style="3"/>
    <col min="12801" max="12801" width="12.8846153846154" style="3"/>
    <col min="12802" max="12802" width="9.19230769230769" style="3"/>
    <col min="12803" max="12803" width="11.8846153846154" style="3"/>
    <col min="12804" max="12805" width="21.5288461538462" style="3"/>
    <col min="12806" max="12806" width="9.63461538461538" style="3"/>
    <col min="12807" max="12807" width="5.63461538461539" style="3"/>
    <col min="12808" max="12808" width="17.3365384615385" style="3"/>
    <col min="12809" max="12809" width="22.3076923076923" style="3"/>
    <col min="12810" max="12811" width="9.63461538461538" style="3"/>
    <col min="12812" max="12812" width="17.3365384615385" style="3"/>
    <col min="12813" max="12816" width="12" style="3"/>
    <col min="12817" max="12817" width="18.6634615384615" style="3"/>
    <col min="12818" max="12835" width="12" style="3"/>
    <col min="12836" max="12842" width="9.86538461538461" style="3"/>
    <col min="12843" max="12843" width="18.6634615384615" style="3"/>
    <col min="12844" max="12844" width="14.3653846153846" style="3"/>
    <col min="12845" max="12845" width="13.25" style="3"/>
    <col min="12846" max="12846" width="7.63461538461539" style="3"/>
    <col min="12847" max="12847" width="18.6634615384615" style="3"/>
    <col min="12848" max="12848" width="13.25" style="3"/>
    <col min="12849" max="12849" width="11.8846153846154" style="3"/>
    <col min="12850" max="12850" width="12.7788461538462" style="3"/>
    <col min="12851" max="12851" width="17.5576923076923" style="3"/>
    <col min="12852" max="12852" width="18.6634615384615" style="3"/>
    <col min="12853" max="12855" width="13.9134615384615" style="3"/>
    <col min="12856" max="12857" width="11.7788461538462" style="3"/>
    <col min="12858" max="12859" width="16.1923076923077" style="3"/>
    <col min="12860" max="12861" width="13.9134615384615" style="3"/>
    <col min="12862" max="12863" width="16.1923076923077" style="3"/>
    <col min="12864" max="12867" width="13.9134615384615" style="3"/>
    <col min="12868" max="12873" width="11.7788461538462" style="3"/>
    <col min="12874" max="12875" width="13.9134615384615" style="3"/>
    <col min="12876" max="12877" width="10.9711538461538" style="3"/>
    <col min="12878" max="12878" width="9.63461538461538" style="3"/>
    <col min="12879" max="13056" width="8.88461538461539" style="3"/>
    <col min="13057" max="13057" width="12.8846153846154" style="3"/>
    <col min="13058" max="13058" width="9.19230769230769" style="3"/>
    <col min="13059" max="13059" width="11.8846153846154" style="3"/>
    <col min="13060" max="13061" width="21.5288461538462" style="3"/>
    <col min="13062" max="13062" width="9.63461538461538" style="3"/>
    <col min="13063" max="13063" width="5.63461538461539" style="3"/>
    <col min="13064" max="13064" width="17.3365384615385" style="3"/>
    <col min="13065" max="13065" width="22.3076923076923" style="3"/>
    <col min="13066" max="13067" width="9.63461538461538" style="3"/>
    <col min="13068" max="13068" width="17.3365384615385" style="3"/>
    <col min="13069" max="13072" width="12" style="3"/>
    <col min="13073" max="13073" width="18.6634615384615" style="3"/>
    <col min="13074" max="13091" width="12" style="3"/>
    <col min="13092" max="13098" width="9.86538461538461" style="3"/>
    <col min="13099" max="13099" width="18.6634615384615" style="3"/>
    <col min="13100" max="13100" width="14.3653846153846" style="3"/>
    <col min="13101" max="13101" width="13.25" style="3"/>
    <col min="13102" max="13102" width="7.63461538461539" style="3"/>
    <col min="13103" max="13103" width="18.6634615384615" style="3"/>
    <col min="13104" max="13104" width="13.25" style="3"/>
    <col min="13105" max="13105" width="11.8846153846154" style="3"/>
    <col min="13106" max="13106" width="12.7788461538462" style="3"/>
    <col min="13107" max="13107" width="17.5576923076923" style="3"/>
    <col min="13108" max="13108" width="18.6634615384615" style="3"/>
    <col min="13109" max="13111" width="13.9134615384615" style="3"/>
    <col min="13112" max="13113" width="11.7788461538462" style="3"/>
    <col min="13114" max="13115" width="16.1923076923077" style="3"/>
    <col min="13116" max="13117" width="13.9134615384615" style="3"/>
    <col min="13118" max="13119" width="16.1923076923077" style="3"/>
    <col min="13120" max="13123" width="13.9134615384615" style="3"/>
    <col min="13124" max="13129" width="11.7788461538462" style="3"/>
    <col min="13130" max="13131" width="13.9134615384615" style="3"/>
    <col min="13132" max="13133" width="10.9711538461538" style="3"/>
    <col min="13134" max="13134" width="9.63461538461538" style="3"/>
    <col min="13135" max="13312" width="8.88461538461539" style="3"/>
    <col min="13313" max="13313" width="12.8846153846154" style="3"/>
    <col min="13314" max="13314" width="9.19230769230769" style="3"/>
    <col min="13315" max="13315" width="11.8846153846154" style="3"/>
    <col min="13316" max="13317" width="21.5288461538462" style="3"/>
    <col min="13318" max="13318" width="9.63461538461538" style="3"/>
    <col min="13319" max="13319" width="5.63461538461539" style="3"/>
    <col min="13320" max="13320" width="17.3365384615385" style="3"/>
    <col min="13321" max="13321" width="22.3076923076923" style="3"/>
    <col min="13322" max="13323" width="9.63461538461538" style="3"/>
    <col min="13324" max="13324" width="17.3365384615385" style="3"/>
    <col min="13325" max="13328" width="12" style="3"/>
    <col min="13329" max="13329" width="18.6634615384615" style="3"/>
    <col min="13330" max="13347" width="12" style="3"/>
    <col min="13348" max="13354" width="9.86538461538461" style="3"/>
    <col min="13355" max="13355" width="18.6634615384615" style="3"/>
    <col min="13356" max="13356" width="14.3653846153846" style="3"/>
    <col min="13357" max="13357" width="13.25" style="3"/>
    <col min="13358" max="13358" width="7.63461538461539" style="3"/>
    <col min="13359" max="13359" width="18.6634615384615" style="3"/>
    <col min="13360" max="13360" width="13.25" style="3"/>
    <col min="13361" max="13361" width="11.8846153846154" style="3"/>
    <col min="13362" max="13362" width="12.7788461538462" style="3"/>
    <col min="13363" max="13363" width="17.5576923076923" style="3"/>
    <col min="13364" max="13364" width="18.6634615384615" style="3"/>
    <col min="13365" max="13367" width="13.9134615384615" style="3"/>
    <col min="13368" max="13369" width="11.7788461538462" style="3"/>
    <col min="13370" max="13371" width="16.1923076923077" style="3"/>
    <col min="13372" max="13373" width="13.9134615384615" style="3"/>
    <col min="13374" max="13375" width="16.1923076923077" style="3"/>
    <col min="13376" max="13379" width="13.9134615384615" style="3"/>
    <col min="13380" max="13385" width="11.7788461538462" style="3"/>
    <col min="13386" max="13387" width="13.9134615384615" style="3"/>
    <col min="13388" max="13389" width="10.9711538461538" style="3"/>
    <col min="13390" max="13390" width="9.63461538461538" style="3"/>
    <col min="13391" max="13568" width="8.88461538461539" style="3"/>
    <col min="13569" max="13569" width="12.8846153846154" style="3"/>
    <col min="13570" max="13570" width="9.19230769230769" style="3"/>
    <col min="13571" max="13571" width="11.8846153846154" style="3"/>
    <col min="13572" max="13573" width="21.5288461538462" style="3"/>
    <col min="13574" max="13574" width="9.63461538461538" style="3"/>
    <col min="13575" max="13575" width="5.63461538461539" style="3"/>
    <col min="13576" max="13576" width="17.3365384615385" style="3"/>
    <col min="13577" max="13577" width="22.3076923076923" style="3"/>
    <col min="13578" max="13579" width="9.63461538461538" style="3"/>
    <col min="13580" max="13580" width="17.3365384615385" style="3"/>
    <col min="13581" max="13584" width="12" style="3"/>
    <col min="13585" max="13585" width="18.6634615384615" style="3"/>
    <col min="13586" max="13603" width="12" style="3"/>
    <col min="13604" max="13610" width="9.86538461538461" style="3"/>
    <col min="13611" max="13611" width="18.6634615384615" style="3"/>
    <col min="13612" max="13612" width="14.3653846153846" style="3"/>
    <col min="13613" max="13613" width="13.25" style="3"/>
    <col min="13614" max="13614" width="7.63461538461539" style="3"/>
    <col min="13615" max="13615" width="18.6634615384615" style="3"/>
    <col min="13616" max="13616" width="13.25" style="3"/>
    <col min="13617" max="13617" width="11.8846153846154" style="3"/>
    <col min="13618" max="13618" width="12.7788461538462" style="3"/>
    <col min="13619" max="13619" width="17.5576923076923" style="3"/>
    <col min="13620" max="13620" width="18.6634615384615" style="3"/>
    <col min="13621" max="13623" width="13.9134615384615" style="3"/>
    <col min="13624" max="13625" width="11.7788461538462" style="3"/>
    <col min="13626" max="13627" width="16.1923076923077" style="3"/>
    <col min="13628" max="13629" width="13.9134615384615" style="3"/>
    <col min="13630" max="13631" width="16.1923076923077" style="3"/>
    <col min="13632" max="13635" width="13.9134615384615" style="3"/>
    <col min="13636" max="13641" width="11.7788461538462" style="3"/>
    <col min="13642" max="13643" width="13.9134615384615" style="3"/>
    <col min="13644" max="13645" width="10.9711538461538" style="3"/>
    <col min="13646" max="13646" width="9.63461538461538" style="3"/>
    <col min="13647" max="13824" width="8.88461538461539" style="3"/>
    <col min="13825" max="13825" width="12.8846153846154" style="3"/>
    <col min="13826" max="13826" width="9.19230769230769" style="3"/>
    <col min="13827" max="13827" width="11.8846153846154" style="3"/>
    <col min="13828" max="13829" width="21.5288461538462" style="3"/>
    <col min="13830" max="13830" width="9.63461538461538" style="3"/>
    <col min="13831" max="13831" width="5.63461538461539" style="3"/>
    <col min="13832" max="13832" width="17.3365384615385" style="3"/>
    <col min="13833" max="13833" width="22.3076923076923" style="3"/>
    <col min="13834" max="13835" width="9.63461538461538" style="3"/>
    <col min="13836" max="13836" width="17.3365384615385" style="3"/>
    <col min="13837" max="13840" width="12" style="3"/>
    <col min="13841" max="13841" width="18.6634615384615" style="3"/>
    <col min="13842" max="13859" width="12" style="3"/>
    <col min="13860" max="13866" width="9.86538461538461" style="3"/>
    <col min="13867" max="13867" width="18.6634615384615" style="3"/>
    <col min="13868" max="13868" width="14.3653846153846" style="3"/>
    <col min="13869" max="13869" width="13.25" style="3"/>
    <col min="13870" max="13870" width="7.63461538461539" style="3"/>
    <col min="13871" max="13871" width="18.6634615384615" style="3"/>
    <col min="13872" max="13872" width="13.25" style="3"/>
    <col min="13873" max="13873" width="11.8846153846154" style="3"/>
    <col min="13874" max="13874" width="12.7788461538462" style="3"/>
    <col min="13875" max="13875" width="17.5576923076923" style="3"/>
    <col min="13876" max="13876" width="18.6634615384615" style="3"/>
    <col min="13877" max="13879" width="13.9134615384615" style="3"/>
    <col min="13880" max="13881" width="11.7788461538462" style="3"/>
    <col min="13882" max="13883" width="16.1923076923077" style="3"/>
    <col min="13884" max="13885" width="13.9134615384615" style="3"/>
    <col min="13886" max="13887" width="16.1923076923077" style="3"/>
    <col min="13888" max="13891" width="13.9134615384615" style="3"/>
    <col min="13892" max="13897" width="11.7788461538462" style="3"/>
    <col min="13898" max="13899" width="13.9134615384615" style="3"/>
    <col min="13900" max="13901" width="10.9711538461538" style="3"/>
    <col min="13902" max="13902" width="9.63461538461538" style="3"/>
    <col min="13903" max="14080" width="8.88461538461539" style="3"/>
    <col min="14081" max="14081" width="12.8846153846154" style="3"/>
    <col min="14082" max="14082" width="9.19230769230769" style="3"/>
    <col min="14083" max="14083" width="11.8846153846154" style="3"/>
    <col min="14084" max="14085" width="21.5288461538462" style="3"/>
    <col min="14086" max="14086" width="9.63461538461538" style="3"/>
    <col min="14087" max="14087" width="5.63461538461539" style="3"/>
    <col min="14088" max="14088" width="17.3365384615385" style="3"/>
    <col min="14089" max="14089" width="22.3076923076923" style="3"/>
    <col min="14090" max="14091" width="9.63461538461538" style="3"/>
    <col min="14092" max="14092" width="17.3365384615385" style="3"/>
    <col min="14093" max="14096" width="12" style="3"/>
    <col min="14097" max="14097" width="18.6634615384615" style="3"/>
    <col min="14098" max="14115" width="12" style="3"/>
    <col min="14116" max="14122" width="9.86538461538461" style="3"/>
    <col min="14123" max="14123" width="18.6634615384615" style="3"/>
    <col min="14124" max="14124" width="14.3653846153846" style="3"/>
    <col min="14125" max="14125" width="13.25" style="3"/>
    <col min="14126" max="14126" width="7.63461538461539" style="3"/>
    <col min="14127" max="14127" width="18.6634615384615" style="3"/>
    <col min="14128" max="14128" width="13.25" style="3"/>
    <col min="14129" max="14129" width="11.8846153846154" style="3"/>
    <col min="14130" max="14130" width="12.7788461538462" style="3"/>
    <col min="14131" max="14131" width="17.5576923076923" style="3"/>
    <col min="14132" max="14132" width="18.6634615384615" style="3"/>
    <col min="14133" max="14135" width="13.9134615384615" style="3"/>
    <col min="14136" max="14137" width="11.7788461538462" style="3"/>
    <col min="14138" max="14139" width="16.1923076923077" style="3"/>
    <col min="14140" max="14141" width="13.9134615384615" style="3"/>
    <col min="14142" max="14143" width="16.1923076923077" style="3"/>
    <col min="14144" max="14147" width="13.9134615384615" style="3"/>
    <col min="14148" max="14153" width="11.7788461538462" style="3"/>
    <col min="14154" max="14155" width="13.9134615384615" style="3"/>
    <col min="14156" max="14157" width="10.9711538461538" style="3"/>
    <col min="14158" max="14158" width="9.63461538461538" style="3"/>
    <col min="14159" max="14336" width="8.88461538461539" style="3"/>
    <col min="14337" max="14337" width="12.8846153846154" style="3"/>
    <col min="14338" max="14338" width="9.19230769230769" style="3"/>
    <col min="14339" max="14339" width="11.8846153846154" style="3"/>
    <col min="14340" max="14341" width="21.5288461538462" style="3"/>
    <col min="14342" max="14342" width="9.63461538461538" style="3"/>
    <col min="14343" max="14343" width="5.63461538461539" style="3"/>
    <col min="14344" max="14344" width="17.3365384615385" style="3"/>
    <col min="14345" max="14345" width="22.3076923076923" style="3"/>
    <col min="14346" max="14347" width="9.63461538461538" style="3"/>
    <col min="14348" max="14348" width="17.3365384615385" style="3"/>
    <col min="14349" max="14352" width="12" style="3"/>
    <col min="14353" max="14353" width="18.6634615384615" style="3"/>
    <col min="14354" max="14371" width="12" style="3"/>
    <col min="14372" max="14378" width="9.86538461538461" style="3"/>
    <col min="14379" max="14379" width="18.6634615384615" style="3"/>
    <col min="14380" max="14380" width="14.3653846153846" style="3"/>
    <col min="14381" max="14381" width="13.25" style="3"/>
    <col min="14382" max="14382" width="7.63461538461539" style="3"/>
    <col min="14383" max="14383" width="18.6634615384615" style="3"/>
    <col min="14384" max="14384" width="13.25" style="3"/>
    <col min="14385" max="14385" width="11.8846153846154" style="3"/>
    <col min="14386" max="14386" width="12.7788461538462" style="3"/>
    <col min="14387" max="14387" width="17.5576923076923" style="3"/>
    <col min="14388" max="14388" width="18.6634615384615" style="3"/>
    <col min="14389" max="14391" width="13.9134615384615" style="3"/>
    <col min="14392" max="14393" width="11.7788461538462" style="3"/>
    <col min="14394" max="14395" width="16.1923076923077" style="3"/>
    <col min="14396" max="14397" width="13.9134615384615" style="3"/>
    <col min="14398" max="14399" width="16.1923076923077" style="3"/>
    <col min="14400" max="14403" width="13.9134615384615" style="3"/>
    <col min="14404" max="14409" width="11.7788461538462" style="3"/>
    <col min="14410" max="14411" width="13.9134615384615" style="3"/>
    <col min="14412" max="14413" width="10.9711538461538" style="3"/>
    <col min="14414" max="14414" width="9.63461538461538" style="3"/>
    <col min="14415" max="14592" width="8.88461538461539" style="3"/>
    <col min="14593" max="14593" width="12.8846153846154" style="3"/>
    <col min="14594" max="14594" width="9.19230769230769" style="3"/>
    <col min="14595" max="14595" width="11.8846153846154" style="3"/>
    <col min="14596" max="14597" width="21.5288461538462" style="3"/>
    <col min="14598" max="14598" width="9.63461538461538" style="3"/>
    <col min="14599" max="14599" width="5.63461538461539" style="3"/>
    <col min="14600" max="14600" width="17.3365384615385" style="3"/>
    <col min="14601" max="14601" width="22.3076923076923" style="3"/>
    <col min="14602" max="14603" width="9.63461538461538" style="3"/>
    <col min="14604" max="14604" width="17.3365384615385" style="3"/>
    <col min="14605" max="14608" width="12" style="3"/>
    <col min="14609" max="14609" width="18.6634615384615" style="3"/>
    <col min="14610" max="14627" width="12" style="3"/>
    <col min="14628" max="14634" width="9.86538461538461" style="3"/>
    <col min="14635" max="14635" width="18.6634615384615" style="3"/>
    <col min="14636" max="14636" width="14.3653846153846" style="3"/>
    <col min="14637" max="14637" width="13.25" style="3"/>
    <col min="14638" max="14638" width="7.63461538461539" style="3"/>
    <col min="14639" max="14639" width="18.6634615384615" style="3"/>
    <col min="14640" max="14640" width="13.25" style="3"/>
    <col min="14641" max="14641" width="11.8846153846154" style="3"/>
    <col min="14642" max="14642" width="12.7788461538462" style="3"/>
    <col min="14643" max="14643" width="17.5576923076923" style="3"/>
    <col min="14644" max="14644" width="18.6634615384615" style="3"/>
    <col min="14645" max="14647" width="13.9134615384615" style="3"/>
    <col min="14648" max="14649" width="11.7788461538462" style="3"/>
    <col min="14650" max="14651" width="16.1923076923077" style="3"/>
    <col min="14652" max="14653" width="13.9134615384615" style="3"/>
    <col min="14654" max="14655" width="16.1923076923077" style="3"/>
    <col min="14656" max="14659" width="13.9134615384615" style="3"/>
    <col min="14660" max="14665" width="11.7788461538462" style="3"/>
    <col min="14666" max="14667" width="13.9134615384615" style="3"/>
    <col min="14668" max="14669" width="10.9711538461538" style="3"/>
    <col min="14670" max="14670" width="9.63461538461538" style="3"/>
    <col min="14671" max="14848" width="8.88461538461539" style="3"/>
    <col min="14849" max="14849" width="12.8846153846154" style="3"/>
    <col min="14850" max="14850" width="9.19230769230769" style="3"/>
    <col min="14851" max="14851" width="11.8846153846154" style="3"/>
    <col min="14852" max="14853" width="21.5288461538462" style="3"/>
    <col min="14854" max="14854" width="9.63461538461538" style="3"/>
    <col min="14855" max="14855" width="5.63461538461539" style="3"/>
    <col min="14856" max="14856" width="17.3365384615385" style="3"/>
    <col min="14857" max="14857" width="22.3076923076923" style="3"/>
    <col min="14858" max="14859" width="9.63461538461538" style="3"/>
    <col min="14860" max="14860" width="17.3365384615385" style="3"/>
    <col min="14861" max="14864" width="12" style="3"/>
    <col min="14865" max="14865" width="18.6634615384615" style="3"/>
    <col min="14866" max="14883" width="12" style="3"/>
    <col min="14884" max="14890" width="9.86538461538461" style="3"/>
    <col min="14891" max="14891" width="18.6634615384615" style="3"/>
    <col min="14892" max="14892" width="14.3653846153846" style="3"/>
    <col min="14893" max="14893" width="13.25" style="3"/>
    <col min="14894" max="14894" width="7.63461538461539" style="3"/>
    <col min="14895" max="14895" width="18.6634615384615" style="3"/>
    <col min="14896" max="14896" width="13.25" style="3"/>
    <col min="14897" max="14897" width="11.8846153846154" style="3"/>
    <col min="14898" max="14898" width="12.7788461538462" style="3"/>
    <col min="14899" max="14899" width="17.5576923076923" style="3"/>
    <col min="14900" max="14900" width="18.6634615384615" style="3"/>
    <col min="14901" max="14903" width="13.9134615384615" style="3"/>
    <col min="14904" max="14905" width="11.7788461538462" style="3"/>
    <col min="14906" max="14907" width="16.1923076923077" style="3"/>
    <col min="14908" max="14909" width="13.9134615384615" style="3"/>
    <col min="14910" max="14911" width="16.1923076923077" style="3"/>
    <col min="14912" max="14915" width="13.9134615384615" style="3"/>
    <col min="14916" max="14921" width="11.7788461538462" style="3"/>
    <col min="14922" max="14923" width="13.9134615384615" style="3"/>
    <col min="14924" max="14925" width="10.9711538461538" style="3"/>
    <col min="14926" max="14926" width="9.63461538461538" style="3"/>
    <col min="14927" max="15104" width="8.88461538461539" style="3"/>
    <col min="15105" max="15105" width="12.8846153846154" style="3"/>
    <col min="15106" max="15106" width="9.19230769230769" style="3"/>
    <col min="15107" max="15107" width="11.8846153846154" style="3"/>
    <col min="15108" max="15109" width="21.5288461538462" style="3"/>
    <col min="15110" max="15110" width="9.63461538461538" style="3"/>
    <col min="15111" max="15111" width="5.63461538461539" style="3"/>
    <col min="15112" max="15112" width="17.3365384615385" style="3"/>
    <col min="15113" max="15113" width="22.3076923076923" style="3"/>
    <col min="15114" max="15115" width="9.63461538461538" style="3"/>
    <col min="15116" max="15116" width="17.3365384615385" style="3"/>
    <col min="15117" max="15120" width="12" style="3"/>
    <col min="15121" max="15121" width="18.6634615384615" style="3"/>
    <col min="15122" max="15139" width="12" style="3"/>
    <col min="15140" max="15146" width="9.86538461538461" style="3"/>
    <col min="15147" max="15147" width="18.6634615384615" style="3"/>
    <col min="15148" max="15148" width="14.3653846153846" style="3"/>
    <col min="15149" max="15149" width="13.25" style="3"/>
    <col min="15150" max="15150" width="7.63461538461539" style="3"/>
    <col min="15151" max="15151" width="18.6634615384615" style="3"/>
    <col min="15152" max="15152" width="13.25" style="3"/>
    <col min="15153" max="15153" width="11.8846153846154" style="3"/>
    <col min="15154" max="15154" width="12.7788461538462" style="3"/>
    <col min="15155" max="15155" width="17.5576923076923" style="3"/>
    <col min="15156" max="15156" width="18.6634615384615" style="3"/>
    <col min="15157" max="15159" width="13.9134615384615" style="3"/>
    <col min="15160" max="15161" width="11.7788461538462" style="3"/>
    <col min="15162" max="15163" width="16.1923076923077" style="3"/>
    <col min="15164" max="15165" width="13.9134615384615" style="3"/>
    <col min="15166" max="15167" width="16.1923076923077" style="3"/>
    <col min="15168" max="15171" width="13.9134615384615" style="3"/>
    <col min="15172" max="15177" width="11.7788461538462" style="3"/>
    <col min="15178" max="15179" width="13.9134615384615" style="3"/>
    <col min="15180" max="15181" width="10.9711538461538" style="3"/>
    <col min="15182" max="15182" width="9.63461538461538" style="3"/>
    <col min="15183" max="15360" width="8.88461538461539" style="3"/>
    <col min="15361" max="15361" width="12.8846153846154" style="3"/>
    <col min="15362" max="15362" width="9.19230769230769" style="3"/>
    <col min="15363" max="15363" width="11.8846153846154" style="3"/>
    <col min="15364" max="15365" width="21.5288461538462" style="3"/>
    <col min="15366" max="15366" width="9.63461538461538" style="3"/>
    <col min="15367" max="15367" width="5.63461538461539" style="3"/>
    <col min="15368" max="15368" width="17.3365384615385" style="3"/>
    <col min="15369" max="15369" width="22.3076923076923" style="3"/>
    <col min="15370" max="15371" width="9.63461538461538" style="3"/>
    <col min="15372" max="15372" width="17.3365384615385" style="3"/>
    <col min="15373" max="15376" width="12" style="3"/>
    <col min="15377" max="15377" width="18.6634615384615" style="3"/>
    <col min="15378" max="15395" width="12" style="3"/>
    <col min="15396" max="15402" width="9.86538461538461" style="3"/>
    <col min="15403" max="15403" width="18.6634615384615" style="3"/>
    <col min="15404" max="15404" width="14.3653846153846" style="3"/>
    <col min="15405" max="15405" width="13.25" style="3"/>
    <col min="15406" max="15406" width="7.63461538461539" style="3"/>
    <col min="15407" max="15407" width="18.6634615384615" style="3"/>
    <col min="15408" max="15408" width="13.25" style="3"/>
    <col min="15409" max="15409" width="11.8846153846154" style="3"/>
    <col min="15410" max="15410" width="12.7788461538462" style="3"/>
    <col min="15411" max="15411" width="17.5576923076923" style="3"/>
    <col min="15412" max="15412" width="18.6634615384615" style="3"/>
    <col min="15413" max="15415" width="13.9134615384615" style="3"/>
    <col min="15416" max="15417" width="11.7788461538462" style="3"/>
    <col min="15418" max="15419" width="16.1923076923077" style="3"/>
    <col min="15420" max="15421" width="13.9134615384615" style="3"/>
    <col min="15422" max="15423" width="16.1923076923077" style="3"/>
    <col min="15424" max="15427" width="13.9134615384615" style="3"/>
    <col min="15428" max="15433" width="11.7788461538462" style="3"/>
    <col min="15434" max="15435" width="13.9134615384615" style="3"/>
    <col min="15436" max="15437" width="10.9711538461538" style="3"/>
    <col min="15438" max="15438" width="9.63461538461538" style="3"/>
    <col min="15439" max="15616" width="8.88461538461539" style="3"/>
    <col min="15617" max="15617" width="12.8846153846154" style="3"/>
    <col min="15618" max="15618" width="9.19230769230769" style="3"/>
    <col min="15619" max="15619" width="11.8846153846154" style="3"/>
    <col min="15620" max="15621" width="21.5288461538462" style="3"/>
    <col min="15622" max="15622" width="9.63461538461538" style="3"/>
    <col min="15623" max="15623" width="5.63461538461539" style="3"/>
    <col min="15624" max="15624" width="17.3365384615385" style="3"/>
    <col min="15625" max="15625" width="22.3076923076923" style="3"/>
    <col min="15626" max="15627" width="9.63461538461538" style="3"/>
    <col min="15628" max="15628" width="17.3365384615385" style="3"/>
    <col min="15629" max="15632" width="12" style="3"/>
    <col min="15633" max="15633" width="18.6634615384615" style="3"/>
    <col min="15634" max="15651" width="12" style="3"/>
    <col min="15652" max="15658" width="9.86538461538461" style="3"/>
    <col min="15659" max="15659" width="18.6634615384615" style="3"/>
    <col min="15660" max="15660" width="14.3653846153846" style="3"/>
    <col min="15661" max="15661" width="13.25" style="3"/>
    <col min="15662" max="15662" width="7.63461538461539" style="3"/>
    <col min="15663" max="15663" width="18.6634615384615" style="3"/>
    <col min="15664" max="15664" width="13.25" style="3"/>
    <col min="15665" max="15665" width="11.8846153846154" style="3"/>
    <col min="15666" max="15666" width="12.7788461538462" style="3"/>
    <col min="15667" max="15667" width="17.5576923076923" style="3"/>
    <col min="15668" max="15668" width="18.6634615384615" style="3"/>
    <col min="15669" max="15671" width="13.9134615384615" style="3"/>
    <col min="15672" max="15673" width="11.7788461538462" style="3"/>
    <col min="15674" max="15675" width="16.1923076923077" style="3"/>
    <col min="15676" max="15677" width="13.9134615384615" style="3"/>
    <col min="15678" max="15679" width="16.1923076923077" style="3"/>
    <col min="15680" max="15683" width="13.9134615384615" style="3"/>
    <col min="15684" max="15689" width="11.7788461538462" style="3"/>
    <col min="15690" max="15691" width="13.9134615384615" style="3"/>
    <col min="15692" max="15693" width="10.9711538461538" style="3"/>
    <col min="15694" max="15694" width="9.63461538461538" style="3"/>
    <col min="15695" max="15872" width="8.88461538461539" style="3"/>
    <col min="15873" max="15873" width="12.8846153846154" style="3"/>
    <col min="15874" max="15874" width="9.19230769230769" style="3"/>
    <col min="15875" max="15875" width="11.8846153846154" style="3"/>
    <col min="15876" max="15877" width="21.5288461538462" style="3"/>
    <col min="15878" max="15878" width="9.63461538461538" style="3"/>
    <col min="15879" max="15879" width="5.63461538461539" style="3"/>
    <col min="15880" max="15880" width="17.3365384615385" style="3"/>
    <col min="15881" max="15881" width="22.3076923076923" style="3"/>
    <col min="15882" max="15883" width="9.63461538461538" style="3"/>
    <col min="15884" max="15884" width="17.3365384615385" style="3"/>
    <col min="15885" max="15888" width="12" style="3"/>
    <col min="15889" max="15889" width="18.6634615384615" style="3"/>
    <col min="15890" max="15907" width="12" style="3"/>
    <col min="15908" max="15914" width="9.86538461538461" style="3"/>
    <col min="15915" max="15915" width="18.6634615384615" style="3"/>
    <col min="15916" max="15916" width="14.3653846153846" style="3"/>
    <col min="15917" max="15917" width="13.25" style="3"/>
    <col min="15918" max="15918" width="7.63461538461539" style="3"/>
    <col min="15919" max="15919" width="18.6634615384615" style="3"/>
    <col min="15920" max="15920" width="13.25" style="3"/>
    <col min="15921" max="15921" width="11.8846153846154" style="3"/>
    <col min="15922" max="15922" width="12.7788461538462" style="3"/>
    <col min="15923" max="15923" width="17.5576923076923" style="3"/>
    <col min="15924" max="15924" width="18.6634615384615" style="3"/>
    <col min="15925" max="15927" width="13.9134615384615" style="3"/>
    <col min="15928" max="15929" width="11.7788461538462" style="3"/>
    <col min="15930" max="15931" width="16.1923076923077" style="3"/>
    <col min="15932" max="15933" width="13.9134615384615" style="3"/>
    <col min="15934" max="15935" width="16.1923076923077" style="3"/>
    <col min="15936" max="15939" width="13.9134615384615" style="3"/>
    <col min="15940" max="15945" width="11.7788461538462" style="3"/>
    <col min="15946" max="15947" width="13.9134615384615" style="3"/>
    <col min="15948" max="15949" width="10.9711538461538" style="3"/>
    <col min="15950" max="15950" width="9.63461538461538" style="3"/>
    <col min="15951" max="16128" width="8.88461538461539" style="3"/>
    <col min="16129" max="16129" width="12.8846153846154" style="3"/>
    <col min="16130" max="16130" width="9.19230769230769" style="3"/>
    <col min="16131" max="16131" width="11.8846153846154" style="3"/>
    <col min="16132" max="16133" width="21.5288461538462" style="3"/>
    <col min="16134" max="16134" width="9.63461538461538" style="3"/>
    <col min="16135" max="16135" width="5.63461538461539" style="3"/>
    <col min="16136" max="16136" width="17.3365384615385" style="3"/>
    <col min="16137" max="16137" width="22.3076923076923" style="3"/>
    <col min="16138" max="16139" width="9.63461538461538" style="3"/>
    <col min="16140" max="16140" width="17.3365384615385" style="3"/>
    <col min="16141" max="16144" width="12" style="3"/>
    <col min="16145" max="16145" width="18.6634615384615" style="3"/>
    <col min="16146" max="16163" width="12" style="3"/>
    <col min="16164" max="16170" width="9.86538461538461" style="3"/>
    <col min="16171" max="16171" width="18.6634615384615" style="3"/>
    <col min="16172" max="16172" width="14.3653846153846" style="3"/>
    <col min="16173" max="16173" width="13.25" style="3"/>
    <col min="16174" max="16174" width="7.63461538461539" style="3"/>
    <col min="16175" max="16175" width="18.6634615384615" style="3"/>
    <col min="16176" max="16176" width="13.25" style="3"/>
    <col min="16177" max="16177" width="11.8846153846154" style="3"/>
    <col min="16178" max="16178" width="12.7788461538462" style="3"/>
    <col min="16179" max="16179" width="17.5576923076923" style="3"/>
    <col min="16180" max="16180" width="18.6634615384615" style="3"/>
    <col min="16181" max="16183" width="13.9134615384615" style="3"/>
    <col min="16184" max="16185" width="11.7788461538462" style="3"/>
    <col min="16186" max="16187" width="16.1923076923077" style="3"/>
    <col min="16188" max="16189" width="13.9134615384615" style="3"/>
    <col min="16190" max="16191" width="16.1923076923077" style="3"/>
    <col min="16192" max="16195" width="13.9134615384615" style="3"/>
    <col min="16196" max="16201" width="11.7788461538462" style="3"/>
    <col min="16202" max="16203" width="13.9134615384615" style="3"/>
    <col min="16204" max="16205" width="10.9711538461538" style="3"/>
    <col min="16206" max="16206" width="9.63461538461538" style="3"/>
    <col min="16207" max="16384" width="8.88461538461539" style="3"/>
  </cols>
  <sheetData>
    <row r="1" s="67" customFormat="1" ht="16.5" customHeight="1" spans="1:22">
      <c r="A1" s="68" t="s">
        <v>192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="67" customFormat="1" ht="24" spans="1:22">
      <c r="A2" s="69" t="s">
        <v>193</v>
      </c>
      <c r="B2" s="70" t="s">
        <v>194</v>
      </c>
      <c r="C2" s="71"/>
      <c r="D2" s="72"/>
      <c r="E2" s="32" t="s">
        <v>195</v>
      </c>
      <c r="F2" s="33"/>
      <c r="G2" s="34"/>
      <c r="H2" s="82"/>
      <c r="I2" s="54" t="s">
        <v>196</v>
      </c>
      <c r="J2" s="54" t="s">
        <v>197</v>
      </c>
      <c r="K2" s="54" t="s">
        <v>198</v>
      </c>
      <c r="L2" s="54" t="s">
        <v>199</v>
      </c>
      <c r="M2" s="54" t="s">
        <v>200</v>
      </c>
      <c r="N2" s="54" t="s">
        <v>201</v>
      </c>
      <c r="O2" s="54" t="s">
        <v>202</v>
      </c>
      <c r="P2" s="54" t="s">
        <v>203</v>
      </c>
      <c r="Q2" s="54" t="s">
        <v>204</v>
      </c>
      <c r="R2" s="54"/>
      <c r="S2" s="97"/>
      <c r="T2" s="97"/>
      <c r="U2" s="97"/>
      <c r="V2" s="102" t="s">
        <v>205</v>
      </c>
    </row>
    <row r="3" s="67" customFormat="1" ht="15.95" customHeight="1" spans="1:22">
      <c r="A3" s="69"/>
      <c r="B3" s="70"/>
      <c r="C3" s="73"/>
      <c r="D3" s="72"/>
      <c r="E3" s="36"/>
      <c r="F3" s="37"/>
      <c r="G3" s="34"/>
      <c r="H3" s="83" t="s">
        <v>206</v>
      </c>
      <c r="I3" s="96">
        <f t="shared" ref="I3:I38" si="0">_xlfn.XLOOKUP(H3,$K$40:$EH$40,$K$41:$EH$41,"找不到",0)</f>
        <v>128</v>
      </c>
      <c r="J3" s="96">
        <f t="shared" ref="J3:J38" si="1">_xlfn.XLOOKUP(H3,$K$40:$EH$40,$K$42:$EH$42,"找不到",0)</f>
        <v>129</v>
      </c>
      <c r="K3" s="96">
        <f t="shared" ref="K3:K38" si="2">_xlfn.XLOOKUP(H3,$K$40:$EH$40,$K$43:$EH$43,"找不到",0)</f>
        <v>128</v>
      </c>
      <c r="L3" s="96">
        <f t="shared" ref="L3:L38" si="3">_xlfn.XLOOKUP(H3,$K$40:$EH$40,$K$44:$EH$44,"找不到",0)</f>
        <v>129</v>
      </c>
      <c r="M3" s="96">
        <f t="shared" ref="M3:M38" si="4">_xlfn.XLOOKUP(H3,$K$40:$EH$40,$K$45:$EH$45,"找不到",0)</f>
        <v>127</v>
      </c>
      <c r="N3" s="96">
        <f t="shared" ref="N3:N38" si="5">_xlfn.XLOOKUP(H3,$K$40:$EH$40,$K$46:$EH$46,"找不到",0)</f>
        <v>128</v>
      </c>
      <c r="O3" s="96">
        <f t="shared" ref="O3:O38" si="6">_xlfn.XLOOKUP(H3,$K$40:$EH$40,$K$47:$EH$47,"找不到",0)</f>
        <v>130</v>
      </c>
      <c r="P3" s="96">
        <f t="shared" ref="P3:P38" si="7">_xlfn.XLOOKUP(H3,$K$40:$EH$40,$K$48:$EH$48,"找不到",0)</f>
        <v>129</v>
      </c>
      <c r="Q3" s="96">
        <f t="shared" ref="Q3:Q38" si="8">_xlfn.XLOOKUP(H3,$K$40:$EH$40,$K$49:$EH$49,"找不到",0)</f>
        <v>128</v>
      </c>
      <c r="R3" s="98"/>
      <c r="S3" s="98"/>
      <c r="T3" s="99"/>
      <c r="U3" s="98"/>
      <c r="V3" s="103" t="str">
        <f>IF(AVERAGE(I3:Q6)&lt;120,"NG",IF(AVERAGE(I3:Q6)&gt;135,"NG","OK"))</f>
        <v>OK</v>
      </c>
    </row>
    <row r="4" s="67" customFormat="1" ht="15.95" customHeight="1" spans="1:22">
      <c r="A4" s="69"/>
      <c r="B4" s="70"/>
      <c r="C4" s="73"/>
      <c r="D4" s="72"/>
      <c r="E4" s="36"/>
      <c r="F4" s="37"/>
      <c r="G4" s="34"/>
      <c r="H4" s="83" t="s">
        <v>207</v>
      </c>
      <c r="I4" s="96">
        <f t="shared" si="0"/>
        <v>127</v>
      </c>
      <c r="J4" s="96">
        <f t="shared" si="1"/>
        <v>127</v>
      </c>
      <c r="K4" s="96">
        <f t="shared" si="2"/>
        <v>128</v>
      </c>
      <c r="L4" s="96">
        <f t="shared" si="3"/>
        <v>129</v>
      </c>
      <c r="M4" s="96">
        <f t="shared" si="4"/>
        <v>128</v>
      </c>
      <c r="N4" s="96">
        <f t="shared" si="5"/>
        <v>129</v>
      </c>
      <c r="O4" s="96">
        <f t="shared" si="6"/>
        <v>128</v>
      </c>
      <c r="P4" s="96">
        <f t="shared" si="7"/>
        <v>129</v>
      </c>
      <c r="Q4" s="96">
        <f t="shared" si="8"/>
        <v>127</v>
      </c>
      <c r="R4" s="98"/>
      <c r="S4" s="98"/>
      <c r="T4" s="99"/>
      <c r="U4" s="98"/>
      <c r="V4" s="103" t="str">
        <f>IF(AVERAGE(I3:Q6)&lt;120,"NG",IF(AVERAGE(I3:Q6)&gt;135,"NG","OK"))</f>
        <v>OK</v>
      </c>
    </row>
    <row r="5" s="67" customFormat="1" ht="15.95" customHeight="1" spans="1:22">
      <c r="A5" s="69"/>
      <c r="B5" s="70"/>
      <c r="C5" s="73"/>
      <c r="D5" s="72"/>
      <c r="E5" s="36"/>
      <c r="F5" s="37"/>
      <c r="G5" s="34"/>
      <c r="H5" s="83" t="s">
        <v>208</v>
      </c>
      <c r="I5" s="96">
        <f t="shared" si="0"/>
        <v>128</v>
      </c>
      <c r="J5" s="96">
        <f t="shared" si="1"/>
        <v>128</v>
      </c>
      <c r="K5" s="96">
        <f t="shared" si="2"/>
        <v>129</v>
      </c>
      <c r="L5" s="96">
        <f t="shared" si="3"/>
        <v>130</v>
      </c>
      <c r="M5" s="96">
        <f t="shared" si="4"/>
        <v>129</v>
      </c>
      <c r="N5" s="96">
        <f t="shared" si="5"/>
        <v>131</v>
      </c>
      <c r="O5" s="96">
        <f t="shared" si="6"/>
        <v>127</v>
      </c>
      <c r="P5" s="96">
        <f t="shared" si="7"/>
        <v>130</v>
      </c>
      <c r="Q5" s="96">
        <f t="shared" si="8"/>
        <v>129</v>
      </c>
      <c r="R5" s="98"/>
      <c r="S5" s="98"/>
      <c r="T5" s="99"/>
      <c r="U5" s="98"/>
      <c r="V5" s="103" t="str">
        <f>IF(AVERAGE(I3:Q6)&lt;120,"NG",IF(AVERAGE(I3:Q6)&gt;135,"NG","OK"))</f>
        <v>OK</v>
      </c>
    </row>
    <row r="6" s="67" customFormat="1" ht="15.95" customHeight="1" spans="1:22">
      <c r="A6" s="69"/>
      <c r="B6" s="70"/>
      <c r="C6" s="73"/>
      <c r="D6" s="72"/>
      <c r="E6" s="36"/>
      <c r="F6" s="37"/>
      <c r="G6" s="34"/>
      <c r="H6" s="83" t="s">
        <v>209</v>
      </c>
      <c r="I6" s="96">
        <f t="shared" si="0"/>
        <v>128</v>
      </c>
      <c r="J6" s="96">
        <f t="shared" si="1"/>
        <v>129</v>
      </c>
      <c r="K6" s="96">
        <f t="shared" si="2"/>
        <v>128</v>
      </c>
      <c r="L6" s="96">
        <f t="shared" si="3"/>
        <v>128</v>
      </c>
      <c r="M6" s="96">
        <f t="shared" si="4"/>
        <v>129</v>
      </c>
      <c r="N6" s="96">
        <f t="shared" si="5"/>
        <v>130</v>
      </c>
      <c r="O6" s="96">
        <f t="shared" si="6"/>
        <v>127</v>
      </c>
      <c r="P6" s="96">
        <f t="shared" si="7"/>
        <v>129</v>
      </c>
      <c r="Q6" s="96">
        <f t="shared" si="8"/>
        <v>128</v>
      </c>
      <c r="R6" s="98"/>
      <c r="S6" s="98"/>
      <c r="T6" s="99"/>
      <c r="U6" s="98"/>
      <c r="V6" s="103" t="str">
        <f>IF(AVERAGE(I3:Q6)&lt;120,"NG",IF(AVERAGE(I3:Q6)&gt;135,"NG","OK"))</f>
        <v>OK</v>
      </c>
    </row>
    <row r="7" s="67" customFormat="1" ht="14.25" customHeight="1" spans="1:22">
      <c r="A7" s="74" t="s">
        <v>210</v>
      </c>
      <c r="B7" s="11" t="s">
        <v>211</v>
      </c>
      <c r="C7" s="12"/>
      <c r="D7" s="13"/>
      <c r="E7" s="39" t="s">
        <v>212</v>
      </c>
      <c r="F7" s="40"/>
      <c r="G7" s="40"/>
      <c r="H7" s="41" t="s">
        <v>213</v>
      </c>
      <c r="I7" s="96">
        <f t="shared" si="0"/>
        <v>43.1</v>
      </c>
      <c r="J7" s="96">
        <f t="shared" si="1"/>
        <v>43.1</v>
      </c>
      <c r="K7" s="96">
        <f t="shared" si="2"/>
        <v>43.2</v>
      </c>
      <c r="L7" s="96">
        <f t="shared" si="3"/>
        <v>43.1</v>
      </c>
      <c r="M7" s="96">
        <f t="shared" si="4"/>
        <v>43</v>
      </c>
      <c r="N7" s="96">
        <f t="shared" si="5"/>
        <v>43.2</v>
      </c>
      <c r="O7" s="96">
        <f t="shared" si="6"/>
        <v>43.1</v>
      </c>
      <c r="P7" s="96">
        <f t="shared" si="7"/>
        <v>43</v>
      </c>
      <c r="Q7" s="96">
        <f t="shared" si="8"/>
        <v>43</v>
      </c>
      <c r="R7" s="98"/>
      <c r="S7" s="98"/>
      <c r="T7" s="99"/>
      <c r="U7" s="98"/>
      <c r="V7" s="103" t="str">
        <f>IF(AVERAGE(I7:Q7)&lt;43,"NG",IF(AVERAGE(I7:Q7)&gt;46,"NG","OK"))</f>
        <v>OK</v>
      </c>
    </row>
    <row r="8" s="67" customFormat="1" ht="14.25" customHeight="1" spans="1:22">
      <c r="A8" s="75" t="s">
        <v>214</v>
      </c>
      <c r="B8" s="15" t="s">
        <v>215</v>
      </c>
      <c r="C8" s="16"/>
      <c r="D8" s="17"/>
      <c r="E8" s="42" t="s">
        <v>216</v>
      </c>
      <c r="F8" s="43"/>
      <c r="G8" s="43"/>
      <c r="H8" s="44" t="s">
        <v>217</v>
      </c>
      <c r="I8" s="96">
        <f t="shared" si="0"/>
        <v>340</v>
      </c>
      <c r="J8" s="96">
        <f t="shared" si="1"/>
        <v>339</v>
      </c>
      <c r="K8" s="96">
        <f t="shared" si="2"/>
        <v>343</v>
      </c>
      <c r="L8" s="96">
        <f t="shared" si="3"/>
        <v>342</v>
      </c>
      <c r="M8" s="96">
        <f t="shared" si="4"/>
        <v>344</v>
      </c>
      <c r="N8" s="96">
        <f t="shared" si="5"/>
        <v>340</v>
      </c>
      <c r="O8" s="96">
        <f t="shared" si="6"/>
        <v>337</v>
      </c>
      <c r="P8" s="96">
        <f t="shared" si="7"/>
        <v>338</v>
      </c>
      <c r="Q8" s="96">
        <f t="shared" si="8"/>
        <v>342</v>
      </c>
      <c r="R8" s="98"/>
      <c r="S8" s="98"/>
      <c r="T8" s="98"/>
      <c r="U8" s="98"/>
      <c r="V8" s="103" t="str">
        <f>IF(AVERAGE(I9:Q9)&lt;320,"NG",IF(AVERAGE(I9:Q9)&gt;350,"NG","OK"))</f>
        <v>NG</v>
      </c>
    </row>
    <row r="9" s="67" customFormat="1" ht="14.25" customHeight="1" spans="1:22">
      <c r="A9" s="69"/>
      <c r="B9" s="18"/>
      <c r="C9" s="19"/>
      <c r="D9" s="20"/>
      <c r="E9" s="42" t="s">
        <v>218</v>
      </c>
      <c r="F9" s="43"/>
      <c r="G9" s="43"/>
      <c r="H9" s="44" t="s">
        <v>219</v>
      </c>
      <c r="I9" s="96">
        <f t="shared" si="0"/>
        <v>380</v>
      </c>
      <c r="J9" s="96">
        <f t="shared" si="1"/>
        <v>380</v>
      </c>
      <c r="K9" s="96">
        <f t="shared" si="2"/>
        <v>383</v>
      </c>
      <c r="L9" s="96">
        <f t="shared" si="3"/>
        <v>378</v>
      </c>
      <c r="M9" s="96">
        <f t="shared" si="4"/>
        <v>379</v>
      </c>
      <c r="N9" s="96">
        <f t="shared" si="5"/>
        <v>381</v>
      </c>
      <c r="O9" s="96">
        <f t="shared" si="6"/>
        <v>379</v>
      </c>
      <c r="P9" s="96">
        <f t="shared" si="7"/>
        <v>378</v>
      </c>
      <c r="Q9" s="96">
        <f t="shared" si="8"/>
        <v>377</v>
      </c>
      <c r="R9" s="98"/>
      <c r="S9" s="98"/>
      <c r="T9" s="98"/>
      <c r="U9" s="98"/>
      <c r="V9" s="103" t="str">
        <f>IF(AVERAGE(I8:Q8)&lt;365,"NG",IF(AVERAGE(I8:Q8)&gt;395,"NG","OK"))</f>
        <v>NG</v>
      </c>
    </row>
    <row r="10" s="67" customFormat="1" ht="14.25" customHeight="1" spans="1:22">
      <c r="A10" s="76"/>
      <c r="B10" s="22"/>
      <c r="C10" s="23"/>
      <c r="D10" s="24"/>
      <c r="E10" s="42" t="s">
        <v>220</v>
      </c>
      <c r="F10" s="43"/>
      <c r="G10" s="43"/>
      <c r="H10" s="44" t="s">
        <v>221</v>
      </c>
      <c r="I10" s="96">
        <f t="shared" si="0"/>
        <v>14.8</v>
      </c>
      <c r="J10" s="96">
        <f t="shared" si="1"/>
        <v>14.3</v>
      </c>
      <c r="K10" s="96">
        <f t="shared" si="2"/>
        <v>14.7</v>
      </c>
      <c r="L10" s="96">
        <f t="shared" si="3"/>
        <v>14.8</v>
      </c>
      <c r="M10" s="96">
        <f t="shared" si="4"/>
        <v>14.1</v>
      </c>
      <c r="N10" s="96">
        <f t="shared" si="5"/>
        <v>14.9</v>
      </c>
      <c r="O10" s="96">
        <f t="shared" si="6"/>
        <v>13.9</v>
      </c>
      <c r="P10" s="96">
        <f t="shared" si="7"/>
        <v>14.7</v>
      </c>
      <c r="Q10" s="96">
        <f t="shared" si="8"/>
        <v>13.7</v>
      </c>
      <c r="R10" s="100"/>
      <c r="S10" s="100"/>
      <c r="T10" s="100"/>
      <c r="U10" s="100"/>
      <c r="V10" s="103" t="str">
        <f>IF(AVERAGE(I10:Q10)&lt;11,"NG",IF(AVERAGE(I10:Q10)&gt;18,"NG","OK"))</f>
        <v>OK</v>
      </c>
    </row>
    <row r="11" s="67" customFormat="1" ht="16.5" customHeight="1" spans="1:22">
      <c r="A11" s="74" t="s">
        <v>222</v>
      </c>
      <c r="B11" s="77" t="s">
        <v>223</v>
      </c>
      <c r="C11" s="78"/>
      <c r="D11" s="78"/>
      <c r="E11" s="45" t="s">
        <v>224</v>
      </c>
      <c r="F11" s="46"/>
      <c r="G11" s="47"/>
      <c r="H11" s="84" t="s">
        <v>225</v>
      </c>
      <c r="I11" s="96">
        <f t="shared" si="0"/>
        <v>63.64</v>
      </c>
      <c r="J11" s="96">
        <f t="shared" si="1"/>
        <v>60.76</v>
      </c>
      <c r="K11" s="96">
        <f t="shared" si="2"/>
        <v>63.71</v>
      </c>
      <c r="L11" s="96">
        <f t="shared" si="3"/>
        <v>59.78</v>
      </c>
      <c r="M11" s="96">
        <f t="shared" si="4"/>
        <v>64.14</v>
      </c>
      <c r="N11" s="96">
        <f t="shared" si="5"/>
        <v>61.65</v>
      </c>
      <c r="O11" s="96">
        <f t="shared" si="6"/>
        <v>64.4</v>
      </c>
      <c r="P11" s="96">
        <f t="shared" si="7"/>
        <v>63.43</v>
      </c>
      <c r="Q11" s="96">
        <f t="shared" si="8"/>
        <v>70.69</v>
      </c>
      <c r="R11" s="98"/>
      <c r="S11" s="98"/>
      <c r="T11" s="98"/>
      <c r="U11" s="98"/>
      <c r="V11" s="103" t="str">
        <f>IF(MAX(I11:Q13)&gt;140,"NG","OK")</f>
        <v>OK</v>
      </c>
    </row>
    <row r="12" s="67" customFormat="1" ht="16.5" customHeight="1" spans="1:22">
      <c r="A12" s="69"/>
      <c r="B12" s="79"/>
      <c r="C12" s="80"/>
      <c r="D12" s="80"/>
      <c r="E12" s="32"/>
      <c r="F12" s="37"/>
      <c r="G12" s="34"/>
      <c r="H12" s="84" t="s">
        <v>226</v>
      </c>
      <c r="I12" s="96">
        <f t="shared" si="0"/>
        <v>59.48</v>
      </c>
      <c r="J12" s="96">
        <f t="shared" si="1"/>
        <v>58.32</v>
      </c>
      <c r="K12" s="96">
        <f t="shared" si="2"/>
        <v>61.31</v>
      </c>
      <c r="L12" s="96">
        <f t="shared" si="3"/>
        <v>59.23</v>
      </c>
      <c r="M12" s="96">
        <f t="shared" si="4"/>
        <v>60.22</v>
      </c>
      <c r="N12" s="96">
        <f t="shared" si="5"/>
        <v>61.39</v>
      </c>
      <c r="O12" s="96">
        <f t="shared" si="6"/>
        <v>60.64</v>
      </c>
      <c r="P12" s="96">
        <f t="shared" si="7"/>
        <v>59.93</v>
      </c>
      <c r="Q12" s="96">
        <f t="shared" si="8"/>
        <v>61.08</v>
      </c>
      <c r="R12" s="98"/>
      <c r="S12" s="98"/>
      <c r="T12" s="98"/>
      <c r="U12" s="98"/>
      <c r="V12" s="103" t="str">
        <f>IF(MAX(I11:Q13)&gt;140,"NG","OK")</f>
        <v>OK</v>
      </c>
    </row>
    <row r="13" s="67" customFormat="1" ht="16.5" customHeight="1" spans="1:22">
      <c r="A13" s="69"/>
      <c r="B13" s="79"/>
      <c r="C13" s="80"/>
      <c r="D13" s="80"/>
      <c r="E13" s="32"/>
      <c r="F13" s="37"/>
      <c r="G13" s="34"/>
      <c r="H13" s="84" t="s">
        <v>227</v>
      </c>
      <c r="I13" s="96">
        <f t="shared" si="0"/>
        <v>62.69</v>
      </c>
      <c r="J13" s="96">
        <f t="shared" si="1"/>
        <v>66.9</v>
      </c>
      <c r="K13" s="96">
        <f t="shared" si="2"/>
        <v>65.7</v>
      </c>
      <c r="L13" s="96">
        <f t="shared" si="3"/>
        <v>67.65</v>
      </c>
      <c r="M13" s="96">
        <f t="shared" si="4"/>
        <v>64.94</v>
      </c>
      <c r="N13" s="96">
        <f t="shared" si="5"/>
        <v>67.87</v>
      </c>
      <c r="O13" s="96">
        <f t="shared" si="6"/>
        <v>73.77</v>
      </c>
      <c r="P13" s="96">
        <f t="shared" si="7"/>
        <v>69.2</v>
      </c>
      <c r="Q13" s="96">
        <f t="shared" si="8"/>
        <v>72.55</v>
      </c>
      <c r="R13" s="98"/>
      <c r="S13" s="98"/>
      <c r="T13" s="98"/>
      <c r="U13" s="98"/>
      <c r="V13" s="103" t="str">
        <f>IF(MAX(I11:Q13)&gt;140,"NG","OK")</f>
        <v>OK</v>
      </c>
    </row>
    <row r="14" s="67" customFormat="1" ht="16.5" customHeight="1" spans="1:22">
      <c r="A14" s="69"/>
      <c r="B14" s="79"/>
      <c r="C14" s="80"/>
      <c r="D14" s="80"/>
      <c r="E14" s="32"/>
      <c r="F14" s="37"/>
      <c r="G14" s="34"/>
      <c r="H14" s="84" t="s">
        <v>228</v>
      </c>
      <c r="I14" s="96">
        <f t="shared" si="0"/>
        <v>84.13</v>
      </c>
      <c r="J14" s="96">
        <f t="shared" si="1"/>
        <v>79.06</v>
      </c>
      <c r="K14" s="96">
        <f t="shared" si="2"/>
        <v>81.84</v>
      </c>
      <c r="L14" s="96">
        <f t="shared" si="3"/>
        <v>80.49</v>
      </c>
      <c r="M14" s="96">
        <f t="shared" si="4"/>
        <v>77.97</v>
      </c>
      <c r="N14" s="96">
        <f t="shared" si="5"/>
        <v>82.44</v>
      </c>
      <c r="O14" s="96">
        <f t="shared" si="6"/>
        <v>74.16</v>
      </c>
      <c r="P14" s="96">
        <f t="shared" si="7"/>
        <v>73.05</v>
      </c>
      <c r="Q14" s="96">
        <f t="shared" si="8"/>
        <v>80.78</v>
      </c>
      <c r="R14" s="98"/>
      <c r="S14" s="98"/>
      <c r="T14" s="98"/>
      <c r="U14" s="98"/>
      <c r="V14" s="103"/>
    </row>
    <row r="15" s="67" customFormat="1" ht="16.5" customHeight="1" spans="1:22">
      <c r="A15" s="69"/>
      <c r="B15" s="79"/>
      <c r="C15" s="80"/>
      <c r="D15" s="80"/>
      <c r="E15" s="32"/>
      <c r="F15" s="37"/>
      <c r="G15" s="34"/>
      <c r="H15" s="84" t="s">
        <v>229</v>
      </c>
      <c r="I15" s="96">
        <f t="shared" si="0"/>
        <v>61.48</v>
      </c>
      <c r="J15" s="96">
        <f t="shared" si="1"/>
        <v>61.75</v>
      </c>
      <c r="K15" s="96">
        <f t="shared" si="2"/>
        <v>61.99</v>
      </c>
      <c r="L15" s="96">
        <f t="shared" si="3"/>
        <v>63.27</v>
      </c>
      <c r="M15" s="96">
        <f t="shared" si="4"/>
        <v>64.89</v>
      </c>
      <c r="N15" s="96">
        <f t="shared" si="5"/>
        <v>61.27</v>
      </c>
      <c r="O15" s="96">
        <f t="shared" si="6"/>
        <v>63.52</v>
      </c>
      <c r="P15" s="96">
        <f t="shared" si="7"/>
        <v>62.89</v>
      </c>
      <c r="Q15" s="96">
        <f t="shared" si="8"/>
        <v>66.94</v>
      </c>
      <c r="R15" s="98"/>
      <c r="S15" s="98"/>
      <c r="T15" s="98"/>
      <c r="U15" s="98"/>
      <c r="V15" s="103"/>
    </row>
    <row r="16" s="67" customFormat="1" ht="16.5" customHeight="1" spans="1:22">
      <c r="A16" s="69"/>
      <c r="B16" s="79"/>
      <c r="C16" s="80"/>
      <c r="D16" s="80"/>
      <c r="E16" s="32"/>
      <c r="F16" s="37"/>
      <c r="G16" s="34"/>
      <c r="H16" s="84" t="s">
        <v>230</v>
      </c>
      <c r="I16" s="96">
        <f t="shared" si="0"/>
        <v>61.37</v>
      </c>
      <c r="J16" s="96">
        <f t="shared" si="1"/>
        <v>65.3</v>
      </c>
      <c r="K16" s="96">
        <f t="shared" si="2"/>
        <v>58.81</v>
      </c>
      <c r="L16" s="96">
        <f t="shared" si="3"/>
        <v>60.6</v>
      </c>
      <c r="M16" s="96">
        <f t="shared" si="4"/>
        <v>62.17</v>
      </c>
      <c r="N16" s="96">
        <f t="shared" si="5"/>
        <v>63.07</v>
      </c>
      <c r="O16" s="96">
        <f t="shared" si="6"/>
        <v>61.31</v>
      </c>
      <c r="P16" s="96">
        <f t="shared" si="7"/>
        <v>63.05</v>
      </c>
      <c r="Q16" s="96">
        <f t="shared" si="8"/>
        <v>59.8</v>
      </c>
      <c r="R16" s="98"/>
      <c r="S16" s="98"/>
      <c r="T16" s="98"/>
      <c r="U16" s="98"/>
      <c r="V16" s="103"/>
    </row>
    <row r="17" s="67" customFormat="1" ht="16.5" customHeight="1" spans="1:22">
      <c r="A17" s="69"/>
      <c r="B17" s="79"/>
      <c r="C17" s="80"/>
      <c r="D17" s="80"/>
      <c r="E17" s="32"/>
      <c r="F17" s="37"/>
      <c r="G17" s="34"/>
      <c r="H17" s="84" t="s">
        <v>231</v>
      </c>
      <c r="I17" s="96">
        <f t="shared" si="0"/>
        <v>80.49</v>
      </c>
      <c r="J17" s="96">
        <f t="shared" si="1"/>
        <v>82.57</v>
      </c>
      <c r="K17" s="96">
        <f t="shared" si="2"/>
        <v>77.43</v>
      </c>
      <c r="L17" s="96">
        <f t="shared" si="3"/>
        <v>83.71</v>
      </c>
      <c r="M17" s="96">
        <f t="shared" si="4"/>
        <v>75.82</v>
      </c>
      <c r="N17" s="96">
        <f t="shared" si="5"/>
        <v>82.95</v>
      </c>
      <c r="O17" s="96">
        <f t="shared" si="6"/>
        <v>84.79</v>
      </c>
      <c r="P17" s="96">
        <f t="shared" si="7"/>
        <v>76.08</v>
      </c>
      <c r="Q17" s="96">
        <f t="shared" si="8"/>
        <v>93.87</v>
      </c>
      <c r="R17" s="98"/>
      <c r="S17" s="98"/>
      <c r="T17" s="98"/>
      <c r="U17" s="98"/>
      <c r="V17" s="103"/>
    </row>
    <row r="18" s="67" customFormat="1" ht="16.5" customHeight="1" spans="1:22">
      <c r="A18" s="69"/>
      <c r="B18" s="79"/>
      <c r="C18" s="80"/>
      <c r="D18" s="80"/>
      <c r="E18" s="45" t="s">
        <v>232</v>
      </c>
      <c r="F18" s="46"/>
      <c r="G18" s="47"/>
      <c r="H18" s="84" t="s">
        <v>233</v>
      </c>
      <c r="I18" s="96">
        <f t="shared" si="0"/>
        <v>189.82</v>
      </c>
      <c r="J18" s="96">
        <f t="shared" si="1"/>
        <v>189.3</v>
      </c>
      <c r="K18" s="96">
        <f t="shared" si="2"/>
        <v>207.56</v>
      </c>
      <c r="L18" s="96">
        <f t="shared" si="3"/>
        <v>191.12</v>
      </c>
      <c r="M18" s="96">
        <f t="shared" si="4"/>
        <v>220.11</v>
      </c>
      <c r="N18" s="96">
        <f t="shared" si="5"/>
        <v>189.62</v>
      </c>
      <c r="O18" s="96">
        <f t="shared" si="6"/>
        <v>223.28</v>
      </c>
      <c r="P18" s="96">
        <f t="shared" si="7"/>
        <v>205.28</v>
      </c>
      <c r="Q18" s="96">
        <f t="shared" si="8"/>
        <v>196.19</v>
      </c>
      <c r="R18" s="98"/>
      <c r="S18" s="98"/>
      <c r="T18" s="98"/>
      <c r="U18" s="98"/>
      <c r="V18" s="103" t="str">
        <f>IF(MAX(I18:Q20)&gt;450,"NG","OK")</f>
        <v>OK</v>
      </c>
    </row>
    <row r="19" s="67" customFormat="1" ht="16.5" customHeight="1" spans="1:22">
      <c r="A19" s="69"/>
      <c r="B19" s="79"/>
      <c r="C19" s="80"/>
      <c r="D19" s="80"/>
      <c r="E19" s="36"/>
      <c r="F19" s="37"/>
      <c r="G19" s="34"/>
      <c r="H19" s="84" t="s">
        <v>234</v>
      </c>
      <c r="I19" s="96">
        <f t="shared" si="0"/>
        <v>196.8</v>
      </c>
      <c r="J19" s="96">
        <f t="shared" si="1"/>
        <v>182.15</v>
      </c>
      <c r="K19" s="96">
        <f t="shared" si="2"/>
        <v>192.97</v>
      </c>
      <c r="L19" s="96">
        <f t="shared" si="3"/>
        <v>200.94</v>
      </c>
      <c r="M19" s="96">
        <f t="shared" si="4"/>
        <v>184.59</v>
      </c>
      <c r="N19" s="96">
        <f t="shared" si="5"/>
        <v>214.34</v>
      </c>
      <c r="O19" s="96">
        <f t="shared" si="6"/>
        <v>188.01</v>
      </c>
      <c r="P19" s="96">
        <f t="shared" si="7"/>
        <v>176</v>
      </c>
      <c r="Q19" s="96">
        <f t="shared" si="8"/>
        <v>184.33</v>
      </c>
      <c r="R19" s="98"/>
      <c r="S19" s="98"/>
      <c r="T19" s="98"/>
      <c r="U19" s="98"/>
      <c r="V19" s="103" t="str">
        <f>IF(MAX(I18:Q20)&gt;450,"NG","OK")</f>
        <v>OK</v>
      </c>
    </row>
    <row r="20" s="67" customFormat="1" ht="16.5" customHeight="1" spans="1:22">
      <c r="A20" s="69"/>
      <c r="B20" s="79"/>
      <c r="C20" s="80"/>
      <c r="D20" s="80"/>
      <c r="E20" s="36"/>
      <c r="F20" s="37"/>
      <c r="G20" s="34"/>
      <c r="H20" s="84" t="s">
        <v>235</v>
      </c>
      <c r="I20" s="96">
        <f t="shared" si="0"/>
        <v>230.25</v>
      </c>
      <c r="J20" s="96">
        <f t="shared" si="1"/>
        <v>221.67</v>
      </c>
      <c r="K20" s="96">
        <f t="shared" si="2"/>
        <v>229.28</v>
      </c>
      <c r="L20" s="96">
        <f t="shared" si="3"/>
        <v>207.57</v>
      </c>
      <c r="M20" s="96">
        <f t="shared" si="4"/>
        <v>233.8</v>
      </c>
      <c r="N20" s="96">
        <f t="shared" si="5"/>
        <v>235.26</v>
      </c>
      <c r="O20" s="96">
        <f t="shared" si="6"/>
        <v>220.56</v>
      </c>
      <c r="P20" s="96">
        <f t="shared" si="7"/>
        <v>230.41</v>
      </c>
      <c r="Q20" s="96">
        <f t="shared" si="8"/>
        <v>243.93</v>
      </c>
      <c r="R20" s="98"/>
      <c r="S20" s="98"/>
      <c r="T20" s="98"/>
      <c r="U20" s="98"/>
      <c r="V20" s="103" t="str">
        <f>IF(MAX(I20:Q26)&gt;450,"NG","OK")</f>
        <v>OK</v>
      </c>
    </row>
    <row r="21" s="67" customFormat="1" ht="19.5" customHeight="1" spans="1:22">
      <c r="A21" s="69"/>
      <c r="B21" s="79"/>
      <c r="C21" s="80"/>
      <c r="D21" s="80"/>
      <c r="E21" s="85"/>
      <c r="F21" s="86"/>
      <c r="G21" s="87"/>
      <c r="H21" s="84" t="s">
        <v>236</v>
      </c>
      <c r="I21" s="96">
        <f t="shared" si="0"/>
        <v>287.72</v>
      </c>
      <c r="J21" s="96">
        <f t="shared" si="1"/>
        <v>309.35</v>
      </c>
      <c r="K21" s="96">
        <f t="shared" si="2"/>
        <v>307.37</v>
      </c>
      <c r="L21" s="96">
        <f t="shared" si="3"/>
        <v>311.38</v>
      </c>
      <c r="M21" s="96">
        <f t="shared" si="4"/>
        <v>280.45</v>
      </c>
      <c r="N21" s="96">
        <f t="shared" si="5"/>
        <v>271.2</v>
      </c>
      <c r="O21" s="96">
        <f t="shared" si="6"/>
        <v>307.18</v>
      </c>
      <c r="P21" s="96">
        <f t="shared" si="7"/>
        <v>260.32</v>
      </c>
      <c r="Q21" s="96">
        <f t="shared" si="8"/>
        <v>280.79</v>
      </c>
      <c r="R21" s="64"/>
      <c r="S21" s="64"/>
      <c r="T21" s="64"/>
      <c r="U21" s="64"/>
      <c r="V21" s="103"/>
    </row>
    <row r="22" s="67" customFormat="1" ht="19.5" customHeight="1" spans="1:22">
      <c r="A22" s="69"/>
      <c r="B22" s="79"/>
      <c r="C22" s="80"/>
      <c r="D22" s="80"/>
      <c r="E22" s="85"/>
      <c r="F22" s="86"/>
      <c r="G22" s="87"/>
      <c r="H22" s="84" t="s">
        <v>237</v>
      </c>
      <c r="I22" s="96">
        <f t="shared" si="0"/>
        <v>212.88</v>
      </c>
      <c r="J22" s="96">
        <f t="shared" si="1"/>
        <v>185.53</v>
      </c>
      <c r="K22" s="96">
        <f t="shared" si="2"/>
        <v>189.02</v>
      </c>
      <c r="L22" s="96">
        <f t="shared" si="3"/>
        <v>219.46</v>
      </c>
      <c r="M22" s="96">
        <f t="shared" si="4"/>
        <v>202.75</v>
      </c>
      <c r="N22" s="96">
        <f t="shared" si="5"/>
        <v>203.32</v>
      </c>
      <c r="O22" s="96">
        <f t="shared" si="6"/>
        <v>254.29</v>
      </c>
      <c r="P22" s="96">
        <f t="shared" si="7"/>
        <v>222.15</v>
      </c>
      <c r="Q22" s="96">
        <f t="shared" si="8"/>
        <v>233.75</v>
      </c>
      <c r="R22" s="64"/>
      <c r="S22" s="64"/>
      <c r="T22" s="64"/>
      <c r="U22" s="64"/>
      <c r="V22" s="103"/>
    </row>
    <row r="23" s="67" customFormat="1" ht="19.5" customHeight="1" spans="1:22">
      <c r="A23" s="69"/>
      <c r="B23" s="79"/>
      <c r="C23" s="80"/>
      <c r="D23" s="80"/>
      <c r="E23" s="85"/>
      <c r="F23" s="86"/>
      <c r="G23" s="87"/>
      <c r="H23" s="84" t="s">
        <v>238</v>
      </c>
      <c r="I23" s="96">
        <f t="shared" si="0"/>
        <v>199.41</v>
      </c>
      <c r="J23" s="96">
        <f t="shared" si="1"/>
        <v>244.52</v>
      </c>
      <c r="K23" s="96">
        <f t="shared" si="2"/>
        <v>180.01</v>
      </c>
      <c r="L23" s="96">
        <f t="shared" si="3"/>
        <v>196.43</v>
      </c>
      <c r="M23" s="96">
        <f t="shared" si="4"/>
        <v>178.43</v>
      </c>
      <c r="N23" s="96">
        <f t="shared" si="5"/>
        <v>209.03</v>
      </c>
      <c r="O23" s="96">
        <f t="shared" si="6"/>
        <v>197.23</v>
      </c>
      <c r="P23" s="96">
        <f t="shared" si="7"/>
        <v>187.39</v>
      </c>
      <c r="Q23" s="96">
        <f t="shared" si="8"/>
        <v>231.07</v>
      </c>
      <c r="R23" s="64"/>
      <c r="S23" s="64"/>
      <c r="T23" s="64"/>
      <c r="U23" s="64"/>
      <c r="V23" s="103"/>
    </row>
    <row r="24" s="67" customFormat="1" ht="19.5" customHeight="1" spans="1:22">
      <c r="A24" s="69"/>
      <c r="B24" s="79"/>
      <c r="C24" s="80"/>
      <c r="D24" s="80"/>
      <c r="E24" s="85"/>
      <c r="F24" s="86"/>
      <c r="G24" s="87"/>
      <c r="H24" s="84" t="s">
        <v>239</v>
      </c>
      <c r="I24" s="96">
        <f t="shared" si="0"/>
        <v>301.35</v>
      </c>
      <c r="J24" s="96">
        <f t="shared" si="1"/>
        <v>306.07</v>
      </c>
      <c r="K24" s="96">
        <f t="shared" si="2"/>
        <v>313.95</v>
      </c>
      <c r="L24" s="96">
        <f t="shared" si="3"/>
        <v>330.66</v>
      </c>
      <c r="M24" s="96">
        <f t="shared" si="4"/>
        <v>292.89</v>
      </c>
      <c r="N24" s="96">
        <f t="shared" si="5"/>
        <v>356.44</v>
      </c>
      <c r="O24" s="96">
        <f t="shared" si="6"/>
        <v>324.89</v>
      </c>
      <c r="P24" s="96">
        <f t="shared" si="7"/>
        <v>287.85</v>
      </c>
      <c r="Q24" s="96">
        <f t="shared" si="8"/>
        <v>408.96</v>
      </c>
      <c r="R24" s="64"/>
      <c r="S24" s="64"/>
      <c r="T24" s="64"/>
      <c r="U24" s="64"/>
      <c r="V24" s="103"/>
    </row>
    <row r="25" s="67" customFormat="1" ht="19.5" customHeight="1" spans="1:22">
      <c r="A25" s="69"/>
      <c r="B25" s="79"/>
      <c r="C25" s="80"/>
      <c r="D25" s="80"/>
      <c r="E25" s="88" t="s">
        <v>240</v>
      </c>
      <c r="F25" s="89"/>
      <c r="G25" s="90"/>
      <c r="H25" s="84" t="s">
        <v>241</v>
      </c>
      <c r="I25" s="96">
        <f t="shared" si="0"/>
        <v>1.03</v>
      </c>
      <c r="J25" s="96">
        <f t="shared" si="1"/>
        <v>0.98</v>
      </c>
      <c r="K25" s="96">
        <f t="shared" si="2"/>
        <v>0.97</v>
      </c>
      <c r="L25" s="96">
        <f t="shared" si="3"/>
        <v>0.99</v>
      </c>
      <c r="M25" s="96">
        <f t="shared" si="4"/>
        <v>1</v>
      </c>
      <c r="N25" s="96">
        <f t="shared" si="5"/>
        <v>1.02</v>
      </c>
      <c r="O25" s="96">
        <f t="shared" si="6"/>
        <v>0.98</v>
      </c>
      <c r="P25" s="96">
        <f t="shared" si="7"/>
        <v>1.05</v>
      </c>
      <c r="Q25" s="96">
        <f t="shared" si="8"/>
        <v>0.98</v>
      </c>
      <c r="R25" s="64"/>
      <c r="S25" s="64"/>
      <c r="T25" s="64"/>
      <c r="U25" s="64"/>
      <c r="V25" s="103" t="str">
        <f t="shared" ref="V25:V27" si="9">IF(MAX(I25:Q25)&gt;1.25,"NG",IF(MIN(I25:Q25)&lt;0.8,"NG","OK"))</f>
        <v>OK</v>
      </c>
    </row>
    <row r="26" s="67" customFormat="1" ht="19.5" customHeight="1" spans="1:22">
      <c r="A26" s="69"/>
      <c r="B26" s="79"/>
      <c r="C26" s="80"/>
      <c r="D26" s="80"/>
      <c r="E26" s="85"/>
      <c r="F26" s="86"/>
      <c r="G26" s="87"/>
      <c r="H26" s="84" t="s">
        <v>242</v>
      </c>
      <c r="I26" s="96">
        <f t="shared" si="0"/>
        <v>1.06</v>
      </c>
      <c r="J26" s="96">
        <f t="shared" si="1"/>
        <v>0.92</v>
      </c>
      <c r="K26" s="96">
        <f t="shared" si="2"/>
        <v>0.96</v>
      </c>
      <c r="L26" s="96">
        <f t="shared" si="3"/>
        <v>1.03</v>
      </c>
      <c r="M26" s="96">
        <f t="shared" si="4"/>
        <v>1</v>
      </c>
      <c r="N26" s="96">
        <f t="shared" si="5"/>
        <v>1.02</v>
      </c>
      <c r="O26" s="96">
        <f t="shared" si="6"/>
        <v>0.98</v>
      </c>
      <c r="P26" s="96">
        <f t="shared" si="7"/>
        <v>0.99</v>
      </c>
      <c r="Q26" s="96">
        <f t="shared" si="8"/>
        <v>0.99</v>
      </c>
      <c r="R26" s="64"/>
      <c r="S26" s="64"/>
      <c r="T26" s="64"/>
      <c r="U26" s="64"/>
      <c r="V26" s="103" t="str">
        <f t="shared" si="9"/>
        <v>OK</v>
      </c>
    </row>
    <row r="27" s="67" customFormat="1" ht="19.5" customHeight="1" spans="1:22">
      <c r="A27" s="69"/>
      <c r="B27" s="79"/>
      <c r="C27" s="80"/>
      <c r="D27" s="80"/>
      <c r="E27" s="85"/>
      <c r="F27" s="86"/>
      <c r="G27" s="87"/>
      <c r="H27" s="84" t="s">
        <v>243</v>
      </c>
      <c r="I27" s="96">
        <f t="shared" si="0"/>
        <v>1.02</v>
      </c>
      <c r="J27" s="96">
        <f t="shared" si="1"/>
        <v>0.99</v>
      </c>
      <c r="K27" s="96">
        <f t="shared" si="2"/>
        <v>0.98</v>
      </c>
      <c r="L27" s="96">
        <f t="shared" si="3"/>
        <v>1.02</v>
      </c>
      <c r="M27" s="96">
        <f t="shared" si="4"/>
        <v>0.96</v>
      </c>
      <c r="N27" s="96">
        <f t="shared" si="5"/>
        <v>0.97</v>
      </c>
      <c r="O27" s="96">
        <f t="shared" si="6"/>
        <v>1.04</v>
      </c>
      <c r="P27" s="96">
        <f t="shared" si="7"/>
        <v>1.03</v>
      </c>
      <c r="Q27" s="96">
        <f t="shared" si="8"/>
        <v>1.02</v>
      </c>
      <c r="R27" s="64"/>
      <c r="S27" s="64"/>
      <c r="T27" s="64"/>
      <c r="U27" s="64"/>
      <c r="V27" s="103" t="str">
        <f t="shared" si="9"/>
        <v>OK</v>
      </c>
    </row>
    <row r="28" s="67" customFormat="1" ht="23" customHeight="1" spans="1:22">
      <c r="A28" s="69"/>
      <c r="B28" s="79"/>
      <c r="C28" s="80"/>
      <c r="D28" s="80"/>
      <c r="E28" s="91"/>
      <c r="F28" s="92"/>
      <c r="G28" s="93"/>
      <c r="H28" s="84" t="s">
        <v>244</v>
      </c>
      <c r="I28" s="96">
        <f t="shared" si="0"/>
        <v>0.94</v>
      </c>
      <c r="J28" s="96">
        <f t="shared" si="1"/>
        <v>0.99</v>
      </c>
      <c r="K28" s="96">
        <f t="shared" si="2"/>
        <v>1.02</v>
      </c>
      <c r="L28" s="96">
        <f t="shared" si="3"/>
        <v>1.03</v>
      </c>
      <c r="M28" s="96">
        <f t="shared" si="4"/>
        <v>1.01</v>
      </c>
      <c r="N28" s="96">
        <f t="shared" si="5"/>
        <v>1.07</v>
      </c>
      <c r="O28" s="96">
        <f t="shared" si="6"/>
        <v>0.97</v>
      </c>
      <c r="P28" s="96">
        <f t="shared" si="7"/>
        <v>1.04</v>
      </c>
      <c r="Q28" s="96">
        <f t="shared" si="8"/>
        <v>1.07</v>
      </c>
      <c r="R28" s="61"/>
      <c r="S28" s="61"/>
      <c r="T28" s="61"/>
      <c r="U28" s="61"/>
      <c r="V28" s="103"/>
    </row>
    <row r="29" s="67" customFormat="1" ht="23" customHeight="1" spans="1:22">
      <c r="A29" s="69"/>
      <c r="B29" s="79"/>
      <c r="C29" s="80"/>
      <c r="D29" s="80"/>
      <c r="E29" s="91"/>
      <c r="F29" s="92"/>
      <c r="G29" s="93"/>
      <c r="H29" s="84" t="s">
        <v>245</v>
      </c>
      <c r="I29" s="96">
        <f t="shared" si="0"/>
        <v>0.98</v>
      </c>
      <c r="J29" s="96">
        <f t="shared" si="1"/>
        <v>1.06</v>
      </c>
      <c r="K29" s="96">
        <f t="shared" si="2"/>
        <v>0.98</v>
      </c>
      <c r="L29" s="96">
        <f t="shared" si="3"/>
        <v>1.08</v>
      </c>
      <c r="M29" s="96">
        <f t="shared" si="4"/>
        <v>1.07</v>
      </c>
      <c r="N29" s="96">
        <f t="shared" si="5"/>
        <v>1.01</v>
      </c>
      <c r="O29" s="96">
        <f t="shared" si="6"/>
        <v>0.98</v>
      </c>
      <c r="P29" s="96">
        <f t="shared" si="7"/>
        <v>1.01</v>
      </c>
      <c r="Q29" s="96">
        <f t="shared" si="8"/>
        <v>1.12</v>
      </c>
      <c r="R29" s="61"/>
      <c r="S29" s="61"/>
      <c r="T29" s="61"/>
      <c r="U29" s="61"/>
      <c r="V29" s="103"/>
    </row>
    <row r="30" s="67" customFormat="1" ht="23" customHeight="1" spans="1:22">
      <c r="A30" s="69"/>
      <c r="B30" s="79"/>
      <c r="C30" s="80"/>
      <c r="D30" s="80"/>
      <c r="E30" s="91"/>
      <c r="F30" s="92"/>
      <c r="G30" s="93"/>
      <c r="H30" s="84" t="s">
        <v>246</v>
      </c>
      <c r="I30" s="96">
        <f t="shared" si="0"/>
        <v>1.08</v>
      </c>
      <c r="J30" s="96">
        <f t="shared" si="1"/>
        <v>0.93</v>
      </c>
      <c r="K30" s="96">
        <f t="shared" si="2"/>
        <v>1.01</v>
      </c>
      <c r="L30" s="96">
        <f t="shared" si="3"/>
        <v>1.1</v>
      </c>
      <c r="M30" s="96">
        <f t="shared" si="4"/>
        <v>0.96</v>
      </c>
      <c r="N30" s="96">
        <f t="shared" si="5"/>
        <v>0.99</v>
      </c>
      <c r="O30" s="96">
        <f t="shared" si="6"/>
        <v>1.03</v>
      </c>
      <c r="P30" s="96">
        <f t="shared" si="7"/>
        <v>0.99</v>
      </c>
      <c r="Q30" s="96">
        <f t="shared" si="8"/>
        <v>0.98</v>
      </c>
      <c r="R30" s="61"/>
      <c r="S30" s="61"/>
      <c r="T30" s="61"/>
      <c r="U30" s="61"/>
      <c r="V30" s="103"/>
    </row>
    <row r="31" s="67" customFormat="1" ht="23" customHeight="1" spans="1:22">
      <c r="A31" s="69"/>
      <c r="B31" s="79"/>
      <c r="C31" s="80"/>
      <c r="D31" s="80"/>
      <c r="E31" s="91"/>
      <c r="F31" s="92"/>
      <c r="G31" s="93"/>
      <c r="H31" s="84" t="s">
        <v>247</v>
      </c>
      <c r="I31" s="96">
        <f t="shared" si="0"/>
        <v>1.03</v>
      </c>
      <c r="J31" s="96">
        <f t="shared" si="1"/>
        <v>0.95</v>
      </c>
      <c r="K31" s="96">
        <f t="shared" si="2"/>
        <v>1.06</v>
      </c>
      <c r="L31" s="96">
        <f t="shared" si="3"/>
        <v>1</v>
      </c>
      <c r="M31" s="96">
        <f t="shared" si="4"/>
        <v>1.02</v>
      </c>
      <c r="N31" s="96">
        <f t="shared" si="5"/>
        <v>1</v>
      </c>
      <c r="O31" s="96">
        <f t="shared" si="6"/>
        <v>0.98</v>
      </c>
      <c r="P31" s="96">
        <f t="shared" si="7"/>
        <v>1.01</v>
      </c>
      <c r="Q31" s="96">
        <f t="shared" si="8"/>
        <v>1.03</v>
      </c>
      <c r="R31" s="61"/>
      <c r="S31" s="61"/>
      <c r="T31" s="61"/>
      <c r="U31" s="61"/>
      <c r="V31" s="103"/>
    </row>
    <row r="32" s="67" customFormat="1" ht="23" customHeight="1" spans="1:22">
      <c r="A32" s="69"/>
      <c r="B32" s="79"/>
      <c r="C32" s="80"/>
      <c r="D32" s="80"/>
      <c r="E32" s="94" t="s">
        <v>248</v>
      </c>
      <c r="F32" s="94"/>
      <c r="G32" s="94"/>
      <c r="H32" s="95" t="s">
        <v>249</v>
      </c>
      <c r="I32" s="96">
        <f t="shared" si="0"/>
        <v>4.96</v>
      </c>
      <c r="J32" s="96">
        <f t="shared" si="1"/>
        <v>7.51</v>
      </c>
      <c r="K32" s="96">
        <f t="shared" si="2"/>
        <v>3.31</v>
      </c>
      <c r="L32" s="96">
        <f t="shared" si="3"/>
        <v>3.67</v>
      </c>
      <c r="M32" s="96">
        <f t="shared" si="4"/>
        <v>6.47</v>
      </c>
      <c r="N32" s="96">
        <f t="shared" si="5"/>
        <v>3.21</v>
      </c>
      <c r="O32" s="96">
        <f t="shared" si="6"/>
        <v>3.21</v>
      </c>
      <c r="P32" s="96">
        <f t="shared" si="7"/>
        <v>2.71</v>
      </c>
      <c r="Q32" s="96">
        <f t="shared" si="8"/>
        <v>6.52</v>
      </c>
      <c r="R32" s="61"/>
      <c r="S32" s="61"/>
      <c r="T32" s="61"/>
      <c r="U32" s="61"/>
      <c r="V32" s="103" t="str">
        <f t="shared" ref="V32:V34" si="10">IF(MAX(I32:Q32)&gt;25,"NG","OK")</f>
        <v>OK</v>
      </c>
    </row>
    <row r="33" s="67" customFormat="1" ht="23" customHeight="1" spans="1:22">
      <c r="A33" s="69"/>
      <c r="B33" s="79"/>
      <c r="C33" s="80"/>
      <c r="D33" s="80"/>
      <c r="E33" s="92"/>
      <c r="F33" s="92"/>
      <c r="G33" s="92"/>
      <c r="H33" s="95" t="s">
        <v>250</v>
      </c>
      <c r="I33" s="96">
        <f t="shared" si="0"/>
        <v>4.61</v>
      </c>
      <c r="J33" s="96">
        <f t="shared" si="1"/>
        <v>4.81</v>
      </c>
      <c r="K33" s="96">
        <f t="shared" si="2"/>
        <v>4.43</v>
      </c>
      <c r="L33" s="96">
        <f t="shared" si="3"/>
        <v>4.58</v>
      </c>
      <c r="M33" s="96">
        <f t="shared" si="4"/>
        <v>7.26</v>
      </c>
      <c r="N33" s="96">
        <f t="shared" si="5"/>
        <v>4.13</v>
      </c>
      <c r="O33" s="96">
        <f t="shared" si="6"/>
        <v>3.97</v>
      </c>
      <c r="P33" s="96">
        <f t="shared" si="7"/>
        <v>3.69</v>
      </c>
      <c r="Q33" s="96">
        <f t="shared" si="8"/>
        <v>3.4</v>
      </c>
      <c r="R33" s="61"/>
      <c r="S33" s="61"/>
      <c r="T33" s="61"/>
      <c r="U33" s="61"/>
      <c r="V33" s="103" t="str">
        <f t="shared" si="10"/>
        <v>OK</v>
      </c>
    </row>
    <row r="34" s="67" customFormat="1" ht="23" customHeight="1" spans="1:22">
      <c r="A34" s="69"/>
      <c r="B34" s="79"/>
      <c r="C34" s="80"/>
      <c r="D34" s="80"/>
      <c r="E34" s="92"/>
      <c r="F34" s="92"/>
      <c r="G34" s="92"/>
      <c r="H34" s="95" t="s">
        <v>251</v>
      </c>
      <c r="I34" s="96">
        <f t="shared" si="0"/>
        <v>5.8</v>
      </c>
      <c r="J34" s="96">
        <f t="shared" si="1"/>
        <v>4.27</v>
      </c>
      <c r="K34" s="96">
        <f t="shared" si="2"/>
        <v>4.41</v>
      </c>
      <c r="L34" s="96">
        <f t="shared" si="3"/>
        <v>4.13</v>
      </c>
      <c r="M34" s="96">
        <f t="shared" si="4"/>
        <v>5.4</v>
      </c>
      <c r="N34" s="96">
        <f t="shared" si="5"/>
        <v>4.95</v>
      </c>
      <c r="O34" s="96">
        <f t="shared" si="6"/>
        <v>4.73</v>
      </c>
      <c r="P34" s="96">
        <f t="shared" si="7"/>
        <v>4.68</v>
      </c>
      <c r="Q34" s="96">
        <f t="shared" si="8"/>
        <v>3.94</v>
      </c>
      <c r="R34" s="61"/>
      <c r="S34" s="61"/>
      <c r="T34" s="61"/>
      <c r="U34" s="61"/>
      <c r="V34" s="103" t="str">
        <f t="shared" si="10"/>
        <v>OK</v>
      </c>
    </row>
    <row r="35" s="3" customFormat="1" spans="5:22">
      <c r="E35" s="92"/>
      <c r="F35" s="92"/>
      <c r="G35" s="92"/>
      <c r="H35" s="95" t="s">
        <v>252</v>
      </c>
      <c r="I35" s="96">
        <f t="shared" si="0"/>
        <v>3.11</v>
      </c>
      <c r="J35" s="96">
        <f t="shared" si="1"/>
        <v>3.32</v>
      </c>
      <c r="K35" s="96">
        <f t="shared" si="2"/>
        <v>6.33</v>
      </c>
      <c r="L35" s="96">
        <f t="shared" si="3"/>
        <v>3.04</v>
      </c>
      <c r="M35" s="96">
        <f t="shared" si="4"/>
        <v>6.01</v>
      </c>
      <c r="N35" s="96">
        <f t="shared" si="5"/>
        <v>6.08</v>
      </c>
      <c r="O35" s="96">
        <f t="shared" si="6"/>
        <v>3.59</v>
      </c>
      <c r="P35" s="96">
        <f t="shared" si="7"/>
        <v>5.12</v>
      </c>
      <c r="Q35" s="96">
        <f t="shared" si="8"/>
        <v>4.16</v>
      </c>
      <c r="R35" s="101"/>
      <c r="S35" s="101"/>
      <c r="T35" s="101"/>
      <c r="U35" s="101"/>
      <c r="V35" s="101"/>
    </row>
    <row r="36" s="3" customFormat="1" spans="5:17">
      <c r="E36" s="92"/>
      <c r="F36" s="92"/>
      <c r="G36" s="92"/>
      <c r="H36" s="95" t="s">
        <v>253</v>
      </c>
      <c r="I36" s="96">
        <f t="shared" si="0"/>
        <v>5.8</v>
      </c>
      <c r="J36" s="96">
        <f t="shared" si="1"/>
        <v>3.04</v>
      </c>
      <c r="K36" s="96">
        <f t="shared" si="2"/>
        <v>3.94</v>
      </c>
      <c r="L36" s="96">
        <f t="shared" si="3"/>
        <v>4.13</v>
      </c>
      <c r="M36" s="96">
        <f t="shared" si="4"/>
        <v>5.56</v>
      </c>
      <c r="N36" s="96">
        <f t="shared" si="5"/>
        <v>3.4</v>
      </c>
      <c r="O36" s="96">
        <f t="shared" si="6"/>
        <v>4.13</v>
      </c>
      <c r="P36" s="96">
        <f t="shared" si="7"/>
        <v>3.21</v>
      </c>
      <c r="Q36" s="96">
        <f t="shared" si="8"/>
        <v>6.96</v>
      </c>
    </row>
    <row r="37" s="3" customFormat="1" spans="5:17">
      <c r="E37" s="92"/>
      <c r="F37" s="92"/>
      <c r="G37" s="92"/>
      <c r="H37" s="95" t="s">
        <v>254</v>
      </c>
      <c r="I37" s="96">
        <f t="shared" si="0"/>
        <v>9.22</v>
      </c>
      <c r="J37" s="96">
        <f t="shared" si="1"/>
        <v>3.58</v>
      </c>
      <c r="K37" s="96">
        <f t="shared" si="2"/>
        <v>3.89</v>
      </c>
      <c r="L37" s="96">
        <f t="shared" si="3"/>
        <v>2.75</v>
      </c>
      <c r="M37" s="96">
        <f t="shared" si="4"/>
        <v>4.16</v>
      </c>
      <c r="N37" s="96">
        <f t="shared" si="5"/>
        <v>2.48</v>
      </c>
      <c r="O37" s="96">
        <f t="shared" si="6"/>
        <v>3.14</v>
      </c>
      <c r="P37" s="96">
        <f t="shared" si="7"/>
        <v>3.31</v>
      </c>
      <c r="Q37" s="96">
        <f t="shared" si="8"/>
        <v>3.83</v>
      </c>
    </row>
    <row r="38" s="3" customFormat="1" spans="5:17">
      <c r="E38" s="92"/>
      <c r="F38" s="92"/>
      <c r="G38" s="92"/>
      <c r="H38" s="95" t="s">
        <v>255</v>
      </c>
      <c r="I38" s="96">
        <f t="shared" si="0"/>
        <v>4.35</v>
      </c>
      <c r="J38" s="96">
        <f t="shared" si="1"/>
        <v>7.74</v>
      </c>
      <c r="K38" s="96">
        <f t="shared" si="2"/>
        <v>3.22</v>
      </c>
      <c r="L38" s="96">
        <f t="shared" si="3"/>
        <v>5.31</v>
      </c>
      <c r="M38" s="96">
        <f t="shared" si="4"/>
        <v>4.3</v>
      </c>
      <c r="N38" s="96">
        <f t="shared" si="5"/>
        <v>4.3</v>
      </c>
      <c r="O38" s="96">
        <f t="shared" si="6"/>
        <v>4.87</v>
      </c>
      <c r="P38" s="96">
        <f t="shared" si="7"/>
        <v>3.89</v>
      </c>
      <c r="Q38" s="96">
        <f t="shared" si="8"/>
        <v>4.48</v>
      </c>
    </row>
    <row r="40" s="3" customFormat="1" ht="29" spans="1:74">
      <c r="A40" s="81" t="s">
        <v>256</v>
      </c>
      <c r="B40" s="81" t="s">
        <v>38</v>
      </c>
      <c r="C40" s="81" t="s">
        <v>257</v>
      </c>
      <c r="D40" s="81" t="s">
        <v>258</v>
      </c>
      <c r="E40" s="81" t="s">
        <v>259</v>
      </c>
      <c r="F40" s="81" t="s">
        <v>260</v>
      </c>
      <c r="G40" s="81" t="s">
        <v>39</v>
      </c>
      <c r="H40" s="81" t="s">
        <v>261</v>
      </c>
      <c r="I40" s="81" t="s">
        <v>262</v>
      </c>
      <c r="J40" s="81" t="s">
        <v>263</v>
      </c>
      <c r="K40" s="81" t="s">
        <v>264</v>
      </c>
      <c r="L40" s="81" t="s">
        <v>265</v>
      </c>
      <c r="M40" s="81" t="s">
        <v>266</v>
      </c>
      <c r="N40" s="81" t="s">
        <v>267</v>
      </c>
      <c r="O40" s="81" t="s">
        <v>268</v>
      </c>
      <c r="P40" s="81" t="s">
        <v>269</v>
      </c>
      <c r="Q40" s="81" t="s">
        <v>270</v>
      </c>
      <c r="R40" s="81" t="s">
        <v>225</v>
      </c>
      <c r="S40" s="81" t="s">
        <v>226</v>
      </c>
      <c r="T40" s="81" t="s">
        <v>227</v>
      </c>
      <c r="U40" s="81" t="s">
        <v>228</v>
      </c>
      <c r="V40" s="81" t="s">
        <v>229</v>
      </c>
      <c r="W40" s="81" t="s">
        <v>230</v>
      </c>
      <c r="X40" s="81" t="s">
        <v>231</v>
      </c>
      <c r="Y40" s="81" t="s">
        <v>241</v>
      </c>
      <c r="Z40" s="81" t="s">
        <v>242</v>
      </c>
      <c r="AA40" s="81" t="s">
        <v>243</v>
      </c>
      <c r="AB40" s="81" t="s">
        <v>244</v>
      </c>
      <c r="AC40" s="81" t="s">
        <v>245</v>
      </c>
      <c r="AD40" s="81" t="s">
        <v>246</v>
      </c>
      <c r="AE40" s="81" t="s">
        <v>247</v>
      </c>
      <c r="AF40" s="81" t="s">
        <v>233</v>
      </c>
      <c r="AG40" s="81" t="s">
        <v>234</v>
      </c>
      <c r="AH40" s="81" t="s">
        <v>235</v>
      </c>
      <c r="AI40" s="81" t="s">
        <v>236</v>
      </c>
      <c r="AJ40" s="81" t="s">
        <v>237</v>
      </c>
      <c r="AK40" s="81" t="s">
        <v>238</v>
      </c>
      <c r="AL40" s="81" t="s">
        <v>239</v>
      </c>
      <c r="AM40" s="81" t="s">
        <v>249</v>
      </c>
      <c r="AN40" s="81" t="s">
        <v>250</v>
      </c>
      <c r="AO40" s="81" t="s">
        <v>251</v>
      </c>
      <c r="AP40" s="81" t="s">
        <v>252</v>
      </c>
      <c r="AQ40" s="81" t="s">
        <v>253</v>
      </c>
      <c r="AR40" s="81" t="s">
        <v>254</v>
      </c>
      <c r="AS40" s="81" t="s">
        <v>255</v>
      </c>
      <c r="AT40" s="81" t="s">
        <v>207</v>
      </c>
      <c r="AU40" s="81" t="s">
        <v>208</v>
      </c>
      <c r="AV40" s="81" t="s">
        <v>209</v>
      </c>
      <c r="AW40" s="81" t="s">
        <v>206</v>
      </c>
      <c r="AX40" s="81" t="s">
        <v>213</v>
      </c>
      <c r="AY40" s="81" t="s">
        <v>219</v>
      </c>
      <c r="AZ40" s="81" t="s">
        <v>217</v>
      </c>
      <c r="BA40" s="81" t="s">
        <v>221</v>
      </c>
      <c r="BB40" s="81" t="s">
        <v>271</v>
      </c>
      <c r="BC40" s="81" t="s">
        <v>272</v>
      </c>
      <c r="BD40" s="81" t="s">
        <v>273</v>
      </c>
      <c r="BE40" s="81" t="s">
        <v>274</v>
      </c>
      <c r="BF40" s="81" t="s">
        <v>275</v>
      </c>
      <c r="BG40" s="81" t="s">
        <v>276</v>
      </c>
      <c r="BH40" s="81" t="s">
        <v>277</v>
      </c>
      <c r="BI40" s="81" t="s">
        <v>278</v>
      </c>
      <c r="BJ40" s="81" t="s">
        <v>279</v>
      </c>
      <c r="BK40" s="81" t="s">
        <v>280</v>
      </c>
      <c r="BL40" s="81" t="s">
        <v>281</v>
      </c>
      <c r="BM40" s="81" t="s">
        <v>282</v>
      </c>
      <c r="BN40" s="81" t="s">
        <v>283</v>
      </c>
      <c r="BO40" s="81" t="s">
        <v>284</v>
      </c>
      <c r="BP40" s="81" t="s">
        <v>285</v>
      </c>
      <c r="BQ40" s="81" t="s">
        <v>286</v>
      </c>
      <c r="BR40" s="81" t="s">
        <v>287</v>
      </c>
      <c r="BS40" s="81" t="s">
        <v>288</v>
      </c>
      <c r="BT40" s="81" t="s">
        <v>289</v>
      </c>
      <c r="BU40" s="81" t="s">
        <v>290</v>
      </c>
      <c r="BV40" s="81" t="s">
        <v>291</v>
      </c>
    </row>
    <row r="41" s="3" customFormat="1" ht="130" spans="1:74">
      <c r="A41" s="30">
        <v>45808</v>
      </c>
      <c r="B41" s="31" t="s">
        <v>183</v>
      </c>
      <c r="C41" s="31" t="s">
        <v>292</v>
      </c>
      <c r="D41" s="31">
        <v>885</v>
      </c>
      <c r="E41" s="31" t="s">
        <v>293</v>
      </c>
      <c r="F41" s="31" t="s">
        <v>294</v>
      </c>
      <c r="G41" s="31" t="s">
        <v>295</v>
      </c>
      <c r="H41" s="31" t="s">
        <v>296</v>
      </c>
      <c r="I41" s="58" t="s">
        <v>297</v>
      </c>
      <c r="J41" s="58" t="s">
        <v>298</v>
      </c>
      <c r="K41" s="59"/>
      <c r="L41" s="59"/>
      <c r="M41" s="59"/>
      <c r="N41" s="59"/>
      <c r="O41" s="59"/>
      <c r="P41" s="59"/>
      <c r="Q41" s="59"/>
      <c r="R41" s="31">
        <v>63.64</v>
      </c>
      <c r="S41" s="31">
        <v>59.48</v>
      </c>
      <c r="T41" s="31">
        <v>62.69</v>
      </c>
      <c r="U41" s="31">
        <v>84.13</v>
      </c>
      <c r="V41" s="31">
        <v>61.48</v>
      </c>
      <c r="W41" s="31">
        <v>61.37</v>
      </c>
      <c r="X41" s="31">
        <v>80.49</v>
      </c>
      <c r="Y41" s="31">
        <v>1.03</v>
      </c>
      <c r="Z41" s="31">
        <v>1.06</v>
      </c>
      <c r="AA41" s="31">
        <v>1.02</v>
      </c>
      <c r="AB41" s="31">
        <v>0.94</v>
      </c>
      <c r="AC41" s="31">
        <v>0.98</v>
      </c>
      <c r="AD41" s="31">
        <v>1.08</v>
      </c>
      <c r="AE41" s="31">
        <v>1.03</v>
      </c>
      <c r="AF41" s="31">
        <v>189.82</v>
      </c>
      <c r="AG41" s="31">
        <v>196.8</v>
      </c>
      <c r="AH41" s="31">
        <v>230.25</v>
      </c>
      <c r="AI41" s="31">
        <v>287.72</v>
      </c>
      <c r="AJ41" s="31">
        <v>212.88</v>
      </c>
      <c r="AK41" s="31">
        <v>199.41</v>
      </c>
      <c r="AL41" s="31">
        <v>301.35</v>
      </c>
      <c r="AM41" s="31">
        <v>4.96</v>
      </c>
      <c r="AN41" s="31">
        <v>4.61</v>
      </c>
      <c r="AO41" s="31">
        <v>5.8</v>
      </c>
      <c r="AP41" s="31">
        <v>3.11</v>
      </c>
      <c r="AQ41" s="31">
        <v>5.8</v>
      </c>
      <c r="AR41" s="31">
        <v>9.22</v>
      </c>
      <c r="AS41" s="31">
        <v>4.35</v>
      </c>
      <c r="AT41" s="31">
        <v>127</v>
      </c>
      <c r="AU41" s="31">
        <v>128</v>
      </c>
      <c r="AV41" s="31">
        <v>128</v>
      </c>
      <c r="AW41" s="31">
        <v>128</v>
      </c>
      <c r="AX41" s="31">
        <v>43.1</v>
      </c>
      <c r="AY41" s="31">
        <v>380</v>
      </c>
      <c r="AZ41" s="31">
        <v>340</v>
      </c>
      <c r="BA41" s="31">
        <v>14.8</v>
      </c>
      <c r="BB41" s="58" t="s">
        <v>299</v>
      </c>
      <c r="BC41" s="31">
        <v>120</v>
      </c>
      <c r="BD41" s="31">
        <v>135</v>
      </c>
      <c r="BE41" s="59"/>
      <c r="BF41" s="31">
        <v>140</v>
      </c>
      <c r="BG41" s="31">
        <v>0.8</v>
      </c>
      <c r="BH41" s="31">
        <v>1.25</v>
      </c>
      <c r="BI41" s="59"/>
      <c r="BJ41" s="31">
        <v>450</v>
      </c>
      <c r="BK41" s="59"/>
      <c r="BL41" s="59"/>
      <c r="BM41" s="59"/>
      <c r="BN41" s="31">
        <v>25</v>
      </c>
      <c r="BO41" s="31">
        <v>365</v>
      </c>
      <c r="BP41" s="31">
        <v>395</v>
      </c>
      <c r="BQ41" s="31">
        <v>320</v>
      </c>
      <c r="BR41" s="31">
        <v>350</v>
      </c>
      <c r="BS41" s="31">
        <v>11</v>
      </c>
      <c r="BT41" s="31">
        <v>18</v>
      </c>
      <c r="BU41" s="31">
        <v>43</v>
      </c>
      <c r="BV41" s="31">
        <v>46</v>
      </c>
    </row>
    <row r="42" s="3" customFormat="1" ht="130" spans="1:74">
      <c r="A42" s="30">
        <v>45808</v>
      </c>
      <c r="B42" s="31" t="s">
        <v>183</v>
      </c>
      <c r="C42" s="31" t="s">
        <v>292</v>
      </c>
      <c r="D42" s="31">
        <v>885</v>
      </c>
      <c r="E42" s="31" t="s">
        <v>293</v>
      </c>
      <c r="F42" s="31" t="s">
        <v>294</v>
      </c>
      <c r="G42" s="31" t="s">
        <v>295</v>
      </c>
      <c r="H42" s="31" t="s">
        <v>296</v>
      </c>
      <c r="I42" s="58" t="s">
        <v>300</v>
      </c>
      <c r="J42" s="58" t="s">
        <v>301</v>
      </c>
      <c r="K42" s="59"/>
      <c r="L42" s="59"/>
      <c r="M42" s="59"/>
      <c r="N42" s="59"/>
      <c r="O42" s="59"/>
      <c r="P42" s="59"/>
      <c r="Q42" s="59"/>
      <c r="R42" s="31">
        <v>60.76</v>
      </c>
      <c r="S42" s="31">
        <v>58.32</v>
      </c>
      <c r="T42" s="31">
        <v>66.9</v>
      </c>
      <c r="U42" s="31">
        <v>79.06</v>
      </c>
      <c r="V42" s="31">
        <v>61.75</v>
      </c>
      <c r="W42" s="31">
        <v>65.3</v>
      </c>
      <c r="X42" s="31">
        <v>82.57</v>
      </c>
      <c r="Y42" s="31">
        <v>0.98</v>
      </c>
      <c r="Z42" s="31">
        <v>0.92</v>
      </c>
      <c r="AA42" s="31">
        <v>0.99</v>
      </c>
      <c r="AB42" s="31">
        <v>0.99</v>
      </c>
      <c r="AC42" s="31">
        <v>1.06</v>
      </c>
      <c r="AD42" s="31">
        <v>0.93</v>
      </c>
      <c r="AE42" s="31">
        <v>0.95</v>
      </c>
      <c r="AF42" s="31">
        <v>189.3</v>
      </c>
      <c r="AG42" s="31">
        <v>182.15</v>
      </c>
      <c r="AH42" s="31">
        <v>221.67</v>
      </c>
      <c r="AI42" s="31">
        <v>309.35</v>
      </c>
      <c r="AJ42" s="31">
        <v>185.53</v>
      </c>
      <c r="AK42" s="31">
        <v>244.52</v>
      </c>
      <c r="AL42" s="31">
        <v>306.07</v>
      </c>
      <c r="AM42" s="31">
        <v>7.51</v>
      </c>
      <c r="AN42" s="31">
        <v>4.81</v>
      </c>
      <c r="AO42" s="31">
        <v>4.27</v>
      </c>
      <c r="AP42" s="31">
        <v>3.32</v>
      </c>
      <c r="AQ42" s="31">
        <v>3.04</v>
      </c>
      <c r="AR42" s="31">
        <v>3.58</v>
      </c>
      <c r="AS42" s="31">
        <v>7.74</v>
      </c>
      <c r="AT42" s="31">
        <v>127</v>
      </c>
      <c r="AU42" s="31">
        <v>128</v>
      </c>
      <c r="AV42" s="31">
        <v>129</v>
      </c>
      <c r="AW42" s="31">
        <v>129</v>
      </c>
      <c r="AX42" s="31">
        <v>43.1</v>
      </c>
      <c r="AY42" s="31">
        <v>380</v>
      </c>
      <c r="AZ42" s="31">
        <v>339</v>
      </c>
      <c r="BA42" s="31">
        <v>14.3</v>
      </c>
      <c r="BB42" s="58" t="s">
        <v>302</v>
      </c>
      <c r="BC42" s="31">
        <v>120</v>
      </c>
      <c r="BD42" s="31">
        <v>135</v>
      </c>
      <c r="BE42" s="59"/>
      <c r="BF42" s="31">
        <v>140</v>
      </c>
      <c r="BG42" s="31">
        <v>0.8</v>
      </c>
      <c r="BH42" s="31">
        <v>1.25</v>
      </c>
      <c r="BI42" s="59"/>
      <c r="BJ42" s="31">
        <v>450</v>
      </c>
      <c r="BK42" s="59"/>
      <c r="BL42" s="59"/>
      <c r="BM42" s="59"/>
      <c r="BN42" s="31">
        <v>25</v>
      </c>
      <c r="BO42" s="31">
        <v>365</v>
      </c>
      <c r="BP42" s="31">
        <v>395</v>
      </c>
      <c r="BQ42" s="31">
        <v>320</v>
      </c>
      <c r="BR42" s="31">
        <v>350</v>
      </c>
      <c r="BS42" s="31">
        <v>11</v>
      </c>
      <c r="BT42" s="31">
        <v>18</v>
      </c>
      <c r="BU42" s="31">
        <v>43</v>
      </c>
      <c r="BV42" s="31">
        <v>46</v>
      </c>
    </row>
    <row r="43" s="3" customFormat="1" ht="116" spans="1:74">
      <c r="A43" s="30">
        <v>45808</v>
      </c>
      <c r="B43" s="31" t="s">
        <v>183</v>
      </c>
      <c r="C43" s="31" t="s">
        <v>292</v>
      </c>
      <c r="D43" s="31">
        <v>885</v>
      </c>
      <c r="E43" s="31" t="s">
        <v>293</v>
      </c>
      <c r="F43" s="31" t="s">
        <v>294</v>
      </c>
      <c r="G43" s="31" t="s">
        <v>295</v>
      </c>
      <c r="H43" s="31" t="s">
        <v>296</v>
      </c>
      <c r="I43" s="31" t="s">
        <v>303</v>
      </c>
      <c r="J43" s="58" t="s">
        <v>304</v>
      </c>
      <c r="K43" s="59"/>
      <c r="L43" s="59"/>
      <c r="M43" s="59"/>
      <c r="N43" s="59"/>
      <c r="O43" s="59"/>
      <c r="P43" s="59"/>
      <c r="Q43" s="59"/>
      <c r="R43" s="31">
        <v>63.71</v>
      </c>
      <c r="S43" s="31">
        <v>61.31</v>
      </c>
      <c r="T43" s="31">
        <v>65.7</v>
      </c>
      <c r="U43" s="31">
        <v>81.84</v>
      </c>
      <c r="V43" s="31">
        <v>61.99</v>
      </c>
      <c r="W43" s="31">
        <v>58.81</v>
      </c>
      <c r="X43" s="31">
        <v>77.43</v>
      </c>
      <c r="Y43" s="31">
        <v>0.97</v>
      </c>
      <c r="Z43" s="31">
        <v>0.96</v>
      </c>
      <c r="AA43" s="31">
        <v>0.98</v>
      </c>
      <c r="AB43" s="31">
        <v>1.02</v>
      </c>
      <c r="AC43" s="31">
        <v>0.98</v>
      </c>
      <c r="AD43" s="31">
        <v>1.01</v>
      </c>
      <c r="AE43" s="31">
        <v>1.06</v>
      </c>
      <c r="AF43" s="31">
        <v>207.56</v>
      </c>
      <c r="AG43" s="31">
        <v>192.97</v>
      </c>
      <c r="AH43" s="31">
        <v>229.28</v>
      </c>
      <c r="AI43" s="31">
        <v>307.37</v>
      </c>
      <c r="AJ43" s="31">
        <v>189.02</v>
      </c>
      <c r="AK43" s="31">
        <v>180.01</v>
      </c>
      <c r="AL43" s="31">
        <v>313.95</v>
      </c>
      <c r="AM43" s="31">
        <v>3.31</v>
      </c>
      <c r="AN43" s="31">
        <v>4.43</v>
      </c>
      <c r="AO43" s="31">
        <v>4.41</v>
      </c>
      <c r="AP43" s="31">
        <v>6.33</v>
      </c>
      <c r="AQ43" s="31">
        <v>3.94</v>
      </c>
      <c r="AR43" s="31">
        <v>3.89</v>
      </c>
      <c r="AS43" s="31">
        <v>3.22</v>
      </c>
      <c r="AT43" s="31">
        <v>128</v>
      </c>
      <c r="AU43" s="31">
        <v>129</v>
      </c>
      <c r="AV43" s="31">
        <v>128</v>
      </c>
      <c r="AW43" s="31">
        <v>128</v>
      </c>
      <c r="AX43" s="31">
        <v>43.2</v>
      </c>
      <c r="AY43" s="31">
        <v>383</v>
      </c>
      <c r="AZ43" s="31">
        <v>343</v>
      </c>
      <c r="BA43" s="31">
        <v>14.7</v>
      </c>
      <c r="BB43" s="58" t="s">
        <v>305</v>
      </c>
      <c r="BC43" s="31">
        <v>120</v>
      </c>
      <c r="BD43" s="31">
        <v>135</v>
      </c>
      <c r="BE43" s="59"/>
      <c r="BF43" s="31">
        <v>140</v>
      </c>
      <c r="BG43" s="31">
        <v>0.8</v>
      </c>
      <c r="BH43" s="31">
        <v>1.25</v>
      </c>
      <c r="BI43" s="59"/>
      <c r="BJ43" s="31">
        <v>450</v>
      </c>
      <c r="BK43" s="59"/>
      <c r="BL43" s="59"/>
      <c r="BM43" s="59"/>
      <c r="BN43" s="31">
        <v>25</v>
      </c>
      <c r="BO43" s="31">
        <v>365</v>
      </c>
      <c r="BP43" s="31">
        <v>395</v>
      </c>
      <c r="BQ43" s="31">
        <v>320</v>
      </c>
      <c r="BR43" s="31">
        <v>350</v>
      </c>
      <c r="BS43" s="31">
        <v>11</v>
      </c>
      <c r="BT43" s="31">
        <v>18</v>
      </c>
      <c r="BU43" s="31">
        <v>43</v>
      </c>
      <c r="BV43" s="31">
        <v>46</v>
      </c>
    </row>
    <row r="44" s="3" customFormat="1" ht="130" spans="1:74">
      <c r="A44" s="30">
        <v>45808</v>
      </c>
      <c r="B44" s="31" t="s">
        <v>183</v>
      </c>
      <c r="C44" s="31" t="s">
        <v>292</v>
      </c>
      <c r="D44" s="31">
        <v>885</v>
      </c>
      <c r="E44" s="31" t="s">
        <v>293</v>
      </c>
      <c r="F44" s="31" t="s">
        <v>294</v>
      </c>
      <c r="G44" s="31" t="s">
        <v>295</v>
      </c>
      <c r="H44" s="31" t="s">
        <v>296</v>
      </c>
      <c r="I44" s="58" t="s">
        <v>306</v>
      </c>
      <c r="J44" s="58" t="s">
        <v>307</v>
      </c>
      <c r="K44" s="59"/>
      <c r="L44" s="59"/>
      <c r="M44" s="59"/>
      <c r="N44" s="59"/>
      <c r="O44" s="59"/>
      <c r="P44" s="59"/>
      <c r="Q44" s="59"/>
      <c r="R44" s="31">
        <v>59.78</v>
      </c>
      <c r="S44" s="31">
        <v>59.23</v>
      </c>
      <c r="T44" s="31">
        <v>67.65</v>
      </c>
      <c r="U44" s="31">
        <v>80.49</v>
      </c>
      <c r="V44" s="31">
        <v>63.27</v>
      </c>
      <c r="W44" s="31">
        <v>60.6</v>
      </c>
      <c r="X44" s="31">
        <v>83.71</v>
      </c>
      <c r="Y44" s="31">
        <v>0.99</v>
      </c>
      <c r="Z44" s="31">
        <v>1.03</v>
      </c>
      <c r="AA44" s="31">
        <v>1.02</v>
      </c>
      <c r="AB44" s="31">
        <v>1.03</v>
      </c>
      <c r="AC44" s="31">
        <v>1.08</v>
      </c>
      <c r="AD44" s="31">
        <v>1.1</v>
      </c>
      <c r="AE44" s="31">
        <v>1</v>
      </c>
      <c r="AF44" s="31">
        <v>191.12</v>
      </c>
      <c r="AG44" s="31">
        <v>200.94</v>
      </c>
      <c r="AH44" s="31">
        <v>207.57</v>
      </c>
      <c r="AI44" s="31">
        <v>311.38</v>
      </c>
      <c r="AJ44" s="31">
        <v>219.46</v>
      </c>
      <c r="AK44" s="31">
        <v>196.43</v>
      </c>
      <c r="AL44" s="31">
        <v>330.66</v>
      </c>
      <c r="AM44" s="31">
        <v>3.67</v>
      </c>
      <c r="AN44" s="31">
        <v>4.58</v>
      </c>
      <c r="AO44" s="31">
        <v>4.13</v>
      </c>
      <c r="AP44" s="31">
        <v>3.04</v>
      </c>
      <c r="AQ44" s="31">
        <v>4.13</v>
      </c>
      <c r="AR44" s="31">
        <v>2.75</v>
      </c>
      <c r="AS44" s="31">
        <v>5.31</v>
      </c>
      <c r="AT44" s="31">
        <v>129</v>
      </c>
      <c r="AU44" s="31">
        <v>130</v>
      </c>
      <c r="AV44" s="31">
        <v>128</v>
      </c>
      <c r="AW44" s="31">
        <v>129</v>
      </c>
      <c r="AX44" s="31">
        <v>43.1</v>
      </c>
      <c r="AY44" s="31">
        <v>378</v>
      </c>
      <c r="AZ44" s="31">
        <v>342</v>
      </c>
      <c r="BA44" s="31">
        <v>14.8</v>
      </c>
      <c r="BB44" s="58" t="s">
        <v>308</v>
      </c>
      <c r="BC44" s="31">
        <v>120</v>
      </c>
      <c r="BD44" s="31">
        <v>135</v>
      </c>
      <c r="BE44" s="59"/>
      <c r="BF44" s="31">
        <v>140</v>
      </c>
      <c r="BG44" s="31">
        <v>0.8</v>
      </c>
      <c r="BH44" s="31">
        <v>1.25</v>
      </c>
      <c r="BI44" s="59"/>
      <c r="BJ44" s="31">
        <v>450</v>
      </c>
      <c r="BK44" s="59"/>
      <c r="BL44" s="59"/>
      <c r="BM44" s="59"/>
      <c r="BN44" s="31">
        <v>25</v>
      </c>
      <c r="BO44" s="31">
        <v>365</v>
      </c>
      <c r="BP44" s="31">
        <v>395</v>
      </c>
      <c r="BQ44" s="31">
        <v>320</v>
      </c>
      <c r="BR44" s="31">
        <v>350</v>
      </c>
      <c r="BS44" s="31">
        <v>11</v>
      </c>
      <c r="BT44" s="31">
        <v>18</v>
      </c>
      <c r="BU44" s="31">
        <v>43</v>
      </c>
      <c r="BV44" s="31">
        <v>46</v>
      </c>
    </row>
    <row r="45" s="3" customFormat="1" ht="130" spans="1:74">
      <c r="A45" s="30">
        <v>45808</v>
      </c>
      <c r="B45" s="31" t="s">
        <v>183</v>
      </c>
      <c r="C45" s="31" t="s">
        <v>292</v>
      </c>
      <c r="D45" s="31">
        <v>885</v>
      </c>
      <c r="E45" s="31" t="s">
        <v>293</v>
      </c>
      <c r="F45" s="31" t="s">
        <v>294</v>
      </c>
      <c r="G45" s="31" t="s">
        <v>295</v>
      </c>
      <c r="H45" s="31" t="s">
        <v>296</v>
      </c>
      <c r="I45" s="58" t="s">
        <v>309</v>
      </c>
      <c r="J45" s="58" t="s">
        <v>310</v>
      </c>
      <c r="K45" s="59"/>
      <c r="L45" s="59"/>
      <c r="M45" s="59"/>
      <c r="N45" s="59"/>
      <c r="O45" s="59"/>
      <c r="P45" s="59"/>
      <c r="Q45" s="59"/>
      <c r="R45" s="31">
        <v>64.14</v>
      </c>
      <c r="S45" s="31">
        <v>60.22</v>
      </c>
      <c r="T45" s="31">
        <v>64.94</v>
      </c>
      <c r="U45" s="31">
        <v>77.97</v>
      </c>
      <c r="V45" s="31">
        <v>64.89</v>
      </c>
      <c r="W45" s="31">
        <v>62.17</v>
      </c>
      <c r="X45" s="31">
        <v>75.82</v>
      </c>
      <c r="Y45" s="31">
        <v>1</v>
      </c>
      <c r="Z45" s="31">
        <v>1</v>
      </c>
      <c r="AA45" s="31">
        <v>0.96</v>
      </c>
      <c r="AB45" s="31">
        <v>1.01</v>
      </c>
      <c r="AC45" s="31">
        <v>1.07</v>
      </c>
      <c r="AD45" s="31">
        <v>0.96</v>
      </c>
      <c r="AE45" s="31">
        <v>1.02</v>
      </c>
      <c r="AF45" s="31">
        <v>220.11</v>
      </c>
      <c r="AG45" s="31">
        <v>184.59</v>
      </c>
      <c r="AH45" s="31">
        <v>233.8</v>
      </c>
      <c r="AI45" s="31">
        <v>280.45</v>
      </c>
      <c r="AJ45" s="31">
        <v>202.75</v>
      </c>
      <c r="AK45" s="31">
        <v>178.43</v>
      </c>
      <c r="AL45" s="31">
        <v>292.89</v>
      </c>
      <c r="AM45" s="31">
        <v>6.47</v>
      </c>
      <c r="AN45" s="31">
        <v>7.26</v>
      </c>
      <c r="AO45" s="31">
        <v>5.4</v>
      </c>
      <c r="AP45" s="31">
        <v>6.01</v>
      </c>
      <c r="AQ45" s="31">
        <v>5.56</v>
      </c>
      <c r="AR45" s="31">
        <v>4.16</v>
      </c>
      <c r="AS45" s="31">
        <v>4.3</v>
      </c>
      <c r="AT45" s="31">
        <v>128</v>
      </c>
      <c r="AU45" s="31">
        <v>129</v>
      </c>
      <c r="AV45" s="31">
        <v>129</v>
      </c>
      <c r="AW45" s="31">
        <v>127</v>
      </c>
      <c r="AX45" s="31">
        <v>43</v>
      </c>
      <c r="AY45" s="31">
        <v>379</v>
      </c>
      <c r="AZ45" s="31">
        <v>344</v>
      </c>
      <c r="BA45" s="31">
        <v>14.1</v>
      </c>
      <c r="BB45" s="58" t="s">
        <v>311</v>
      </c>
      <c r="BC45" s="31">
        <v>120</v>
      </c>
      <c r="BD45" s="31">
        <v>135</v>
      </c>
      <c r="BE45" s="59"/>
      <c r="BF45" s="31">
        <v>140</v>
      </c>
      <c r="BG45" s="31">
        <v>0.8</v>
      </c>
      <c r="BH45" s="31">
        <v>1.25</v>
      </c>
      <c r="BI45" s="59"/>
      <c r="BJ45" s="31">
        <v>450</v>
      </c>
      <c r="BK45" s="59"/>
      <c r="BL45" s="59"/>
      <c r="BM45" s="59"/>
      <c r="BN45" s="31">
        <v>25</v>
      </c>
      <c r="BO45" s="31">
        <v>365</v>
      </c>
      <c r="BP45" s="31">
        <v>395</v>
      </c>
      <c r="BQ45" s="31">
        <v>320</v>
      </c>
      <c r="BR45" s="31">
        <v>350</v>
      </c>
      <c r="BS45" s="31">
        <v>11</v>
      </c>
      <c r="BT45" s="31">
        <v>18</v>
      </c>
      <c r="BU45" s="31">
        <v>43</v>
      </c>
      <c r="BV45" s="31">
        <v>46</v>
      </c>
    </row>
    <row r="46" s="3" customFormat="1" ht="130" spans="1:74">
      <c r="A46" s="30">
        <v>45808</v>
      </c>
      <c r="B46" s="31" t="s">
        <v>183</v>
      </c>
      <c r="C46" s="31" t="s">
        <v>292</v>
      </c>
      <c r="D46" s="31">
        <v>885</v>
      </c>
      <c r="E46" s="31" t="s">
        <v>293</v>
      </c>
      <c r="F46" s="31" t="s">
        <v>294</v>
      </c>
      <c r="G46" s="31" t="s">
        <v>295</v>
      </c>
      <c r="H46" s="31" t="s">
        <v>296</v>
      </c>
      <c r="I46" s="58" t="s">
        <v>312</v>
      </c>
      <c r="J46" s="58" t="s">
        <v>313</v>
      </c>
      <c r="K46" s="59"/>
      <c r="L46" s="59"/>
      <c r="M46" s="59"/>
      <c r="N46" s="59"/>
      <c r="O46" s="59"/>
      <c r="P46" s="59"/>
      <c r="Q46" s="59"/>
      <c r="R46" s="31">
        <v>61.65</v>
      </c>
      <c r="S46" s="31">
        <v>61.39</v>
      </c>
      <c r="T46" s="31">
        <v>67.87</v>
      </c>
      <c r="U46" s="31">
        <v>82.44</v>
      </c>
      <c r="V46" s="31">
        <v>61.27</v>
      </c>
      <c r="W46" s="31">
        <v>63.07</v>
      </c>
      <c r="X46" s="31">
        <v>82.95</v>
      </c>
      <c r="Y46" s="31">
        <v>1.02</v>
      </c>
      <c r="Z46" s="31">
        <v>1.02</v>
      </c>
      <c r="AA46" s="31">
        <v>0.97</v>
      </c>
      <c r="AB46" s="31">
        <v>1.07</v>
      </c>
      <c r="AC46" s="31">
        <v>1.01</v>
      </c>
      <c r="AD46" s="31">
        <v>0.99</v>
      </c>
      <c r="AE46" s="31">
        <v>1</v>
      </c>
      <c r="AF46" s="31">
        <v>189.62</v>
      </c>
      <c r="AG46" s="31">
        <v>214.34</v>
      </c>
      <c r="AH46" s="31">
        <v>235.26</v>
      </c>
      <c r="AI46" s="31">
        <v>271.2</v>
      </c>
      <c r="AJ46" s="31">
        <v>203.32</v>
      </c>
      <c r="AK46" s="31">
        <v>209.03</v>
      </c>
      <c r="AL46" s="31">
        <v>356.44</v>
      </c>
      <c r="AM46" s="31">
        <v>3.21</v>
      </c>
      <c r="AN46" s="31">
        <v>4.13</v>
      </c>
      <c r="AO46" s="31">
        <v>4.95</v>
      </c>
      <c r="AP46" s="31">
        <v>6.08</v>
      </c>
      <c r="AQ46" s="31">
        <v>3.4</v>
      </c>
      <c r="AR46" s="31">
        <v>2.48</v>
      </c>
      <c r="AS46" s="31">
        <v>4.3</v>
      </c>
      <c r="AT46" s="31">
        <v>129</v>
      </c>
      <c r="AU46" s="31">
        <v>131</v>
      </c>
      <c r="AV46" s="31">
        <v>130</v>
      </c>
      <c r="AW46" s="31">
        <v>128</v>
      </c>
      <c r="AX46" s="31">
        <v>43.2</v>
      </c>
      <c r="AY46" s="31">
        <v>381</v>
      </c>
      <c r="AZ46" s="31">
        <v>340</v>
      </c>
      <c r="BA46" s="31">
        <v>14.9</v>
      </c>
      <c r="BB46" s="58" t="s">
        <v>314</v>
      </c>
      <c r="BC46" s="31">
        <v>120</v>
      </c>
      <c r="BD46" s="31">
        <v>135</v>
      </c>
      <c r="BE46" s="59"/>
      <c r="BF46" s="31">
        <v>140</v>
      </c>
      <c r="BG46" s="31">
        <v>0.8</v>
      </c>
      <c r="BH46" s="31">
        <v>1.25</v>
      </c>
      <c r="BI46" s="59"/>
      <c r="BJ46" s="31">
        <v>450</v>
      </c>
      <c r="BK46" s="59"/>
      <c r="BL46" s="59"/>
      <c r="BM46" s="59"/>
      <c r="BN46" s="31">
        <v>25</v>
      </c>
      <c r="BO46" s="31">
        <v>365</v>
      </c>
      <c r="BP46" s="31">
        <v>395</v>
      </c>
      <c r="BQ46" s="31">
        <v>320</v>
      </c>
      <c r="BR46" s="31">
        <v>350</v>
      </c>
      <c r="BS46" s="31">
        <v>11</v>
      </c>
      <c r="BT46" s="31">
        <v>18</v>
      </c>
      <c r="BU46" s="31">
        <v>43</v>
      </c>
      <c r="BV46" s="31">
        <v>46</v>
      </c>
    </row>
    <row r="47" s="3" customFormat="1" ht="130" spans="1:74">
      <c r="A47" s="30">
        <v>45808</v>
      </c>
      <c r="B47" s="31" t="s">
        <v>183</v>
      </c>
      <c r="C47" s="31" t="s">
        <v>292</v>
      </c>
      <c r="D47" s="31">
        <v>885</v>
      </c>
      <c r="E47" s="31" t="s">
        <v>293</v>
      </c>
      <c r="F47" s="31" t="s">
        <v>294</v>
      </c>
      <c r="G47" s="31" t="s">
        <v>295</v>
      </c>
      <c r="H47" s="31" t="s">
        <v>296</v>
      </c>
      <c r="I47" s="58" t="s">
        <v>315</v>
      </c>
      <c r="J47" s="58" t="s">
        <v>316</v>
      </c>
      <c r="K47" s="59"/>
      <c r="L47" s="59"/>
      <c r="M47" s="59"/>
      <c r="N47" s="59"/>
      <c r="O47" s="59"/>
      <c r="P47" s="59"/>
      <c r="Q47" s="59"/>
      <c r="R47" s="31">
        <v>64.4</v>
      </c>
      <c r="S47" s="31">
        <v>60.64</v>
      </c>
      <c r="T47" s="31">
        <v>73.77</v>
      </c>
      <c r="U47" s="31">
        <v>74.16</v>
      </c>
      <c r="V47" s="31">
        <v>63.52</v>
      </c>
      <c r="W47" s="31">
        <v>61.31</v>
      </c>
      <c r="X47" s="31">
        <v>84.79</v>
      </c>
      <c r="Y47" s="31">
        <v>0.98</v>
      </c>
      <c r="Z47" s="31">
        <v>0.98</v>
      </c>
      <c r="AA47" s="31">
        <v>1.04</v>
      </c>
      <c r="AB47" s="31">
        <v>0.97</v>
      </c>
      <c r="AC47" s="31">
        <v>0.98</v>
      </c>
      <c r="AD47" s="31">
        <v>1.03</v>
      </c>
      <c r="AE47" s="31">
        <v>0.98</v>
      </c>
      <c r="AF47" s="31">
        <v>223.28</v>
      </c>
      <c r="AG47" s="31">
        <v>188.01</v>
      </c>
      <c r="AH47" s="31">
        <v>220.56</v>
      </c>
      <c r="AI47" s="31">
        <v>307.18</v>
      </c>
      <c r="AJ47" s="31">
        <v>254.29</v>
      </c>
      <c r="AK47" s="31">
        <v>197.23</v>
      </c>
      <c r="AL47" s="31">
        <v>324.89</v>
      </c>
      <c r="AM47" s="31">
        <v>3.21</v>
      </c>
      <c r="AN47" s="31">
        <v>3.97</v>
      </c>
      <c r="AO47" s="31">
        <v>4.73</v>
      </c>
      <c r="AP47" s="31">
        <v>3.59</v>
      </c>
      <c r="AQ47" s="31">
        <v>4.13</v>
      </c>
      <c r="AR47" s="31">
        <v>3.14</v>
      </c>
      <c r="AS47" s="31">
        <v>4.87</v>
      </c>
      <c r="AT47" s="31">
        <v>128</v>
      </c>
      <c r="AU47" s="31">
        <v>127</v>
      </c>
      <c r="AV47" s="31">
        <v>127</v>
      </c>
      <c r="AW47" s="31">
        <v>130</v>
      </c>
      <c r="AX47" s="31">
        <v>43.1</v>
      </c>
      <c r="AY47" s="31">
        <v>379</v>
      </c>
      <c r="AZ47" s="31">
        <v>337</v>
      </c>
      <c r="BA47" s="31">
        <v>13.9</v>
      </c>
      <c r="BB47" s="58" t="s">
        <v>317</v>
      </c>
      <c r="BC47" s="31">
        <v>120</v>
      </c>
      <c r="BD47" s="31">
        <v>135</v>
      </c>
      <c r="BE47" s="59"/>
      <c r="BF47" s="31">
        <v>140</v>
      </c>
      <c r="BG47" s="31">
        <v>0.8</v>
      </c>
      <c r="BH47" s="31">
        <v>1.25</v>
      </c>
      <c r="BI47" s="59"/>
      <c r="BJ47" s="31">
        <v>450</v>
      </c>
      <c r="BK47" s="59"/>
      <c r="BL47" s="59"/>
      <c r="BM47" s="59"/>
      <c r="BN47" s="31">
        <v>25</v>
      </c>
      <c r="BO47" s="31">
        <v>365</v>
      </c>
      <c r="BP47" s="31">
        <v>395</v>
      </c>
      <c r="BQ47" s="31">
        <v>320</v>
      </c>
      <c r="BR47" s="31">
        <v>350</v>
      </c>
      <c r="BS47" s="31">
        <v>11</v>
      </c>
      <c r="BT47" s="31">
        <v>18</v>
      </c>
      <c r="BU47" s="31">
        <v>43</v>
      </c>
      <c r="BV47" s="31">
        <v>46</v>
      </c>
    </row>
    <row r="48" s="3" customFormat="1" ht="130" spans="1:74">
      <c r="A48" s="30">
        <v>45808</v>
      </c>
      <c r="B48" s="31" t="s">
        <v>183</v>
      </c>
      <c r="C48" s="31" t="s">
        <v>292</v>
      </c>
      <c r="D48" s="31">
        <v>885</v>
      </c>
      <c r="E48" s="31" t="s">
        <v>293</v>
      </c>
      <c r="F48" s="31" t="s">
        <v>294</v>
      </c>
      <c r="G48" s="31" t="s">
        <v>295</v>
      </c>
      <c r="H48" s="31" t="s">
        <v>296</v>
      </c>
      <c r="I48" s="58" t="s">
        <v>318</v>
      </c>
      <c r="J48" s="58" t="s">
        <v>319</v>
      </c>
      <c r="K48" s="59"/>
      <c r="L48" s="59"/>
      <c r="M48" s="59"/>
      <c r="N48" s="59"/>
      <c r="O48" s="59"/>
      <c r="P48" s="59"/>
      <c r="Q48" s="59"/>
      <c r="R48" s="31">
        <v>63.43</v>
      </c>
      <c r="S48" s="31">
        <v>59.93</v>
      </c>
      <c r="T48" s="31">
        <v>69.2</v>
      </c>
      <c r="U48" s="31">
        <v>73.05</v>
      </c>
      <c r="V48" s="31">
        <v>62.89</v>
      </c>
      <c r="W48" s="31">
        <v>63.05</v>
      </c>
      <c r="X48" s="31">
        <v>76.08</v>
      </c>
      <c r="Y48" s="31">
        <v>1.05</v>
      </c>
      <c r="Z48" s="31">
        <v>0.99</v>
      </c>
      <c r="AA48" s="31">
        <v>1.03</v>
      </c>
      <c r="AB48" s="31">
        <v>1.04</v>
      </c>
      <c r="AC48" s="31">
        <v>1.01</v>
      </c>
      <c r="AD48" s="31">
        <v>0.99</v>
      </c>
      <c r="AE48" s="31">
        <v>1.01</v>
      </c>
      <c r="AF48" s="31">
        <v>205.28</v>
      </c>
      <c r="AG48" s="31">
        <v>176</v>
      </c>
      <c r="AH48" s="31">
        <v>230.41</v>
      </c>
      <c r="AI48" s="31">
        <v>260.32</v>
      </c>
      <c r="AJ48" s="31">
        <v>222.15</v>
      </c>
      <c r="AK48" s="31">
        <v>187.39</v>
      </c>
      <c r="AL48" s="31">
        <v>287.85</v>
      </c>
      <c r="AM48" s="31">
        <v>2.71</v>
      </c>
      <c r="AN48" s="31">
        <v>3.69</v>
      </c>
      <c r="AO48" s="31">
        <v>4.68</v>
      </c>
      <c r="AP48" s="31">
        <v>5.12</v>
      </c>
      <c r="AQ48" s="31">
        <v>3.21</v>
      </c>
      <c r="AR48" s="31">
        <v>3.31</v>
      </c>
      <c r="AS48" s="31">
        <v>3.89</v>
      </c>
      <c r="AT48" s="31">
        <v>129</v>
      </c>
      <c r="AU48" s="31">
        <v>130</v>
      </c>
      <c r="AV48" s="31">
        <v>129</v>
      </c>
      <c r="AW48" s="31">
        <v>129</v>
      </c>
      <c r="AX48" s="31">
        <v>43</v>
      </c>
      <c r="AY48" s="31">
        <v>378</v>
      </c>
      <c r="AZ48" s="31">
        <v>338</v>
      </c>
      <c r="BA48" s="31">
        <v>14.7</v>
      </c>
      <c r="BB48" s="58" t="s">
        <v>320</v>
      </c>
      <c r="BC48" s="31">
        <v>120</v>
      </c>
      <c r="BD48" s="31">
        <v>135</v>
      </c>
      <c r="BE48" s="59"/>
      <c r="BF48" s="31">
        <v>140</v>
      </c>
      <c r="BG48" s="31">
        <v>0.8</v>
      </c>
      <c r="BH48" s="31">
        <v>1.25</v>
      </c>
      <c r="BI48" s="59"/>
      <c r="BJ48" s="31">
        <v>450</v>
      </c>
      <c r="BK48" s="59"/>
      <c r="BL48" s="59"/>
      <c r="BM48" s="59"/>
      <c r="BN48" s="31">
        <v>25</v>
      </c>
      <c r="BO48" s="31">
        <v>365</v>
      </c>
      <c r="BP48" s="31">
        <v>395</v>
      </c>
      <c r="BQ48" s="31">
        <v>320</v>
      </c>
      <c r="BR48" s="31">
        <v>350</v>
      </c>
      <c r="BS48" s="31">
        <v>11</v>
      </c>
      <c r="BT48" s="31">
        <v>18</v>
      </c>
      <c r="BU48" s="31">
        <v>43</v>
      </c>
      <c r="BV48" s="31">
        <v>46</v>
      </c>
    </row>
    <row r="49" s="3" customFormat="1" ht="116" spans="1:74">
      <c r="A49" s="30">
        <v>45808</v>
      </c>
      <c r="B49" s="31" t="s">
        <v>183</v>
      </c>
      <c r="C49" s="31" t="s">
        <v>292</v>
      </c>
      <c r="D49" s="31">
        <v>885</v>
      </c>
      <c r="E49" s="31" t="s">
        <v>293</v>
      </c>
      <c r="F49" s="31" t="s">
        <v>294</v>
      </c>
      <c r="G49" s="31" t="s">
        <v>295</v>
      </c>
      <c r="H49" s="31" t="s">
        <v>296</v>
      </c>
      <c r="I49" s="31" t="s">
        <v>321</v>
      </c>
      <c r="J49" s="58" t="s">
        <v>322</v>
      </c>
      <c r="K49" s="59"/>
      <c r="L49" s="59"/>
      <c r="M49" s="59"/>
      <c r="N49" s="59"/>
      <c r="O49" s="59"/>
      <c r="P49" s="59"/>
      <c r="Q49" s="59"/>
      <c r="R49" s="31">
        <v>70.69</v>
      </c>
      <c r="S49" s="31">
        <v>61.08</v>
      </c>
      <c r="T49" s="31">
        <v>72.55</v>
      </c>
      <c r="U49" s="31">
        <v>80.78</v>
      </c>
      <c r="V49" s="31">
        <v>66.94</v>
      </c>
      <c r="W49" s="31">
        <v>59.8</v>
      </c>
      <c r="X49" s="31">
        <v>93.87</v>
      </c>
      <c r="Y49" s="31">
        <v>0.98</v>
      </c>
      <c r="Z49" s="31">
        <v>0.99</v>
      </c>
      <c r="AA49" s="31">
        <v>1.02</v>
      </c>
      <c r="AB49" s="31">
        <v>1.07</v>
      </c>
      <c r="AC49" s="31">
        <v>1.12</v>
      </c>
      <c r="AD49" s="31">
        <v>0.98</v>
      </c>
      <c r="AE49" s="31">
        <v>1.03</v>
      </c>
      <c r="AF49" s="31">
        <v>196.19</v>
      </c>
      <c r="AG49" s="31">
        <v>184.33</v>
      </c>
      <c r="AH49" s="31">
        <v>243.93</v>
      </c>
      <c r="AI49" s="31">
        <v>280.79</v>
      </c>
      <c r="AJ49" s="31">
        <v>233.75</v>
      </c>
      <c r="AK49" s="31">
        <v>231.07</v>
      </c>
      <c r="AL49" s="31">
        <v>408.96</v>
      </c>
      <c r="AM49" s="31">
        <v>6.52</v>
      </c>
      <c r="AN49" s="31">
        <v>3.4</v>
      </c>
      <c r="AO49" s="31">
        <v>3.94</v>
      </c>
      <c r="AP49" s="31">
        <v>4.16</v>
      </c>
      <c r="AQ49" s="31">
        <v>6.96</v>
      </c>
      <c r="AR49" s="31">
        <v>3.83</v>
      </c>
      <c r="AS49" s="31">
        <v>4.48</v>
      </c>
      <c r="AT49" s="31">
        <v>127</v>
      </c>
      <c r="AU49" s="31">
        <v>129</v>
      </c>
      <c r="AV49" s="31">
        <v>128</v>
      </c>
      <c r="AW49" s="31">
        <v>128</v>
      </c>
      <c r="AX49" s="31">
        <v>43</v>
      </c>
      <c r="AY49" s="31">
        <v>377</v>
      </c>
      <c r="AZ49" s="31">
        <v>342</v>
      </c>
      <c r="BA49" s="31">
        <v>13.7</v>
      </c>
      <c r="BB49" s="58" t="s">
        <v>323</v>
      </c>
      <c r="BC49" s="31">
        <v>120</v>
      </c>
      <c r="BD49" s="31">
        <v>135</v>
      </c>
      <c r="BE49" s="59"/>
      <c r="BF49" s="31">
        <v>140</v>
      </c>
      <c r="BG49" s="31">
        <v>0.8</v>
      </c>
      <c r="BH49" s="31">
        <v>1.25</v>
      </c>
      <c r="BI49" s="59"/>
      <c r="BJ49" s="31">
        <v>450</v>
      </c>
      <c r="BK49" s="59"/>
      <c r="BL49" s="59"/>
      <c r="BM49" s="59"/>
      <c r="BN49" s="31">
        <v>25</v>
      </c>
      <c r="BO49" s="31">
        <v>365</v>
      </c>
      <c r="BP49" s="31">
        <v>395</v>
      </c>
      <c r="BQ49" s="31">
        <v>320</v>
      </c>
      <c r="BR49" s="31">
        <v>350</v>
      </c>
      <c r="BS49" s="31">
        <v>11</v>
      </c>
      <c r="BT49" s="31">
        <v>18</v>
      </c>
      <c r="BU49" s="31">
        <v>43</v>
      </c>
      <c r="BV49" s="31">
        <v>46</v>
      </c>
    </row>
    <row r="50" s="3" customFormat="1" spans="1:74">
      <c r="A50" s="30"/>
      <c r="B50" s="31"/>
      <c r="C50" s="31"/>
      <c r="D50" s="31"/>
      <c r="E50" s="31"/>
      <c r="F50" s="31"/>
      <c r="G50" s="31"/>
      <c r="H50" s="31"/>
      <c r="I50" s="58"/>
      <c r="J50" s="58"/>
      <c r="K50" s="59"/>
      <c r="L50" s="59"/>
      <c r="M50" s="59"/>
      <c r="N50" s="59"/>
      <c r="O50" s="59"/>
      <c r="P50" s="59"/>
      <c r="Q50" s="59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58"/>
      <c r="BC50" s="31"/>
      <c r="BD50" s="31"/>
      <c r="BE50" s="59"/>
      <c r="BF50" s="31"/>
      <c r="BG50" s="31"/>
      <c r="BH50" s="31"/>
      <c r="BI50" s="59"/>
      <c r="BJ50" s="31"/>
      <c r="BK50" s="59"/>
      <c r="BL50" s="59"/>
      <c r="BM50" s="59"/>
      <c r="BN50" s="31"/>
      <c r="BO50" s="31"/>
      <c r="BP50" s="31"/>
      <c r="BQ50" s="31"/>
      <c r="BR50" s="31"/>
      <c r="BS50" s="31"/>
      <c r="BT50" s="31"/>
      <c r="BU50" s="31"/>
      <c r="BV50" s="31"/>
    </row>
    <row r="51" s="3" customFormat="1" spans="1:74">
      <c r="A51" s="30"/>
      <c r="B51" s="31"/>
      <c r="C51" s="31"/>
      <c r="D51" s="31"/>
      <c r="E51" s="31"/>
      <c r="F51" s="31"/>
      <c r="G51" s="31"/>
      <c r="H51" s="31"/>
      <c r="I51" s="58"/>
      <c r="J51" s="58"/>
      <c r="K51" s="59"/>
      <c r="L51" s="59"/>
      <c r="M51" s="59"/>
      <c r="N51" s="59"/>
      <c r="O51" s="59"/>
      <c r="P51" s="59"/>
      <c r="Q51" s="59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58"/>
      <c r="BC51" s="31"/>
      <c r="BD51" s="31"/>
      <c r="BE51" s="59"/>
      <c r="BF51" s="31"/>
      <c r="BG51" s="31"/>
      <c r="BH51" s="31"/>
      <c r="BI51" s="59"/>
      <c r="BJ51" s="31"/>
      <c r="BK51" s="59"/>
      <c r="BL51" s="59"/>
      <c r="BM51" s="59"/>
      <c r="BN51" s="31"/>
      <c r="BO51" s="31"/>
      <c r="BP51" s="31"/>
      <c r="BQ51" s="31"/>
      <c r="BR51" s="31"/>
      <c r="BS51" s="31"/>
      <c r="BT51" s="31"/>
      <c r="BU51" s="31"/>
      <c r="BV51" s="31"/>
    </row>
    <row r="52" s="3" customFormat="1" spans="1:74">
      <c r="A52" s="30"/>
      <c r="B52" s="31"/>
      <c r="C52" s="31"/>
      <c r="D52" s="31"/>
      <c r="E52" s="31"/>
      <c r="F52" s="31"/>
      <c r="G52" s="31"/>
      <c r="H52" s="31"/>
      <c r="I52" s="31"/>
      <c r="J52" s="58"/>
      <c r="K52" s="59"/>
      <c r="L52" s="59"/>
      <c r="M52" s="59"/>
      <c r="N52" s="59"/>
      <c r="O52" s="59"/>
      <c r="P52" s="59"/>
      <c r="Q52" s="59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58"/>
      <c r="BC52" s="31"/>
      <c r="BD52" s="31"/>
      <c r="BE52" s="59"/>
      <c r="BF52" s="31"/>
      <c r="BG52" s="31"/>
      <c r="BH52" s="31"/>
      <c r="BI52" s="59"/>
      <c r="BJ52" s="31"/>
      <c r="BK52" s="59"/>
      <c r="BL52" s="59"/>
      <c r="BM52" s="59"/>
      <c r="BN52" s="31"/>
      <c r="BO52" s="31"/>
      <c r="BP52" s="31"/>
      <c r="BQ52" s="31"/>
      <c r="BR52" s="31"/>
      <c r="BS52" s="31"/>
      <c r="BT52" s="31"/>
      <c r="BU52" s="31"/>
      <c r="BV52" s="31"/>
    </row>
    <row r="53" s="3" customFormat="1" spans="1:74">
      <c r="A53" s="30"/>
      <c r="B53" s="31"/>
      <c r="C53" s="31"/>
      <c r="D53" s="31"/>
      <c r="E53" s="31"/>
      <c r="F53" s="31"/>
      <c r="G53" s="31"/>
      <c r="H53" s="31"/>
      <c r="I53" s="58"/>
      <c r="J53" s="58"/>
      <c r="K53" s="59"/>
      <c r="L53" s="59"/>
      <c r="M53" s="59"/>
      <c r="N53" s="59"/>
      <c r="O53" s="59"/>
      <c r="P53" s="59"/>
      <c r="Q53" s="59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58"/>
      <c r="BC53" s="31"/>
      <c r="BD53" s="31"/>
      <c r="BE53" s="59"/>
      <c r="BF53" s="31"/>
      <c r="BG53" s="31"/>
      <c r="BH53" s="31"/>
      <c r="BI53" s="59"/>
      <c r="BJ53" s="31"/>
      <c r="BK53" s="59"/>
      <c r="BL53" s="59"/>
      <c r="BM53" s="59"/>
      <c r="BN53" s="31"/>
      <c r="BO53" s="31"/>
      <c r="BP53" s="31"/>
      <c r="BQ53" s="31"/>
      <c r="BR53" s="31"/>
      <c r="BS53" s="31"/>
      <c r="BT53" s="31"/>
      <c r="BU53" s="31"/>
      <c r="BV53" s="31"/>
    </row>
    <row r="54" s="3" customFormat="1" spans="1:74">
      <c r="A54" s="30"/>
      <c r="B54" s="31"/>
      <c r="C54" s="31"/>
      <c r="D54" s="31"/>
      <c r="E54" s="31"/>
      <c r="F54" s="31"/>
      <c r="G54" s="31"/>
      <c r="H54" s="31"/>
      <c r="I54" s="58"/>
      <c r="J54" s="58"/>
      <c r="K54" s="59"/>
      <c r="L54" s="59"/>
      <c r="M54" s="59"/>
      <c r="N54" s="59"/>
      <c r="O54" s="59"/>
      <c r="P54" s="59"/>
      <c r="Q54" s="59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58"/>
      <c r="BC54" s="31"/>
      <c r="BD54" s="31"/>
      <c r="BE54" s="59"/>
      <c r="BF54" s="31"/>
      <c r="BG54" s="31"/>
      <c r="BH54" s="31"/>
      <c r="BI54" s="59"/>
      <c r="BJ54" s="31"/>
      <c r="BK54" s="59"/>
      <c r="BL54" s="59"/>
      <c r="BM54" s="59"/>
      <c r="BN54" s="31"/>
      <c r="BO54" s="31"/>
      <c r="BP54" s="31"/>
      <c r="BQ54" s="31"/>
      <c r="BR54" s="31"/>
      <c r="BS54" s="31"/>
      <c r="BT54" s="31"/>
      <c r="BU54" s="31"/>
      <c r="BV54" s="31"/>
    </row>
    <row r="55" s="3" customFormat="1" spans="1:74">
      <c r="A55" s="30"/>
      <c r="B55" s="31"/>
      <c r="C55" s="31"/>
      <c r="D55" s="31"/>
      <c r="E55" s="31"/>
      <c r="F55" s="31"/>
      <c r="G55" s="31"/>
      <c r="H55" s="31"/>
      <c r="I55" s="31"/>
      <c r="J55" s="58"/>
      <c r="K55" s="59"/>
      <c r="L55" s="59"/>
      <c r="M55" s="59"/>
      <c r="N55" s="59"/>
      <c r="O55" s="59"/>
      <c r="P55" s="59"/>
      <c r="Q55" s="59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58"/>
      <c r="BC55" s="31"/>
      <c r="BD55" s="31"/>
      <c r="BE55" s="59"/>
      <c r="BF55" s="31"/>
      <c r="BG55" s="31"/>
      <c r="BH55" s="31"/>
      <c r="BI55" s="59"/>
      <c r="BJ55" s="31"/>
      <c r="BK55" s="59"/>
      <c r="BL55" s="59"/>
      <c r="BM55" s="59"/>
      <c r="BN55" s="31"/>
      <c r="BO55" s="31"/>
      <c r="BP55" s="31"/>
      <c r="BQ55" s="31"/>
      <c r="BR55" s="31"/>
      <c r="BS55" s="31"/>
      <c r="BT55" s="31"/>
      <c r="BU55" s="31"/>
      <c r="BV55" s="31"/>
    </row>
    <row r="56" s="3" customFormat="1" spans="1:74">
      <c r="A56" s="30"/>
      <c r="B56" s="31"/>
      <c r="C56" s="31"/>
      <c r="D56" s="31"/>
      <c r="E56" s="31"/>
      <c r="F56" s="31"/>
      <c r="G56" s="31"/>
      <c r="H56" s="31"/>
      <c r="I56" s="58"/>
      <c r="J56" s="58"/>
      <c r="K56" s="59"/>
      <c r="L56" s="59"/>
      <c r="M56" s="59"/>
      <c r="N56" s="59"/>
      <c r="O56" s="59"/>
      <c r="P56" s="59"/>
      <c r="Q56" s="59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58"/>
      <c r="BC56" s="31"/>
      <c r="BD56" s="31"/>
      <c r="BE56" s="59"/>
      <c r="BF56" s="31"/>
      <c r="BG56" s="31"/>
      <c r="BH56" s="31"/>
      <c r="BI56" s="59"/>
      <c r="BJ56" s="31"/>
      <c r="BK56" s="59"/>
      <c r="BL56" s="59"/>
      <c r="BM56" s="59"/>
      <c r="BN56" s="31"/>
      <c r="BO56" s="31"/>
      <c r="BP56" s="31"/>
      <c r="BQ56" s="31"/>
      <c r="BR56" s="31"/>
      <c r="BS56" s="31"/>
      <c r="BT56" s="31"/>
      <c r="BU56" s="31"/>
      <c r="BV56" s="31"/>
    </row>
    <row r="57" s="3" customFormat="1" spans="1:74">
      <c r="A57" s="30"/>
      <c r="B57" s="31"/>
      <c r="C57" s="31"/>
      <c r="D57" s="31"/>
      <c r="E57" s="31"/>
      <c r="F57" s="31"/>
      <c r="G57" s="31"/>
      <c r="H57" s="31"/>
      <c r="I57" s="58"/>
      <c r="J57" s="58"/>
      <c r="K57" s="59"/>
      <c r="L57" s="59"/>
      <c r="M57" s="59"/>
      <c r="N57" s="59"/>
      <c r="O57" s="59"/>
      <c r="P57" s="59"/>
      <c r="Q57" s="59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58"/>
      <c r="BC57" s="31"/>
      <c r="BD57" s="31"/>
      <c r="BE57" s="59"/>
      <c r="BF57" s="31"/>
      <c r="BG57" s="31"/>
      <c r="BH57" s="31"/>
      <c r="BI57" s="59"/>
      <c r="BJ57" s="31"/>
      <c r="BK57" s="59"/>
      <c r="BL57" s="59"/>
      <c r="BM57" s="59"/>
      <c r="BN57" s="31"/>
      <c r="BO57" s="31"/>
      <c r="BP57" s="31"/>
      <c r="BQ57" s="31"/>
      <c r="BR57" s="31"/>
      <c r="BS57" s="31"/>
      <c r="BT57" s="31"/>
      <c r="BU57" s="31"/>
      <c r="BV57" s="31"/>
    </row>
    <row r="58" s="3" customFormat="1" spans="1:74">
      <c r="A58" s="30"/>
      <c r="B58" s="31"/>
      <c r="C58" s="31"/>
      <c r="D58" s="31"/>
      <c r="E58" s="31"/>
      <c r="F58" s="31"/>
      <c r="G58" s="31"/>
      <c r="H58" s="31"/>
      <c r="I58" s="58"/>
      <c r="J58" s="58"/>
      <c r="K58" s="59"/>
      <c r="L58" s="59"/>
      <c r="M58" s="59"/>
      <c r="N58" s="59"/>
      <c r="O58" s="59"/>
      <c r="P58" s="59"/>
      <c r="Q58" s="59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58"/>
      <c r="BC58" s="31"/>
      <c r="BD58" s="31"/>
      <c r="BE58" s="59"/>
      <c r="BF58" s="31"/>
      <c r="BG58" s="31"/>
      <c r="BH58" s="31"/>
      <c r="BI58" s="59"/>
      <c r="BJ58" s="31"/>
      <c r="BK58" s="59"/>
      <c r="BL58" s="59"/>
      <c r="BM58" s="59"/>
      <c r="BN58" s="31"/>
      <c r="BO58" s="31"/>
      <c r="BP58" s="31"/>
      <c r="BQ58" s="31"/>
      <c r="BR58" s="31"/>
      <c r="BS58" s="31"/>
      <c r="BT58" s="31"/>
      <c r="BU58" s="31"/>
      <c r="BV58" s="31"/>
    </row>
  </sheetData>
  <mergeCells count="17">
    <mergeCell ref="A1:V1"/>
    <mergeCell ref="B7:D7"/>
    <mergeCell ref="E7:G7"/>
    <mergeCell ref="E8:G8"/>
    <mergeCell ref="E9:G9"/>
    <mergeCell ref="E10:G10"/>
    <mergeCell ref="A2:A6"/>
    <mergeCell ref="A8:A10"/>
    <mergeCell ref="A11:A34"/>
    <mergeCell ref="B2:D6"/>
    <mergeCell ref="E2:G6"/>
    <mergeCell ref="B8:D10"/>
    <mergeCell ref="B11:D34"/>
    <mergeCell ref="E11:G13"/>
    <mergeCell ref="E18:G20"/>
    <mergeCell ref="E25:G27"/>
    <mergeCell ref="E32:G38"/>
  </mergeCells>
  <conditionalFormatting sqref="V3:V31">
    <cfRule type="cellIs" dxfId="0" priority="4" operator="equal">
      <formula>"NG"</formula>
    </cfRule>
  </conditionalFormatting>
  <conditionalFormatting sqref="V32:V38">
    <cfRule type="cellIs" dxfId="0" priority="1" operator="equal">
      <formula>"NG"</formula>
    </cfRule>
  </conditionalFormatting>
  <conditionalFormatting sqref="I3:Q38">
    <cfRule type="cellIs" dxfId="1" priority="3" operator="lessThan">
      <formula>120</formula>
    </cfRule>
    <cfRule type="cellIs" dxfId="0" priority="2" operator="greaterThan">
      <formula>135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85"/>
  <sheetViews>
    <sheetView zoomScale="85" zoomScaleNormal="85" workbookViewId="0">
      <selection activeCell="I51" sqref="I51:Q85"/>
    </sheetView>
  </sheetViews>
  <sheetFormatPr defaultColWidth="8.88461538461539" defaultRowHeight="16.8"/>
  <cols>
    <col min="1" max="1" width="8.375" style="3" customWidth="1"/>
    <col min="2" max="2" width="17.75" style="3" customWidth="1"/>
    <col min="3" max="3" width="15" style="3" customWidth="1"/>
    <col min="4" max="4" width="4.875" style="3" customWidth="1"/>
    <col min="5" max="7" width="8.375" style="3" customWidth="1"/>
    <col min="8" max="8" width="11.25" style="3" customWidth="1"/>
    <col min="9" max="9" width="25.75" style="3" customWidth="1"/>
    <col min="10" max="10" width="8.375" style="3" customWidth="1"/>
    <col min="11" max="16" width="10.375" style="3" customWidth="1"/>
    <col min="17" max="18" width="11.5" style="3" customWidth="1"/>
    <col min="19" max="24" width="10.375" style="3" customWidth="1"/>
    <col min="25" max="26" width="11.5" style="3" customWidth="1"/>
    <col min="27" max="32" width="8.625" style="3" customWidth="1"/>
    <col min="33" max="34" width="9.625" style="3" customWidth="1"/>
    <col min="35" max="40" width="14.375" style="3" customWidth="1"/>
    <col min="41" max="42" width="15.375" style="3" customWidth="1"/>
    <col min="43" max="43" width="12.375" style="3" customWidth="1"/>
    <col min="44" max="50" width="8.625" style="3" customWidth="1"/>
    <col min="51" max="51" width="8.375" style="3" customWidth="1"/>
    <col min="52" max="52" width="14" style="3" customWidth="1"/>
    <col min="53" max="53" width="10.125" style="3" customWidth="1"/>
    <col min="54" max="54" width="90.75" style="3" customWidth="1"/>
    <col min="55" max="56" width="6.625" style="3" customWidth="1"/>
    <col min="57" max="58" width="14" style="3" customWidth="1"/>
    <col min="59" max="60" width="10.125" style="3" customWidth="1"/>
    <col min="61" max="62" width="14" style="3" customWidth="1"/>
    <col min="63" max="66" width="8.375" style="3" customWidth="1"/>
    <col min="67" max="70" width="10.125" style="3" customWidth="1"/>
    <col min="71" max="74" width="8.375" style="3" customWidth="1"/>
    <col min="75" max="76" width="11.7788461538462" style="3"/>
    <col min="77" max="78" width="13.9134615384615" style="3"/>
    <col min="79" max="80" width="10.9711538461538" style="3"/>
    <col min="81" max="81" width="9.63461538461538" style="3"/>
    <col min="82" max="256" width="8.88461538461539" style="3"/>
    <col min="257" max="257" width="12.8846153846154" style="3"/>
    <col min="258" max="258" width="9.19230769230769" style="3"/>
    <col min="259" max="259" width="11.8846153846154" style="3"/>
    <col min="260" max="261" width="20.5" style="3"/>
    <col min="262" max="262" width="9.63461538461538" style="3"/>
    <col min="263" max="263" width="5.63461538461539" style="3"/>
    <col min="264" max="264" width="17.3365384615385" style="3"/>
    <col min="265" max="265" width="22.3076923076923" style="3"/>
    <col min="266" max="267" width="9.63461538461538" style="3"/>
    <col min="268" max="268" width="17.3365384615385" style="3"/>
    <col min="269" max="274" width="12" style="3"/>
    <col min="275" max="275" width="17.5576923076923" style="3"/>
    <col min="276" max="279" width="12" style="3"/>
    <col min="280" max="281" width="13.25" style="3"/>
    <col min="282" max="289" width="12" style="3"/>
    <col min="290" max="291" width="13.25" style="3"/>
    <col min="292" max="297" width="12" style="3"/>
    <col min="298" max="299" width="13.25" style="3"/>
    <col min="300" max="301" width="9.86538461538461" style="3"/>
    <col min="302" max="302" width="18.6634615384615" style="3"/>
    <col min="303" max="303" width="14.3653846153846" style="3"/>
    <col min="304" max="304" width="13.25" style="3"/>
    <col min="305" max="305" width="7.63461538461539" style="3"/>
    <col min="306" max="306" width="17.5576923076923" style="3"/>
    <col min="307" max="307" width="13.25" style="3"/>
    <col min="308" max="308" width="11.8846153846154" style="3"/>
    <col min="309" max="309" width="12.7788461538462" style="3"/>
    <col min="310" max="310" width="16.4423076923077" style="3"/>
    <col min="311" max="311" width="17.5576923076923" style="3"/>
    <col min="312" max="314" width="13.9134615384615" style="3"/>
    <col min="315" max="316" width="11.7788461538462" style="3"/>
    <col min="317" max="318" width="16.1923076923077" style="3"/>
    <col min="319" max="320" width="13.9134615384615" style="3"/>
    <col min="321" max="322" width="16.1923076923077" style="3"/>
    <col min="323" max="326" width="13.9134615384615" style="3"/>
    <col min="327" max="332" width="11.7788461538462" style="3"/>
    <col min="333" max="334" width="13.9134615384615" style="3"/>
    <col min="335" max="336" width="10.9711538461538" style="3"/>
    <col min="337" max="337" width="9.63461538461538" style="3"/>
    <col min="338" max="512" width="8.88461538461539" style="3"/>
    <col min="513" max="513" width="12.8846153846154" style="3"/>
    <col min="514" max="514" width="9.19230769230769" style="3"/>
    <col min="515" max="515" width="11.8846153846154" style="3"/>
    <col min="516" max="517" width="20.5" style="3"/>
    <col min="518" max="518" width="9.63461538461538" style="3"/>
    <col min="519" max="519" width="5.63461538461539" style="3"/>
    <col min="520" max="520" width="17.3365384615385" style="3"/>
    <col min="521" max="521" width="22.3076923076923" style="3"/>
    <col min="522" max="523" width="9.63461538461538" style="3"/>
    <col min="524" max="524" width="17.3365384615385" style="3"/>
    <col min="525" max="530" width="12" style="3"/>
    <col min="531" max="531" width="17.5576923076923" style="3"/>
    <col min="532" max="535" width="12" style="3"/>
    <col min="536" max="537" width="13.25" style="3"/>
    <col min="538" max="545" width="12" style="3"/>
    <col min="546" max="547" width="13.25" style="3"/>
    <col min="548" max="553" width="12" style="3"/>
    <col min="554" max="555" width="13.25" style="3"/>
    <col min="556" max="557" width="9.86538461538461" style="3"/>
    <col min="558" max="558" width="18.6634615384615" style="3"/>
    <col min="559" max="559" width="14.3653846153846" style="3"/>
    <col min="560" max="560" width="13.25" style="3"/>
    <col min="561" max="561" width="7.63461538461539" style="3"/>
    <col min="562" max="562" width="17.5576923076923" style="3"/>
    <col min="563" max="563" width="13.25" style="3"/>
    <col min="564" max="564" width="11.8846153846154" style="3"/>
    <col min="565" max="565" width="12.7788461538462" style="3"/>
    <col min="566" max="566" width="16.4423076923077" style="3"/>
    <col min="567" max="567" width="17.5576923076923" style="3"/>
    <col min="568" max="570" width="13.9134615384615" style="3"/>
    <col min="571" max="572" width="11.7788461538462" style="3"/>
    <col min="573" max="574" width="16.1923076923077" style="3"/>
    <col min="575" max="576" width="13.9134615384615" style="3"/>
    <col min="577" max="578" width="16.1923076923077" style="3"/>
    <col min="579" max="582" width="13.9134615384615" style="3"/>
    <col min="583" max="588" width="11.7788461538462" style="3"/>
    <col min="589" max="590" width="13.9134615384615" style="3"/>
    <col min="591" max="592" width="10.9711538461538" style="3"/>
    <col min="593" max="593" width="9.63461538461538" style="3"/>
    <col min="594" max="768" width="8.88461538461539" style="3"/>
    <col min="769" max="769" width="12.8846153846154" style="3"/>
    <col min="770" max="770" width="9.19230769230769" style="3"/>
    <col min="771" max="771" width="11.8846153846154" style="3"/>
    <col min="772" max="773" width="20.5" style="3"/>
    <col min="774" max="774" width="9.63461538461538" style="3"/>
    <col min="775" max="775" width="5.63461538461539" style="3"/>
    <col min="776" max="776" width="17.3365384615385" style="3"/>
    <col min="777" max="777" width="22.3076923076923" style="3"/>
    <col min="778" max="779" width="9.63461538461538" style="3"/>
    <col min="780" max="780" width="17.3365384615385" style="3"/>
    <col min="781" max="786" width="12" style="3"/>
    <col min="787" max="787" width="17.5576923076923" style="3"/>
    <col min="788" max="791" width="12" style="3"/>
    <col min="792" max="793" width="13.25" style="3"/>
    <col min="794" max="801" width="12" style="3"/>
    <col min="802" max="803" width="13.25" style="3"/>
    <col min="804" max="809" width="12" style="3"/>
    <col min="810" max="811" width="13.25" style="3"/>
    <col min="812" max="813" width="9.86538461538461" style="3"/>
    <col min="814" max="814" width="18.6634615384615" style="3"/>
    <col min="815" max="815" width="14.3653846153846" style="3"/>
    <col min="816" max="816" width="13.25" style="3"/>
    <col min="817" max="817" width="7.63461538461539" style="3"/>
    <col min="818" max="818" width="17.5576923076923" style="3"/>
    <col min="819" max="819" width="13.25" style="3"/>
    <col min="820" max="820" width="11.8846153846154" style="3"/>
    <col min="821" max="821" width="12.7788461538462" style="3"/>
    <col min="822" max="822" width="16.4423076923077" style="3"/>
    <col min="823" max="823" width="17.5576923076923" style="3"/>
    <col min="824" max="826" width="13.9134615384615" style="3"/>
    <col min="827" max="828" width="11.7788461538462" style="3"/>
    <col min="829" max="830" width="16.1923076923077" style="3"/>
    <col min="831" max="832" width="13.9134615384615" style="3"/>
    <col min="833" max="834" width="16.1923076923077" style="3"/>
    <col min="835" max="838" width="13.9134615384615" style="3"/>
    <col min="839" max="844" width="11.7788461538462" style="3"/>
    <col min="845" max="846" width="13.9134615384615" style="3"/>
    <col min="847" max="848" width="10.9711538461538" style="3"/>
    <col min="849" max="849" width="9.63461538461538" style="3"/>
    <col min="850" max="1024" width="8.88461538461539" style="3"/>
    <col min="1025" max="1025" width="12.8846153846154" style="3"/>
    <col min="1026" max="1026" width="9.19230769230769" style="3"/>
    <col min="1027" max="1027" width="11.8846153846154" style="3"/>
    <col min="1028" max="1029" width="20.5" style="3"/>
    <col min="1030" max="1030" width="9.63461538461538" style="3"/>
    <col min="1031" max="1031" width="5.63461538461539" style="3"/>
    <col min="1032" max="1032" width="17.3365384615385" style="3"/>
    <col min="1033" max="1033" width="22.3076923076923" style="3"/>
    <col min="1034" max="1035" width="9.63461538461538" style="3"/>
    <col min="1036" max="1036" width="17.3365384615385" style="3"/>
    <col min="1037" max="1042" width="12" style="3"/>
    <col min="1043" max="1043" width="17.5576923076923" style="3"/>
    <col min="1044" max="1047" width="12" style="3"/>
    <col min="1048" max="1049" width="13.25" style="3"/>
    <col min="1050" max="1057" width="12" style="3"/>
    <col min="1058" max="1059" width="13.25" style="3"/>
    <col min="1060" max="1065" width="12" style="3"/>
    <col min="1066" max="1067" width="13.25" style="3"/>
    <col min="1068" max="1069" width="9.86538461538461" style="3"/>
    <col min="1070" max="1070" width="18.6634615384615" style="3"/>
    <col min="1071" max="1071" width="14.3653846153846" style="3"/>
    <col min="1072" max="1072" width="13.25" style="3"/>
    <col min="1073" max="1073" width="7.63461538461539" style="3"/>
    <col min="1074" max="1074" width="17.5576923076923" style="3"/>
    <col min="1075" max="1075" width="13.25" style="3"/>
    <col min="1076" max="1076" width="11.8846153846154" style="3"/>
    <col min="1077" max="1077" width="12.7788461538462" style="3"/>
    <col min="1078" max="1078" width="16.4423076923077" style="3"/>
    <col min="1079" max="1079" width="17.5576923076923" style="3"/>
    <col min="1080" max="1082" width="13.9134615384615" style="3"/>
    <col min="1083" max="1084" width="11.7788461538462" style="3"/>
    <col min="1085" max="1086" width="16.1923076923077" style="3"/>
    <col min="1087" max="1088" width="13.9134615384615" style="3"/>
    <col min="1089" max="1090" width="16.1923076923077" style="3"/>
    <col min="1091" max="1094" width="13.9134615384615" style="3"/>
    <col min="1095" max="1100" width="11.7788461538462" style="3"/>
    <col min="1101" max="1102" width="13.9134615384615" style="3"/>
    <col min="1103" max="1104" width="10.9711538461538" style="3"/>
    <col min="1105" max="1105" width="9.63461538461538" style="3"/>
    <col min="1106" max="1280" width="8.88461538461539" style="3"/>
    <col min="1281" max="1281" width="12.8846153846154" style="3"/>
    <col min="1282" max="1282" width="9.19230769230769" style="3"/>
    <col min="1283" max="1283" width="11.8846153846154" style="3"/>
    <col min="1284" max="1285" width="20.5" style="3"/>
    <col min="1286" max="1286" width="9.63461538461538" style="3"/>
    <col min="1287" max="1287" width="5.63461538461539" style="3"/>
    <col min="1288" max="1288" width="17.3365384615385" style="3"/>
    <col min="1289" max="1289" width="22.3076923076923" style="3"/>
    <col min="1290" max="1291" width="9.63461538461538" style="3"/>
    <col min="1292" max="1292" width="17.3365384615385" style="3"/>
    <col min="1293" max="1298" width="12" style="3"/>
    <col min="1299" max="1299" width="17.5576923076923" style="3"/>
    <col min="1300" max="1303" width="12" style="3"/>
    <col min="1304" max="1305" width="13.25" style="3"/>
    <col min="1306" max="1313" width="12" style="3"/>
    <col min="1314" max="1315" width="13.25" style="3"/>
    <col min="1316" max="1321" width="12" style="3"/>
    <col min="1322" max="1323" width="13.25" style="3"/>
    <col min="1324" max="1325" width="9.86538461538461" style="3"/>
    <col min="1326" max="1326" width="18.6634615384615" style="3"/>
    <col min="1327" max="1327" width="14.3653846153846" style="3"/>
    <col min="1328" max="1328" width="13.25" style="3"/>
    <col min="1329" max="1329" width="7.63461538461539" style="3"/>
    <col min="1330" max="1330" width="17.5576923076923" style="3"/>
    <col min="1331" max="1331" width="13.25" style="3"/>
    <col min="1332" max="1332" width="11.8846153846154" style="3"/>
    <col min="1333" max="1333" width="12.7788461538462" style="3"/>
    <col min="1334" max="1334" width="16.4423076923077" style="3"/>
    <col min="1335" max="1335" width="17.5576923076923" style="3"/>
    <col min="1336" max="1338" width="13.9134615384615" style="3"/>
    <col min="1339" max="1340" width="11.7788461538462" style="3"/>
    <col min="1341" max="1342" width="16.1923076923077" style="3"/>
    <col min="1343" max="1344" width="13.9134615384615" style="3"/>
    <col min="1345" max="1346" width="16.1923076923077" style="3"/>
    <col min="1347" max="1350" width="13.9134615384615" style="3"/>
    <col min="1351" max="1356" width="11.7788461538462" style="3"/>
    <col min="1357" max="1358" width="13.9134615384615" style="3"/>
    <col min="1359" max="1360" width="10.9711538461538" style="3"/>
    <col min="1361" max="1361" width="9.63461538461538" style="3"/>
    <col min="1362" max="1536" width="8.88461538461539" style="3"/>
    <col min="1537" max="1537" width="12.8846153846154" style="3"/>
    <col min="1538" max="1538" width="9.19230769230769" style="3"/>
    <col min="1539" max="1539" width="11.8846153846154" style="3"/>
    <col min="1540" max="1541" width="20.5" style="3"/>
    <col min="1542" max="1542" width="9.63461538461538" style="3"/>
    <col min="1543" max="1543" width="5.63461538461539" style="3"/>
    <col min="1544" max="1544" width="17.3365384615385" style="3"/>
    <col min="1545" max="1545" width="22.3076923076923" style="3"/>
    <col min="1546" max="1547" width="9.63461538461538" style="3"/>
    <col min="1548" max="1548" width="17.3365384615385" style="3"/>
    <col min="1549" max="1554" width="12" style="3"/>
    <col min="1555" max="1555" width="17.5576923076923" style="3"/>
    <col min="1556" max="1559" width="12" style="3"/>
    <col min="1560" max="1561" width="13.25" style="3"/>
    <col min="1562" max="1569" width="12" style="3"/>
    <col min="1570" max="1571" width="13.25" style="3"/>
    <col min="1572" max="1577" width="12" style="3"/>
    <col min="1578" max="1579" width="13.25" style="3"/>
    <col min="1580" max="1581" width="9.86538461538461" style="3"/>
    <col min="1582" max="1582" width="18.6634615384615" style="3"/>
    <col min="1583" max="1583" width="14.3653846153846" style="3"/>
    <col min="1584" max="1584" width="13.25" style="3"/>
    <col min="1585" max="1585" width="7.63461538461539" style="3"/>
    <col min="1586" max="1586" width="17.5576923076923" style="3"/>
    <col min="1587" max="1587" width="13.25" style="3"/>
    <col min="1588" max="1588" width="11.8846153846154" style="3"/>
    <col min="1589" max="1589" width="12.7788461538462" style="3"/>
    <col min="1590" max="1590" width="16.4423076923077" style="3"/>
    <col min="1591" max="1591" width="17.5576923076923" style="3"/>
    <col min="1592" max="1594" width="13.9134615384615" style="3"/>
    <col min="1595" max="1596" width="11.7788461538462" style="3"/>
    <col min="1597" max="1598" width="16.1923076923077" style="3"/>
    <col min="1599" max="1600" width="13.9134615384615" style="3"/>
    <col min="1601" max="1602" width="16.1923076923077" style="3"/>
    <col min="1603" max="1606" width="13.9134615384615" style="3"/>
    <col min="1607" max="1612" width="11.7788461538462" style="3"/>
    <col min="1613" max="1614" width="13.9134615384615" style="3"/>
    <col min="1615" max="1616" width="10.9711538461538" style="3"/>
    <col min="1617" max="1617" width="9.63461538461538" style="3"/>
    <col min="1618" max="1792" width="8.88461538461539" style="3"/>
    <col min="1793" max="1793" width="12.8846153846154" style="3"/>
    <col min="1794" max="1794" width="9.19230769230769" style="3"/>
    <col min="1795" max="1795" width="11.8846153846154" style="3"/>
    <col min="1796" max="1797" width="20.5" style="3"/>
    <col min="1798" max="1798" width="9.63461538461538" style="3"/>
    <col min="1799" max="1799" width="5.63461538461539" style="3"/>
    <col min="1800" max="1800" width="17.3365384615385" style="3"/>
    <col min="1801" max="1801" width="22.3076923076923" style="3"/>
    <col min="1802" max="1803" width="9.63461538461538" style="3"/>
    <col min="1804" max="1804" width="17.3365384615385" style="3"/>
    <col min="1805" max="1810" width="12" style="3"/>
    <col min="1811" max="1811" width="17.5576923076923" style="3"/>
    <col min="1812" max="1815" width="12" style="3"/>
    <col min="1816" max="1817" width="13.25" style="3"/>
    <col min="1818" max="1825" width="12" style="3"/>
    <col min="1826" max="1827" width="13.25" style="3"/>
    <col min="1828" max="1833" width="12" style="3"/>
    <col min="1834" max="1835" width="13.25" style="3"/>
    <col min="1836" max="1837" width="9.86538461538461" style="3"/>
    <col min="1838" max="1838" width="18.6634615384615" style="3"/>
    <col min="1839" max="1839" width="14.3653846153846" style="3"/>
    <col min="1840" max="1840" width="13.25" style="3"/>
    <col min="1841" max="1841" width="7.63461538461539" style="3"/>
    <col min="1842" max="1842" width="17.5576923076923" style="3"/>
    <col min="1843" max="1843" width="13.25" style="3"/>
    <col min="1844" max="1844" width="11.8846153846154" style="3"/>
    <col min="1845" max="1845" width="12.7788461538462" style="3"/>
    <col min="1846" max="1846" width="16.4423076923077" style="3"/>
    <col min="1847" max="1847" width="17.5576923076923" style="3"/>
    <col min="1848" max="1850" width="13.9134615384615" style="3"/>
    <col min="1851" max="1852" width="11.7788461538462" style="3"/>
    <col min="1853" max="1854" width="16.1923076923077" style="3"/>
    <col min="1855" max="1856" width="13.9134615384615" style="3"/>
    <col min="1857" max="1858" width="16.1923076923077" style="3"/>
    <col min="1859" max="1862" width="13.9134615384615" style="3"/>
    <col min="1863" max="1868" width="11.7788461538462" style="3"/>
    <col min="1869" max="1870" width="13.9134615384615" style="3"/>
    <col min="1871" max="1872" width="10.9711538461538" style="3"/>
    <col min="1873" max="1873" width="9.63461538461538" style="3"/>
    <col min="1874" max="2048" width="8.88461538461539" style="3"/>
    <col min="2049" max="2049" width="12.8846153846154" style="3"/>
    <col min="2050" max="2050" width="9.19230769230769" style="3"/>
    <col min="2051" max="2051" width="11.8846153846154" style="3"/>
    <col min="2052" max="2053" width="20.5" style="3"/>
    <col min="2054" max="2054" width="9.63461538461538" style="3"/>
    <col min="2055" max="2055" width="5.63461538461539" style="3"/>
    <col min="2056" max="2056" width="17.3365384615385" style="3"/>
    <col min="2057" max="2057" width="22.3076923076923" style="3"/>
    <col min="2058" max="2059" width="9.63461538461538" style="3"/>
    <col min="2060" max="2060" width="17.3365384615385" style="3"/>
    <col min="2061" max="2066" width="12" style="3"/>
    <col min="2067" max="2067" width="17.5576923076923" style="3"/>
    <col min="2068" max="2071" width="12" style="3"/>
    <col min="2072" max="2073" width="13.25" style="3"/>
    <col min="2074" max="2081" width="12" style="3"/>
    <col min="2082" max="2083" width="13.25" style="3"/>
    <col min="2084" max="2089" width="12" style="3"/>
    <col min="2090" max="2091" width="13.25" style="3"/>
    <col min="2092" max="2093" width="9.86538461538461" style="3"/>
    <col min="2094" max="2094" width="18.6634615384615" style="3"/>
    <col min="2095" max="2095" width="14.3653846153846" style="3"/>
    <col min="2096" max="2096" width="13.25" style="3"/>
    <col min="2097" max="2097" width="7.63461538461539" style="3"/>
    <col min="2098" max="2098" width="17.5576923076923" style="3"/>
    <col min="2099" max="2099" width="13.25" style="3"/>
    <col min="2100" max="2100" width="11.8846153846154" style="3"/>
    <col min="2101" max="2101" width="12.7788461538462" style="3"/>
    <col min="2102" max="2102" width="16.4423076923077" style="3"/>
    <col min="2103" max="2103" width="17.5576923076923" style="3"/>
    <col min="2104" max="2106" width="13.9134615384615" style="3"/>
    <col min="2107" max="2108" width="11.7788461538462" style="3"/>
    <col min="2109" max="2110" width="16.1923076923077" style="3"/>
    <col min="2111" max="2112" width="13.9134615384615" style="3"/>
    <col min="2113" max="2114" width="16.1923076923077" style="3"/>
    <col min="2115" max="2118" width="13.9134615384615" style="3"/>
    <col min="2119" max="2124" width="11.7788461538462" style="3"/>
    <col min="2125" max="2126" width="13.9134615384615" style="3"/>
    <col min="2127" max="2128" width="10.9711538461538" style="3"/>
    <col min="2129" max="2129" width="9.63461538461538" style="3"/>
    <col min="2130" max="2304" width="8.88461538461539" style="3"/>
    <col min="2305" max="2305" width="12.8846153846154" style="3"/>
    <col min="2306" max="2306" width="9.19230769230769" style="3"/>
    <col min="2307" max="2307" width="11.8846153846154" style="3"/>
    <col min="2308" max="2309" width="20.5" style="3"/>
    <col min="2310" max="2310" width="9.63461538461538" style="3"/>
    <col min="2311" max="2311" width="5.63461538461539" style="3"/>
    <col min="2312" max="2312" width="17.3365384615385" style="3"/>
    <col min="2313" max="2313" width="22.3076923076923" style="3"/>
    <col min="2314" max="2315" width="9.63461538461538" style="3"/>
    <col min="2316" max="2316" width="17.3365384615385" style="3"/>
    <col min="2317" max="2322" width="12" style="3"/>
    <col min="2323" max="2323" width="17.5576923076923" style="3"/>
    <col min="2324" max="2327" width="12" style="3"/>
    <col min="2328" max="2329" width="13.25" style="3"/>
    <col min="2330" max="2337" width="12" style="3"/>
    <col min="2338" max="2339" width="13.25" style="3"/>
    <col min="2340" max="2345" width="12" style="3"/>
    <col min="2346" max="2347" width="13.25" style="3"/>
    <col min="2348" max="2349" width="9.86538461538461" style="3"/>
    <col min="2350" max="2350" width="18.6634615384615" style="3"/>
    <col min="2351" max="2351" width="14.3653846153846" style="3"/>
    <col min="2352" max="2352" width="13.25" style="3"/>
    <col min="2353" max="2353" width="7.63461538461539" style="3"/>
    <col min="2354" max="2354" width="17.5576923076923" style="3"/>
    <col min="2355" max="2355" width="13.25" style="3"/>
    <col min="2356" max="2356" width="11.8846153846154" style="3"/>
    <col min="2357" max="2357" width="12.7788461538462" style="3"/>
    <col min="2358" max="2358" width="16.4423076923077" style="3"/>
    <col min="2359" max="2359" width="17.5576923076923" style="3"/>
    <col min="2360" max="2362" width="13.9134615384615" style="3"/>
    <col min="2363" max="2364" width="11.7788461538462" style="3"/>
    <col min="2365" max="2366" width="16.1923076923077" style="3"/>
    <col min="2367" max="2368" width="13.9134615384615" style="3"/>
    <col min="2369" max="2370" width="16.1923076923077" style="3"/>
    <col min="2371" max="2374" width="13.9134615384615" style="3"/>
    <col min="2375" max="2380" width="11.7788461538462" style="3"/>
    <col min="2381" max="2382" width="13.9134615384615" style="3"/>
    <col min="2383" max="2384" width="10.9711538461538" style="3"/>
    <col min="2385" max="2385" width="9.63461538461538" style="3"/>
    <col min="2386" max="2560" width="8.88461538461539" style="3"/>
    <col min="2561" max="2561" width="12.8846153846154" style="3"/>
    <col min="2562" max="2562" width="9.19230769230769" style="3"/>
    <col min="2563" max="2563" width="11.8846153846154" style="3"/>
    <col min="2564" max="2565" width="20.5" style="3"/>
    <col min="2566" max="2566" width="9.63461538461538" style="3"/>
    <col min="2567" max="2567" width="5.63461538461539" style="3"/>
    <col min="2568" max="2568" width="17.3365384615385" style="3"/>
    <col min="2569" max="2569" width="22.3076923076923" style="3"/>
    <col min="2570" max="2571" width="9.63461538461538" style="3"/>
    <col min="2572" max="2572" width="17.3365384615385" style="3"/>
    <col min="2573" max="2578" width="12" style="3"/>
    <col min="2579" max="2579" width="17.5576923076923" style="3"/>
    <col min="2580" max="2583" width="12" style="3"/>
    <col min="2584" max="2585" width="13.25" style="3"/>
    <col min="2586" max="2593" width="12" style="3"/>
    <col min="2594" max="2595" width="13.25" style="3"/>
    <col min="2596" max="2601" width="12" style="3"/>
    <col min="2602" max="2603" width="13.25" style="3"/>
    <col min="2604" max="2605" width="9.86538461538461" style="3"/>
    <col min="2606" max="2606" width="18.6634615384615" style="3"/>
    <col min="2607" max="2607" width="14.3653846153846" style="3"/>
    <col min="2608" max="2608" width="13.25" style="3"/>
    <col min="2609" max="2609" width="7.63461538461539" style="3"/>
    <col min="2610" max="2610" width="17.5576923076923" style="3"/>
    <col min="2611" max="2611" width="13.25" style="3"/>
    <col min="2612" max="2612" width="11.8846153846154" style="3"/>
    <col min="2613" max="2613" width="12.7788461538462" style="3"/>
    <col min="2614" max="2614" width="16.4423076923077" style="3"/>
    <col min="2615" max="2615" width="17.5576923076923" style="3"/>
    <col min="2616" max="2618" width="13.9134615384615" style="3"/>
    <col min="2619" max="2620" width="11.7788461538462" style="3"/>
    <col min="2621" max="2622" width="16.1923076923077" style="3"/>
    <col min="2623" max="2624" width="13.9134615384615" style="3"/>
    <col min="2625" max="2626" width="16.1923076923077" style="3"/>
    <col min="2627" max="2630" width="13.9134615384615" style="3"/>
    <col min="2631" max="2636" width="11.7788461538462" style="3"/>
    <col min="2637" max="2638" width="13.9134615384615" style="3"/>
    <col min="2639" max="2640" width="10.9711538461538" style="3"/>
    <col min="2641" max="2641" width="9.63461538461538" style="3"/>
    <col min="2642" max="2816" width="8.88461538461539" style="3"/>
    <col min="2817" max="2817" width="12.8846153846154" style="3"/>
    <col min="2818" max="2818" width="9.19230769230769" style="3"/>
    <col min="2819" max="2819" width="11.8846153846154" style="3"/>
    <col min="2820" max="2821" width="20.5" style="3"/>
    <col min="2822" max="2822" width="9.63461538461538" style="3"/>
    <col min="2823" max="2823" width="5.63461538461539" style="3"/>
    <col min="2824" max="2824" width="17.3365384615385" style="3"/>
    <col min="2825" max="2825" width="22.3076923076923" style="3"/>
    <col min="2826" max="2827" width="9.63461538461538" style="3"/>
    <col min="2828" max="2828" width="17.3365384615385" style="3"/>
    <col min="2829" max="2834" width="12" style="3"/>
    <col min="2835" max="2835" width="17.5576923076923" style="3"/>
    <col min="2836" max="2839" width="12" style="3"/>
    <col min="2840" max="2841" width="13.25" style="3"/>
    <col min="2842" max="2849" width="12" style="3"/>
    <col min="2850" max="2851" width="13.25" style="3"/>
    <col min="2852" max="2857" width="12" style="3"/>
    <col min="2858" max="2859" width="13.25" style="3"/>
    <col min="2860" max="2861" width="9.86538461538461" style="3"/>
    <col min="2862" max="2862" width="18.6634615384615" style="3"/>
    <col min="2863" max="2863" width="14.3653846153846" style="3"/>
    <col min="2864" max="2864" width="13.25" style="3"/>
    <col min="2865" max="2865" width="7.63461538461539" style="3"/>
    <col min="2866" max="2866" width="17.5576923076923" style="3"/>
    <col min="2867" max="2867" width="13.25" style="3"/>
    <col min="2868" max="2868" width="11.8846153846154" style="3"/>
    <col min="2869" max="2869" width="12.7788461538462" style="3"/>
    <col min="2870" max="2870" width="16.4423076923077" style="3"/>
    <col min="2871" max="2871" width="17.5576923076923" style="3"/>
    <col min="2872" max="2874" width="13.9134615384615" style="3"/>
    <col min="2875" max="2876" width="11.7788461538462" style="3"/>
    <col min="2877" max="2878" width="16.1923076923077" style="3"/>
    <col min="2879" max="2880" width="13.9134615384615" style="3"/>
    <col min="2881" max="2882" width="16.1923076923077" style="3"/>
    <col min="2883" max="2886" width="13.9134615384615" style="3"/>
    <col min="2887" max="2892" width="11.7788461538462" style="3"/>
    <col min="2893" max="2894" width="13.9134615384615" style="3"/>
    <col min="2895" max="2896" width="10.9711538461538" style="3"/>
    <col min="2897" max="2897" width="9.63461538461538" style="3"/>
    <col min="2898" max="3072" width="8.88461538461539" style="3"/>
    <col min="3073" max="3073" width="12.8846153846154" style="3"/>
    <col min="3074" max="3074" width="9.19230769230769" style="3"/>
    <col min="3075" max="3075" width="11.8846153846154" style="3"/>
    <col min="3076" max="3077" width="20.5" style="3"/>
    <col min="3078" max="3078" width="9.63461538461538" style="3"/>
    <col min="3079" max="3079" width="5.63461538461539" style="3"/>
    <col min="3080" max="3080" width="17.3365384615385" style="3"/>
    <col min="3081" max="3081" width="22.3076923076923" style="3"/>
    <col min="3082" max="3083" width="9.63461538461538" style="3"/>
    <col min="3084" max="3084" width="17.3365384615385" style="3"/>
    <col min="3085" max="3090" width="12" style="3"/>
    <col min="3091" max="3091" width="17.5576923076923" style="3"/>
    <col min="3092" max="3095" width="12" style="3"/>
    <col min="3096" max="3097" width="13.25" style="3"/>
    <col min="3098" max="3105" width="12" style="3"/>
    <col min="3106" max="3107" width="13.25" style="3"/>
    <col min="3108" max="3113" width="12" style="3"/>
    <col min="3114" max="3115" width="13.25" style="3"/>
    <col min="3116" max="3117" width="9.86538461538461" style="3"/>
    <col min="3118" max="3118" width="18.6634615384615" style="3"/>
    <col min="3119" max="3119" width="14.3653846153846" style="3"/>
    <col min="3120" max="3120" width="13.25" style="3"/>
    <col min="3121" max="3121" width="7.63461538461539" style="3"/>
    <col min="3122" max="3122" width="17.5576923076923" style="3"/>
    <col min="3123" max="3123" width="13.25" style="3"/>
    <col min="3124" max="3124" width="11.8846153846154" style="3"/>
    <col min="3125" max="3125" width="12.7788461538462" style="3"/>
    <col min="3126" max="3126" width="16.4423076923077" style="3"/>
    <col min="3127" max="3127" width="17.5576923076923" style="3"/>
    <col min="3128" max="3130" width="13.9134615384615" style="3"/>
    <col min="3131" max="3132" width="11.7788461538462" style="3"/>
    <col min="3133" max="3134" width="16.1923076923077" style="3"/>
    <col min="3135" max="3136" width="13.9134615384615" style="3"/>
    <col min="3137" max="3138" width="16.1923076923077" style="3"/>
    <col min="3139" max="3142" width="13.9134615384615" style="3"/>
    <col min="3143" max="3148" width="11.7788461538462" style="3"/>
    <col min="3149" max="3150" width="13.9134615384615" style="3"/>
    <col min="3151" max="3152" width="10.9711538461538" style="3"/>
    <col min="3153" max="3153" width="9.63461538461538" style="3"/>
    <col min="3154" max="3328" width="8.88461538461539" style="3"/>
    <col min="3329" max="3329" width="12.8846153846154" style="3"/>
    <col min="3330" max="3330" width="9.19230769230769" style="3"/>
    <col min="3331" max="3331" width="11.8846153846154" style="3"/>
    <col min="3332" max="3333" width="20.5" style="3"/>
    <col min="3334" max="3334" width="9.63461538461538" style="3"/>
    <col min="3335" max="3335" width="5.63461538461539" style="3"/>
    <col min="3336" max="3336" width="17.3365384615385" style="3"/>
    <col min="3337" max="3337" width="22.3076923076923" style="3"/>
    <col min="3338" max="3339" width="9.63461538461538" style="3"/>
    <col min="3340" max="3340" width="17.3365384615385" style="3"/>
    <col min="3341" max="3346" width="12" style="3"/>
    <col min="3347" max="3347" width="17.5576923076923" style="3"/>
    <col min="3348" max="3351" width="12" style="3"/>
    <col min="3352" max="3353" width="13.25" style="3"/>
    <col min="3354" max="3361" width="12" style="3"/>
    <col min="3362" max="3363" width="13.25" style="3"/>
    <col min="3364" max="3369" width="12" style="3"/>
    <col min="3370" max="3371" width="13.25" style="3"/>
    <col min="3372" max="3373" width="9.86538461538461" style="3"/>
    <col min="3374" max="3374" width="18.6634615384615" style="3"/>
    <col min="3375" max="3375" width="14.3653846153846" style="3"/>
    <col min="3376" max="3376" width="13.25" style="3"/>
    <col min="3377" max="3377" width="7.63461538461539" style="3"/>
    <col min="3378" max="3378" width="17.5576923076923" style="3"/>
    <col min="3379" max="3379" width="13.25" style="3"/>
    <col min="3380" max="3380" width="11.8846153846154" style="3"/>
    <col min="3381" max="3381" width="12.7788461538462" style="3"/>
    <col min="3382" max="3382" width="16.4423076923077" style="3"/>
    <col min="3383" max="3383" width="17.5576923076923" style="3"/>
    <col min="3384" max="3386" width="13.9134615384615" style="3"/>
    <col min="3387" max="3388" width="11.7788461538462" style="3"/>
    <col min="3389" max="3390" width="16.1923076923077" style="3"/>
    <col min="3391" max="3392" width="13.9134615384615" style="3"/>
    <col min="3393" max="3394" width="16.1923076923077" style="3"/>
    <col min="3395" max="3398" width="13.9134615384615" style="3"/>
    <col min="3399" max="3404" width="11.7788461538462" style="3"/>
    <col min="3405" max="3406" width="13.9134615384615" style="3"/>
    <col min="3407" max="3408" width="10.9711538461538" style="3"/>
    <col min="3409" max="3409" width="9.63461538461538" style="3"/>
    <col min="3410" max="3584" width="8.88461538461539" style="3"/>
    <col min="3585" max="3585" width="12.8846153846154" style="3"/>
    <col min="3586" max="3586" width="9.19230769230769" style="3"/>
    <col min="3587" max="3587" width="11.8846153846154" style="3"/>
    <col min="3588" max="3589" width="20.5" style="3"/>
    <col min="3590" max="3590" width="9.63461538461538" style="3"/>
    <col min="3591" max="3591" width="5.63461538461539" style="3"/>
    <col min="3592" max="3592" width="17.3365384615385" style="3"/>
    <col min="3593" max="3593" width="22.3076923076923" style="3"/>
    <col min="3594" max="3595" width="9.63461538461538" style="3"/>
    <col min="3596" max="3596" width="17.3365384615385" style="3"/>
    <col min="3597" max="3602" width="12" style="3"/>
    <col min="3603" max="3603" width="17.5576923076923" style="3"/>
    <col min="3604" max="3607" width="12" style="3"/>
    <col min="3608" max="3609" width="13.25" style="3"/>
    <col min="3610" max="3617" width="12" style="3"/>
    <col min="3618" max="3619" width="13.25" style="3"/>
    <col min="3620" max="3625" width="12" style="3"/>
    <col min="3626" max="3627" width="13.25" style="3"/>
    <col min="3628" max="3629" width="9.86538461538461" style="3"/>
    <col min="3630" max="3630" width="18.6634615384615" style="3"/>
    <col min="3631" max="3631" width="14.3653846153846" style="3"/>
    <col min="3632" max="3632" width="13.25" style="3"/>
    <col min="3633" max="3633" width="7.63461538461539" style="3"/>
    <col min="3634" max="3634" width="17.5576923076923" style="3"/>
    <col min="3635" max="3635" width="13.25" style="3"/>
    <col min="3636" max="3636" width="11.8846153846154" style="3"/>
    <col min="3637" max="3637" width="12.7788461538462" style="3"/>
    <col min="3638" max="3638" width="16.4423076923077" style="3"/>
    <col min="3639" max="3639" width="17.5576923076923" style="3"/>
    <col min="3640" max="3642" width="13.9134615384615" style="3"/>
    <col min="3643" max="3644" width="11.7788461538462" style="3"/>
    <col min="3645" max="3646" width="16.1923076923077" style="3"/>
    <col min="3647" max="3648" width="13.9134615384615" style="3"/>
    <col min="3649" max="3650" width="16.1923076923077" style="3"/>
    <col min="3651" max="3654" width="13.9134615384615" style="3"/>
    <col min="3655" max="3660" width="11.7788461538462" style="3"/>
    <col min="3661" max="3662" width="13.9134615384615" style="3"/>
    <col min="3663" max="3664" width="10.9711538461538" style="3"/>
    <col min="3665" max="3665" width="9.63461538461538" style="3"/>
    <col min="3666" max="3840" width="8.88461538461539" style="3"/>
    <col min="3841" max="3841" width="12.8846153846154" style="3"/>
    <col min="3842" max="3842" width="9.19230769230769" style="3"/>
    <col min="3843" max="3843" width="11.8846153846154" style="3"/>
    <col min="3844" max="3845" width="20.5" style="3"/>
    <col min="3846" max="3846" width="9.63461538461538" style="3"/>
    <col min="3847" max="3847" width="5.63461538461539" style="3"/>
    <col min="3848" max="3848" width="17.3365384615385" style="3"/>
    <col min="3849" max="3849" width="22.3076923076923" style="3"/>
    <col min="3850" max="3851" width="9.63461538461538" style="3"/>
    <col min="3852" max="3852" width="17.3365384615385" style="3"/>
    <col min="3853" max="3858" width="12" style="3"/>
    <col min="3859" max="3859" width="17.5576923076923" style="3"/>
    <col min="3860" max="3863" width="12" style="3"/>
    <col min="3864" max="3865" width="13.25" style="3"/>
    <col min="3866" max="3873" width="12" style="3"/>
    <col min="3874" max="3875" width="13.25" style="3"/>
    <col min="3876" max="3881" width="12" style="3"/>
    <col min="3882" max="3883" width="13.25" style="3"/>
    <col min="3884" max="3885" width="9.86538461538461" style="3"/>
    <col min="3886" max="3886" width="18.6634615384615" style="3"/>
    <col min="3887" max="3887" width="14.3653846153846" style="3"/>
    <col min="3888" max="3888" width="13.25" style="3"/>
    <col min="3889" max="3889" width="7.63461538461539" style="3"/>
    <col min="3890" max="3890" width="17.5576923076923" style="3"/>
    <col min="3891" max="3891" width="13.25" style="3"/>
    <col min="3892" max="3892" width="11.8846153846154" style="3"/>
    <col min="3893" max="3893" width="12.7788461538462" style="3"/>
    <col min="3894" max="3894" width="16.4423076923077" style="3"/>
    <col min="3895" max="3895" width="17.5576923076923" style="3"/>
    <col min="3896" max="3898" width="13.9134615384615" style="3"/>
    <col min="3899" max="3900" width="11.7788461538462" style="3"/>
    <col min="3901" max="3902" width="16.1923076923077" style="3"/>
    <col min="3903" max="3904" width="13.9134615384615" style="3"/>
    <col min="3905" max="3906" width="16.1923076923077" style="3"/>
    <col min="3907" max="3910" width="13.9134615384615" style="3"/>
    <col min="3911" max="3916" width="11.7788461538462" style="3"/>
    <col min="3917" max="3918" width="13.9134615384615" style="3"/>
    <col min="3919" max="3920" width="10.9711538461538" style="3"/>
    <col min="3921" max="3921" width="9.63461538461538" style="3"/>
    <col min="3922" max="4096" width="8.88461538461539" style="3"/>
    <col min="4097" max="4097" width="12.8846153846154" style="3"/>
    <col min="4098" max="4098" width="9.19230769230769" style="3"/>
    <col min="4099" max="4099" width="11.8846153846154" style="3"/>
    <col min="4100" max="4101" width="20.5" style="3"/>
    <col min="4102" max="4102" width="9.63461538461538" style="3"/>
    <col min="4103" max="4103" width="5.63461538461539" style="3"/>
    <col min="4104" max="4104" width="17.3365384615385" style="3"/>
    <col min="4105" max="4105" width="22.3076923076923" style="3"/>
    <col min="4106" max="4107" width="9.63461538461538" style="3"/>
    <col min="4108" max="4108" width="17.3365384615385" style="3"/>
    <col min="4109" max="4114" width="12" style="3"/>
    <col min="4115" max="4115" width="17.5576923076923" style="3"/>
    <col min="4116" max="4119" width="12" style="3"/>
    <col min="4120" max="4121" width="13.25" style="3"/>
    <col min="4122" max="4129" width="12" style="3"/>
    <col min="4130" max="4131" width="13.25" style="3"/>
    <col min="4132" max="4137" width="12" style="3"/>
    <col min="4138" max="4139" width="13.25" style="3"/>
    <col min="4140" max="4141" width="9.86538461538461" style="3"/>
    <col min="4142" max="4142" width="18.6634615384615" style="3"/>
    <col min="4143" max="4143" width="14.3653846153846" style="3"/>
    <col min="4144" max="4144" width="13.25" style="3"/>
    <col min="4145" max="4145" width="7.63461538461539" style="3"/>
    <col min="4146" max="4146" width="17.5576923076923" style="3"/>
    <col min="4147" max="4147" width="13.25" style="3"/>
    <col min="4148" max="4148" width="11.8846153846154" style="3"/>
    <col min="4149" max="4149" width="12.7788461538462" style="3"/>
    <col min="4150" max="4150" width="16.4423076923077" style="3"/>
    <col min="4151" max="4151" width="17.5576923076923" style="3"/>
    <col min="4152" max="4154" width="13.9134615384615" style="3"/>
    <col min="4155" max="4156" width="11.7788461538462" style="3"/>
    <col min="4157" max="4158" width="16.1923076923077" style="3"/>
    <col min="4159" max="4160" width="13.9134615384615" style="3"/>
    <col min="4161" max="4162" width="16.1923076923077" style="3"/>
    <col min="4163" max="4166" width="13.9134615384615" style="3"/>
    <col min="4167" max="4172" width="11.7788461538462" style="3"/>
    <col min="4173" max="4174" width="13.9134615384615" style="3"/>
    <col min="4175" max="4176" width="10.9711538461538" style="3"/>
    <col min="4177" max="4177" width="9.63461538461538" style="3"/>
    <col min="4178" max="4352" width="8.88461538461539" style="3"/>
    <col min="4353" max="4353" width="12.8846153846154" style="3"/>
    <col min="4354" max="4354" width="9.19230769230769" style="3"/>
    <col min="4355" max="4355" width="11.8846153846154" style="3"/>
    <col min="4356" max="4357" width="20.5" style="3"/>
    <col min="4358" max="4358" width="9.63461538461538" style="3"/>
    <col min="4359" max="4359" width="5.63461538461539" style="3"/>
    <col min="4360" max="4360" width="17.3365384615385" style="3"/>
    <col min="4361" max="4361" width="22.3076923076923" style="3"/>
    <col min="4362" max="4363" width="9.63461538461538" style="3"/>
    <col min="4364" max="4364" width="17.3365384615385" style="3"/>
    <col min="4365" max="4370" width="12" style="3"/>
    <col min="4371" max="4371" width="17.5576923076923" style="3"/>
    <col min="4372" max="4375" width="12" style="3"/>
    <col min="4376" max="4377" width="13.25" style="3"/>
    <col min="4378" max="4385" width="12" style="3"/>
    <col min="4386" max="4387" width="13.25" style="3"/>
    <col min="4388" max="4393" width="12" style="3"/>
    <col min="4394" max="4395" width="13.25" style="3"/>
    <col min="4396" max="4397" width="9.86538461538461" style="3"/>
    <col min="4398" max="4398" width="18.6634615384615" style="3"/>
    <col min="4399" max="4399" width="14.3653846153846" style="3"/>
    <col min="4400" max="4400" width="13.25" style="3"/>
    <col min="4401" max="4401" width="7.63461538461539" style="3"/>
    <col min="4402" max="4402" width="17.5576923076923" style="3"/>
    <col min="4403" max="4403" width="13.25" style="3"/>
    <col min="4404" max="4404" width="11.8846153846154" style="3"/>
    <col min="4405" max="4405" width="12.7788461538462" style="3"/>
    <col min="4406" max="4406" width="16.4423076923077" style="3"/>
    <col min="4407" max="4407" width="17.5576923076923" style="3"/>
    <col min="4408" max="4410" width="13.9134615384615" style="3"/>
    <col min="4411" max="4412" width="11.7788461538462" style="3"/>
    <col min="4413" max="4414" width="16.1923076923077" style="3"/>
    <col min="4415" max="4416" width="13.9134615384615" style="3"/>
    <col min="4417" max="4418" width="16.1923076923077" style="3"/>
    <col min="4419" max="4422" width="13.9134615384615" style="3"/>
    <col min="4423" max="4428" width="11.7788461538462" style="3"/>
    <col min="4429" max="4430" width="13.9134615384615" style="3"/>
    <col min="4431" max="4432" width="10.9711538461538" style="3"/>
    <col min="4433" max="4433" width="9.63461538461538" style="3"/>
    <col min="4434" max="4608" width="8.88461538461539" style="3"/>
    <col min="4609" max="4609" width="12.8846153846154" style="3"/>
    <col min="4610" max="4610" width="9.19230769230769" style="3"/>
    <col min="4611" max="4611" width="11.8846153846154" style="3"/>
    <col min="4612" max="4613" width="20.5" style="3"/>
    <col min="4614" max="4614" width="9.63461538461538" style="3"/>
    <col min="4615" max="4615" width="5.63461538461539" style="3"/>
    <col min="4616" max="4616" width="17.3365384615385" style="3"/>
    <col min="4617" max="4617" width="22.3076923076923" style="3"/>
    <col min="4618" max="4619" width="9.63461538461538" style="3"/>
    <col min="4620" max="4620" width="17.3365384615385" style="3"/>
    <col min="4621" max="4626" width="12" style="3"/>
    <col min="4627" max="4627" width="17.5576923076923" style="3"/>
    <col min="4628" max="4631" width="12" style="3"/>
    <col min="4632" max="4633" width="13.25" style="3"/>
    <col min="4634" max="4641" width="12" style="3"/>
    <col min="4642" max="4643" width="13.25" style="3"/>
    <col min="4644" max="4649" width="12" style="3"/>
    <col min="4650" max="4651" width="13.25" style="3"/>
    <col min="4652" max="4653" width="9.86538461538461" style="3"/>
    <col min="4654" max="4654" width="18.6634615384615" style="3"/>
    <col min="4655" max="4655" width="14.3653846153846" style="3"/>
    <col min="4656" max="4656" width="13.25" style="3"/>
    <col min="4657" max="4657" width="7.63461538461539" style="3"/>
    <col min="4658" max="4658" width="17.5576923076923" style="3"/>
    <col min="4659" max="4659" width="13.25" style="3"/>
    <col min="4660" max="4660" width="11.8846153846154" style="3"/>
    <col min="4661" max="4661" width="12.7788461538462" style="3"/>
    <col min="4662" max="4662" width="16.4423076923077" style="3"/>
    <col min="4663" max="4663" width="17.5576923076923" style="3"/>
    <col min="4664" max="4666" width="13.9134615384615" style="3"/>
    <col min="4667" max="4668" width="11.7788461538462" style="3"/>
    <col min="4669" max="4670" width="16.1923076923077" style="3"/>
    <col min="4671" max="4672" width="13.9134615384615" style="3"/>
    <col min="4673" max="4674" width="16.1923076923077" style="3"/>
    <col min="4675" max="4678" width="13.9134615384615" style="3"/>
    <col min="4679" max="4684" width="11.7788461538462" style="3"/>
    <col min="4685" max="4686" width="13.9134615384615" style="3"/>
    <col min="4687" max="4688" width="10.9711538461538" style="3"/>
    <col min="4689" max="4689" width="9.63461538461538" style="3"/>
    <col min="4690" max="4864" width="8.88461538461539" style="3"/>
    <col min="4865" max="4865" width="12.8846153846154" style="3"/>
    <col min="4866" max="4866" width="9.19230769230769" style="3"/>
    <col min="4867" max="4867" width="11.8846153846154" style="3"/>
    <col min="4868" max="4869" width="20.5" style="3"/>
    <col min="4870" max="4870" width="9.63461538461538" style="3"/>
    <col min="4871" max="4871" width="5.63461538461539" style="3"/>
    <col min="4872" max="4872" width="17.3365384615385" style="3"/>
    <col min="4873" max="4873" width="22.3076923076923" style="3"/>
    <col min="4874" max="4875" width="9.63461538461538" style="3"/>
    <col min="4876" max="4876" width="17.3365384615385" style="3"/>
    <col min="4877" max="4882" width="12" style="3"/>
    <col min="4883" max="4883" width="17.5576923076923" style="3"/>
    <col min="4884" max="4887" width="12" style="3"/>
    <col min="4888" max="4889" width="13.25" style="3"/>
    <col min="4890" max="4897" width="12" style="3"/>
    <col min="4898" max="4899" width="13.25" style="3"/>
    <col min="4900" max="4905" width="12" style="3"/>
    <col min="4906" max="4907" width="13.25" style="3"/>
    <col min="4908" max="4909" width="9.86538461538461" style="3"/>
    <col min="4910" max="4910" width="18.6634615384615" style="3"/>
    <col min="4911" max="4911" width="14.3653846153846" style="3"/>
    <col min="4912" max="4912" width="13.25" style="3"/>
    <col min="4913" max="4913" width="7.63461538461539" style="3"/>
    <col min="4914" max="4914" width="17.5576923076923" style="3"/>
    <col min="4915" max="4915" width="13.25" style="3"/>
    <col min="4916" max="4916" width="11.8846153846154" style="3"/>
    <col min="4917" max="4917" width="12.7788461538462" style="3"/>
    <col min="4918" max="4918" width="16.4423076923077" style="3"/>
    <col min="4919" max="4919" width="17.5576923076923" style="3"/>
    <col min="4920" max="4922" width="13.9134615384615" style="3"/>
    <col min="4923" max="4924" width="11.7788461538462" style="3"/>
    <col min="4925" max="4926" width="16.1923076923077" style="3"/>
    <col min="4927" max="4928" width="13.9134615384615" style="3"/>
    <col min="4929" max="4930" width="16.1923076923077" style="3"/>
    <col min="4931" max="4934" width="13.9134615384615" style="3"/>
    <col min="4935" max="4940" width="11.7788461538462" style="3"/>
    <col min="4941" max="4942" width="13.9134615384615" style="3"/>
    <col min="4943" max="4944" width="10.9711538461538" style="3"/>
    <col min="4945" max="4945" width="9.63461538461538" style="3"/>
    <col min="4946" max="5120" width="8.88461538461539" style="3"/>
    <col min="5121" max="5121" width="12.8846153846154" style="3"/>
    <col min="5122" max="5122" width="9.19230769230769" style="3"/>
    <col min="5123" max="5123" width="11.8846153846154" style="3"/>
    <col min="5124" max="5125" width="20.5" style="3"/>
    <col min="5126" max="5126" width="9.63461538461538" style="3"/>
    <col min="5127" max="5127" width="5.63461538461539" style="3"/>
    <col min="5128" max="5128" width="17.3365384615385" style="3"/>
    <col min="5129" max="5129" width="22.3076923076923" style="3"/>
    <col min="5130" max="5131" width="9.63461538461538" style="3"/>
    <col min="5132" max="5132" width="17.3365384615385" style="3"/>
    <col min="5133" max="5138" width="12" style="3"/>
    <col min="5139" max="5139" width="17.5576923076923" style="3"/>
    <col min="5140" max="5143" width="12" style="3"/>
    <col min="5144" max="5145" width="13.25" style="3"/>
    <col min="5146" max="5153" width="12" style="3"/>
    <col min="5154" max="5155" width="13.25" style="3"/>
    <col min="5156" max="5161" width="12" style="3"/>
    <col min="5162" max="5163" width="13.25" style="3"/>
    <col min="5164" max="5165" width="9.86538461538461" style="3"/>
    <col min="5166" max="5166" width="18.6634615384615" style="3"/>
    <col min="5167" max="5167" width="14.3653846153846" style="3"/>
    <col min="5168" max="5168" width="13.25" style="3"/>
    <col min="5169" max="5169" width="7.63461538461539" style="3"/>
    <col min="5170" max="5170" width="17.5576923076923" style="3"/>
    <col min="5171" max="5171" width="13.25" style="3"/>
    <col min="5172" max="5172" width="11.8846153846154" style="3"/>
    <col min="5173" max="5173" width="12.7788461538462" style="3"/>
    <col min="5174" max="5174" width="16.4423076923077" style="3"/>
    <col min="5175" max="5175" width="17.5576923076923" style="3"/>
    <col min="5176" max="5178" width="13.9134615384615" style="3"/>
    <col min="5179" max="5180" width="11.7788461538462" style="3"/>
    <col min="5181" max="5182" width="16.1923076923077" style="3"/>
    <col min="5183" max="5184" width="13.9134615384615" style="3"/>
    <col min="5185" max="5186" width="16.1923076923077" style="3"/>
    <col min="5187" max="5190" width="13.9134615384615" style="3"/>
    <col min="5191" max="5196" width="11.7788461538462" style="3"/>
    <col min="5197" max="5198" width="13.9134615384615" style="3"/>
    <col min="5199" max="5200" width="10.9711538461538" style="3"/>
    <col min="5201" max="5201" width="9.63461538461538" style="3"/>
    <col min="5202" max="5376" width="8.88461538461539" style="3"/>
    <col min="5377" max="5377" width="12.8846153846154" style="3"/>
    <col min="5378" max="5378" width="9.19230769230769" style="3"/>
    <col min="5379" max="5379" width="11.8846153846154" style="3"/>
    <col min="5380" max="5381" width="20.5" style="3"/>
    <col min="5382" max="5382" width="9.63461538461538" style="3"/>
    <col min="5383" max="5383" width="5.63461538461539" style="3"/>
    <col min="5384" max="5384" width="17.3365384615385" style="3"/>
    <col min="5385" max="5385" width="22.3076923076923" style="3"/>
    <col min="5386" max="5387" width="9.63461538461538" style="3"/>
    <col min="5388" max="5388" width="17.3365384615385" style="3"/>
    <col min="5389" max="5394" width="12" style="3"/>
    <col min="5395" max="5395" width="17.5576923076923" style="3"/>
    <col min="5396" max="5399" width="12" style="3"/>
    <col min="5400" max="5401" width="13.25" style="3"/>
    <col min="5402" max="5409" width="12" style="3"/>
    <col min="5410" max="5411" width="13.25" style="3"/>
    <col min="5412" max="5417" width="12" style="3"/>
    <col min="5418" max="5419" width="13.25" style="3"/>
    <col min="5420" max="5421" width="9.86538461538461" style="3"/>
    <col min="5422" max="5422" width="18.6634615384615" style="3"/>
    <col min="5423" max="5423" width="14.3653846153846" style="3"/>
    <col min="5424" max="5424" width="13.25" style="3"/>
    <col min="5425" max="5425" width="7.63461538461539" style="3"/>
    <col min="5426" max="5426" width="17.5576923076923" style="3"/>
    <col min="5427" max="5427" width="13.25" style="3"/>
    <col min="5428" max="5428" width="11.8846153846154" style="3"/>
    <col min="5429" max="5429" width="12.7788461538462" style="3"/>
    <col min="5430" max="5430" width="16.4423076923077" style="3"/>
    <col min="5431" max="5431" width="17.5576923076923" style="3"/>
    <col min="5432" max="5434" width="13.9134615384615" style="3"/>
    <col min="5435" max="5436" width="11.7788461538462" style="3"/>
    <col min="5437" max="5438" width="16.1923076923077" style="3"/>
    <col min="5439" max="5440" width="13.9134615384615" style="3"/>
    <col min="5441" max="5442" width="16.1923076923077" style="3"/>
    <col min="5443" max="5446" width="13.9134615384615" style="3"/>
    <col min="5447" max="5452" width="11.7788461538462" style="3"/>
    <col min="5453" max="5454" width="13.9134615384615" style="3"/>
    <col min="5455" max="5456" width="10.9711538461538" style="3"/>
    <col min="5457" max="5457" width="9.63461538461538" style="3"/>
    <col min="5458" max="5632" width="8.88461538461539" style="3"/>
    <col min="5633" max="5633" width="12.8846153846154" style="3"/>
    <col min="5634" max="5634" width="9.19230769230769" style="3"/>
    <col min="5635" max="5635" width="11.8846153846154" style="3"/>
    <col min="5636" max="5637" width="20.5" style="3"/>
    <col min="5638" max="5638" width="9.63461538461538" style="3"/>
    <col min="5639" max="5639" width="5.63461538461539" style="3"/>
    <col min="5640" max="5640" width="17.3365384615385" style="3"/>
    <col min="5641" max="5641" width="22.3076923076923" style="3"/>
    <col min="5642" max="5643" width="9.63461538461538" style="3"/>
    <col min="5644" max="5644" width="17.3365384615385" style="3"/>
    <col min="5645" max="5650" width="12" style="3"/>
    <col min="5651" max="5651" width="17.5576923076923" style="3"/>
    <col min="5652" max="5655" width="12" style="3"/>
    <col min="5656" max="5657" width="13.25" style="3"/>
    <col min="5658" max="5665" width="12" style="3"/>
    <col min="5666" max="5667" width="13.25" style="3"/>
    <col min="5668" max="5673" width="12" style="3"/>
    <col min="5674" max="5675" width="13.25" style="3"/>
    <col min="5676" max="5677" width="9.86538461538461" style="3"/>
    <col min="5678" max="5678" width="18.6634615384615" style="3"/>
    <col min="5679" max="5679" width="14.3653846153846" style="3"/>
    <col min="5680" max="5680" width="13.25" style="3"/>
    <col min="5681" max="5681" width="7.63461538461539" style="3"/>
    <col min="5682" max="5682" width="17.5576923076923" style="3"/>
    <col min="5683" max="5683" width="13.25" style="3"/>
    <col min="5684" max="5684" width="11.8846153846154" style="3"/>
    <col min="5685" max="5685" width="12.7788461538462" style="3"/>
    <col min="5686" max="5686" width="16.4423076923077" style="3"/>
    <col min="5687" max="5687" width="17.5576923076923" style="3"/>
    <col min="5688" max="5690" width="13.9134615384615" style="3"/>
    <col min="5691" max="5692" width="11.7788461538462" style="3"/>
    <col min="5693" max="5694" width="16.1923076923077" style="3"/>
    <col min="5695" max="5696" width="13.9134615384615" style="3"/>
    <col min="5697" max="5698" width="16.1923076923077" style="3"/>
    <col min="5699" max="5702" width="13.9134615384615" style="3"/>
    <col min="5703" max="5708" width="11.7788461538462" style="3"/>
    <col min="5709" max="5710" width="13.9134615384615" style="3"/>
    <col min="5711" max="5712" width="10.9711538461538" style="3"/>
    <col min="5713" max="5713" width="9.63461538461538" style="3"/>
    <col min="5714" max="5888" width="8.88461538461539" style="3"/>
    <col min="5889" max="5889" width="12.8846153846154" style="3"/>
    <col min="5890" max="5890" width="9.19230769230769" style="3"/>
    <col min="5891" max="5891" width="11.8846153846154" style="3"/>
    <col min="5892" max="5893" width="20.5" style="3"/>
    <col min="5894" max="5894" width="9.63461538461538" style="3"/>
    <col min="5895" max="5895" width="5.63461538461539" style="3"/>
    <col min="5896" max="5896" width="17.3365384615385" style="3"/>
    <col min="5897" max="5897" width="22.3076923076923" style="3"/>
    <col min="5898" max="5899" width="9.63461538461538" style="3"/>
    <col min="5900" max="5900" width="17.3365384615385" style="3"/>
    <col min="5901" max="5906" width="12" style="3"/>
    <col min="5907" max="5907" width="17.5576923076923" style="3"/>
    <col min="5908" max="5911" width="12" style="3"/>
    <col min="5912" max="5913" width="13.25" style="3"/>
    <col min="5914" max="5921" width="12" style="3"/>
    <col min="5922" max="5923" width="13.25" style="3"/>
    <col min="5924" max="5929" width="12" style="3"/>
    <col min="5930" max="5931" width="13.25" style="3"/>
    <col min="5932" max="5933" width="9.86538461538461" style="3"/>
    <col min="5934" max="5934" width="18.6634615384615" style="3"/>
    <col min="5935" max="5935" width="14.3653846153846" style="3"/>
    <col min="5936" max="5936" width="13.25" style="3"/>
    <col min="5937" max="5937" width="7.63461538461539" style="3"/>
    <col min="5938" max="5938" width="17.5576923076923" style="3"/>
    <col min="5939" max="5939" width="13.25" style="3"/>
    <col min="5940" max="5940" width="11.8846153846154" style="3"/>
    <col min="5941" max="5941" width="12.7788461538462" style="3"/>
    <col min="5942" max="5942" width="16.4423076923077" style="3"/>
    <col min="5943" max="5943" width="17.5576923076923" style="3"/>
    <col min="5944" max="5946" width="13.9134615384615" style="3"/>
    <col min="5947" max="5948" width="11.7788461538462" style="3"/>
    <col min="5949" max="5950" width="16.1923076923077" style="3"/>
    <col min="5951" max="5952" width="13.9134615384615" style="3"/>
    <col min="5953" max="5954" width="16.1923076923077" style="3"/>
    <col min="5955" max="5958" width="13.9134615384615" style="3"/>
    <col min="5959" max="5964" width="11.7788461538462" style="3"/>
    <col min="5965" max="5966" width="13.9134615384615" style="3"/>
    <col min="5967" max="5968" width="10.9711538461538" style="3"/>
    <col min="5969" max="5969" width="9.63461538461538" style="3"/>
    <col min="5970" max="6144" width="8.88461538461539" style="3"/>
    <col min="6145" max="6145" width="12.8846153846154" style="3"/>
    <col min="6146" max="6146" width="9.19230769230769" style="3"/>
    <col min="6147" max="6147" width="11.8846153846154" style="3"/>
    <col min="6148" max="6149" width="20.5" style="3"/>
    <col min="6150" max="6150" width="9.63461538461538" style="3"/>
    <col min="6151" max="6151" width="5.63461538461539" style="3"/>
    <col min="6152" max="6152" width="17.3365384615385" style="3"/>
    <col min="6153" max="6153" width="22.3076923076923" style="3"/>
    <col min="6154" max="6155" width="9.63461538461538" style="3"/>
    <col min="6156" max="6156" width="17.3365384615385" style="3"/>
    <col min="6157" max="6162" width="12" style="3"/>
    <col min="6163" max="6163" width="17.5576923076923" style="3"/>
    <col min="6164" max="6167" width="12" style="3"/>
    <col min="6168" max="6169" width="13.25" style="3"/>
    <col min="6170" max="6177" width="12" style="3"/>
    <col min="6178" max="6179" width="13.25" style="3"/>
    <col min="6180" max="6185" width="12" style="3"/>
    <col min="6186" max="6187" width="13.25" style="3"/>
    <col min="6188" max="6189" width="9.86538461538461" style="3"/>
    <col min="6190" max="6190" width="18.6634615384615" style="3"/>
    <col min="6191" max="6191" width="14.3653846153846" style="3"/>
    <col min="6192" max="6192" width="13.25" style="3"/>
    <col min="6193" max="6193" width="7.63461538461539" style="3"/>
    <col min="6194" max="6194" width="17.5576923076923" style="3"/>
    <col min="6195" max="6195" width="13.25" style="3"/>
    <col min="6196" max="6196" width="11.8846153846154" style="3"/>
    <col min="6197" max="6197" width="12.7788461538462" style="3"/>
    <col min="6198" max="6198" width="16.4423076923077" style="3"/>
    <col min="6199" max="6199" width="17.5576923076923" style="3"/>
    <col min="6200" max="6202" width="13.9134615384615" style="3"/>
    <col min="6203" max="6204" width="11.7788461538462" style="3"/>
    <col min="6205" max="6206" width="16.1923076923077" style="3"/>
    <col min="6207" max="6208" width="13.9134615384615" style="3"/>
    <col min="6209" max="6210" width="16.1923076923077" style="3"/>
    <col min="6211" max="6214" width="13.9134615384615" style="3"/>
    <col min="6215" max="6220" width="11.7788461538462" style="3"/>
    <col min="6221" max="6222" width="13.9134615384615" style="3"/>
    <col min="6223" max="6224" width="10.9711538461538" style="3"/>
    <col min="6225" max="6225" width="9.63461538461538" style="3"/>
    <col min="6226" max="6400" width="8.88461538461539" style="3"/>
    <col min="6401" max="6401" width="12.8846153846154" style="3"/>
    <col min="6402" max="6402" width="9.19230769230769" style="3"/>
    <col min="6403" max="6403" width="11.8846153846154" style="3"/>
    <col min="6404" max="6405" width="20.5" style="3"/>
    <col min="6406" max="6406" width="9.63461538461538" style="3"/>
    <col min="6407" max="6407" width="5.63461538461539" style="3"/>
    <col min="6408" max="6408" width="17.3365384615385" style="3"/>
    <col min="6409" max="6409" width="22.3076923076923" style="3"/>
    <col min="6410" max="6411" width="9.63461538461538" style="3"/>
    <col min="6412" max="6412" width="17.3365384615385" style="3"/>
    <col min="6413" max="6418" width="12" style="3"/>
    <col min="6419" max="6419" width="17.5576923076923" style="3"/>
    <col min="6420" max="6423" width="12" style="3"/>
    <col min="6424" max="6425" width="13.25" style="3"/>
    <col min="6426" max="6433" width="12" style="3"/>
    <col min="6434" max="6435" width="13.25" style="3"/>
    <col min="6436" max="6441" width="12" style="3"/>
    <col min="6442" max="6443" width="13.25" style="3"/>
    <col min="6444" max="6445" width="9.86538461538461" style="3"/>
    <col min="6446" max="6446" width="18.6634615384615" style="3"/>
    <col min="6447" max="6447" width="14.3653846153846" style="3"/>
    <col min="6448" max="6448" width="13.25" style="3"/>
    <col min="6449" max="6449" width="7.63461538461539" style="3"/>
    <col min="6450" max="6450" width="17.5576923076923" style="3"/>
    <col min="6451" max="6451" width="13.25" style="3"/>
    <col min="6452" max="6452" width="11.8846153846154" style="3"/>
    <col min="6453" max="6453" width="12.7788461538462" style="3"/>
    <col min="6454" max="6454" width="16.4423076923077" style="3"/>
    <col min="6455" max="6455" width="17.5576923076923" style="3"/>
    <col min="6456" max="6458" width="13.9134615384615" style="3"/>
    <col min="6459" max="6460" width="11.7788461538462" style="3"/>
    <col min="6461" max="6462" width="16.1923076923077" style="3"/>
    <col min="6463" max="6464" width="13.9134615384615" style="3"/>
    <col min="6465" max="6466" width="16.1923076923077" style="3"/>
    <col min="6467" max="6470" width="13.9134615384615" style="3"/>
    <col min="6471" max="6476" width="11.7788461538462" style="3"/>
    <col min="6477" max="6478" width="13.9134615384615" style="3"/>
    <col min="6479" max="6480" width="10.9711538461538" style="3"/>
    <col min="6481" max="6481" width="9.63461538461538" style="3"/>
    <col min="6482" max="6656" width="8.88461538461539" style="3"/>
    <col min="6657" max="6657" width="12.8846153846154" style="3"/>
    <col min="6658" max="6658" width="9.19230769230769" style="3"/>
    <col min="6659" max="6659" width="11.8846153846154" style="3"/>
    <col min="6660" max="6661" width="20.5" style="3"/>
    <col min="6662" max="6662" width="9.63461538461538" style="3"/>
    <col min="6663" max="6663" width="5.63461538461539" style="3"/>
    <col min="6664" max="6664" width="17.3365384615385" style="3"/>
    <col min="6665" max="6665" width="22.3076923076923" style="3"/>
    <col min="6666" max="6667" width="9.63461538461538" style="3"/>
    <col min="6668" max="6668" width="17.3365384615385" style="3"/>
    <col min="6669" max="6674" width="12" style="3"/>
    <col min="6675" max="6675" width="17.5576923076923" style="3"/>
    <col min="6676" max="6679" width="12" style="3"/>
    <col min="6680" max="6681" width="13.25" style="3"/>
    <col min="6682" max="6689" width="12" style="3"/>
    <col min="6690" max="6691" width="13.25" style="3"/>
    <col min="6692" max="6697" width="12" style="3"/>
    <col min="6698" max="6699" width="13.25" style="3"/>
    <col min="6700" max="6701" width="9.86538461538461" style="3"/>
    <col min="6702" max="6702" width="18.6634615384615" style="3"/>
    <col min="6703" max="6703" width="14.3653846153846" style="3"/>
    <col min="6704" max="6704" width="13.25" style="3"/>
    <col min="6705" max="6705" width="7.63461538461539" style="3"/>
    <col min="6706" max="6706" width="17.5576923076923" style="3"/>
    <col min="6707" max="6707" width="13.25" style="3"/>
    <col min="6708" max="6708" width="11.8846153846154" style="3"/>
    <col min="6709" max="6709" width="12.7788461538462" style="3"/>
    <col min="6710" max="6710" width="16.4423076923077" style="3"/>
    <col min="6711" max="6711" width="17.5576923076923" style="3"/>
    <col min="6712" max="6714" width="13.9134615384615" style="3"/>
    <col min="6715" max="6716" width="11.7788461538462" style="3"/>
    <col min="6717" max="6718" width="16.1923076923077" style="3"/>
    <col min="6719" max="6720" width="13.9134615384615" style="3"/>
    <col min="6721" max="6722" width="16.1923076923077" style="3"/>
    <col min="6723" max="6726" width="13.9134615384615" style="3"/>
    <col min="6727" max="6732" width="11.7788461538462" style="3"/>
    <col min="6733" max="6734" width="13.9134615384615" style="3"/>
    <col min="6735" max="6736" width="10.9711538461538" style="3"/>
    <col min="6737" max="6737" width="9.63461538461538" style="3"/>
    <col min="6738" max="6912" width="8.88461538461539" style="3"/>
    <col min="6913" max="6913" width="12.8846153846154" style="3"/>
    <col min="6914" max="6914" width="9.19230769230769" style="3"/>
    <col min="6915" max="6915" width="11.8846153846154" style="3"/>
    <col min="6916" max="6917" width="20.5" style="3"/>
    <col min="6918" max="6918" width="9.63461538461538" style="3"/>
    <col min="6919" max="6919" width="5.63461538461539" style="3"/>
    <col min="6920" max="6920" width="17.3365384615385" style="3"/>
    <col min="6921" max="6921" width="22.3076923076923" style="3"/>
    <col min="6922" max="6923" width="9.63461538461538" style="3"/>
    <col min="6924" max="6924" width="17.3365384615385" style="3"/>
    <col min="6925" max="6930" width="12" style="3"/>
    <col min="6931" max="6931" width="17.5576923076923" style="3"/>
    <col min="6932" max="6935" width="12" style="3"/>
    <col min="6936" max="6937" width="13.25" style="3"/>
    <col min="6938" max="6945" width="12" style="3"/>
    <col min="6946" max="6947" width="13.25" style="3"/>
    <col min="6948" max="6953" width="12" style="3"/>
    <col min="6954" max="6955" width="13.25" style="3"/>
    <col min="6956" max="6957" width="9.86538461538461" style="3"/>
    <col min="6958" max="6958" width="18.6634615384615" style="3"/>
    <col min="6959" max="6959" width="14.3653846153846" style="3"/>
    <col min="6960" max="6960" width="13.25" style="3"/>
    <col min="6961" max="6961" width="7.63461538461539" style="3"/>
    <col min="6962" max="6962" width="17.5576923076923" style="3"/>
    <col min="6963" max="6963" width="13.25" style="3"/>
    <col min="6964" max="6964" width="11.8846153846154" style="3"/>
    <col min="6965" max="6965" width="12.7788461538462" style="3"/>
    <col min="6966" max="6966" width="16.4423076923077" style="3"/>
    <col min="6967" max="6967" width="17.5576923076923" style="3"/>
    <col min="6968" max="6970" width="13.9134615384615" style="3"/>
    <col min="6971" max="6972" width="11.7788461538462" style="3"/>
    <col min="6973" max="6974" width="16.1923076923077" style="3"/>
    <col min="6975" max="6976" width="13.9134615384615" style="3"/>
    <col min="6977" max="6978" width="16.1923076923077" style="3"/>
    <col min="6979" max="6982" width="13.9134615384615" style="3"/>
    <col min="6983" max="6988" width="11.7788461538462" style="3"/>
    <col min="6989" max="6990" width="13.9134615384615" style="3"/>
    <col min="6991" max="6992" width="10.9711538461538" style="3"/>
    <col min="6993" max="6993" width="9.63461538461538" style="3"/>
    <col min="6994" max="7168" width="8.88461538461539" style="3"/>
    <col min="7169" max="7169" width="12.8846153846154" style="3"/>
    <col min="7170" max="7170" width="9.19230769230769" style="3"/>
    <col min="7171" max="7171" width="11.8846153846154" style="3"/>
    <col min="7172" max="7173" width="20.5" style="3"/>
    <col min="7174" max="7174" width="9.63461538461538" style="3"/>
    <col min="7175" max="7175" width="5.63461538461539" style="3"/>
    <col min="7176" max="7176" width="17.3365384615385" style="3"/>
    <col min="7177" max="7177" width="22.3076923076923" style="3"/>
    <col min="7178" max="7179" width="9.63461538461538" style="3"/>
    <col min="7180" max="7180" width="17.3365384615385" style="3"/>
    <col min="7181" max="7186" width="12" style="3"/>
    <col min="7187" max="7187" width="17.5576923076923" style="3"/>
    <col min="7188" max="7191" width="12" style="3"/>
    <col min="7192" max="7193" width="13.25" style="3"/>
    <col min="7194" max="7201" width="12" style="3"/>
    <col min="7202" max="7203" width="13.25" style="3"/>
    <col min="7204" max="7209" width="12" style="3"/>
    <col min="7210" max="7211" width="13.25" style="3"/>
    <col min="7212" max="7213" width="9.86538461538461" style="3"/>
    <col min="7214" max="7214" width="18.6634615384615" style="3"/>
    <col min="7215" max="7215" width="14.3653846153846" style="3"/>
    <col min="7216" max="7216" width="13.25" style="3"/>
    <col min="7217" max="7217" width="7.63461538461539" style="3"/>
    <col min="7218" max="7218" width="17.5576923076923" style="3"/>
    <col min="7219" max="7219" width="13.25" style="3"/>
    <col min="7220" max="7220" width="11.8846153846154" style="3"/>
    <col min="7221" max="7221" width="12.7788461538462" style="3"/>
    <col min="7222" max="7222" width="16.4423076923077" style="3"/>
    <col min="7223" max="7223" width="17.5576923076923" style="3"/>
    <col min="7224" max="7226" width="13.9134615384615" style="3"/>
    <col min="7227" max="7228" width="11.7788461538462" style="3"/>
    <col min="7229" max="7230" width="16.1923076923077" style="3"/>
    <col min="7231" max="7232" width="13.9134615384615" style="3"/>
    <col min="7233" max="7234" width="16.1923076923077" style="3"/>
    <col min="7235" max="7238" width="13.9134615384615" style="3"/>
    <col min="7239" max="7244" width="11.7788461538462" style="3"/>
    <col min="7245" max="7246" width="13.9134615384615" style="3"/>
    <col min="7247" max="7248" width="10.9711538461538" style="3"/>
    <col min="7249" max="7249" width="9.63461538461538" style="3"/>
    <col min="7250" max="7424" width="8.88461538461539" style="3"/>
    <col min="7425" max="7425" width="12.8846153846154" style="3"/>
    <col min="7426" max="7426" width="9.19230769230769" style="3"/>
    <col min="7427" max="7427" width="11.8846153846154" style="3"/>
    <col min="7428" max="7429" width="20.5" style="3"/>
    <col min="7430" max="7430" width="9.63461538461538" style="3"/>
    <col min="7431" max="7431" width="5.63461538461539" style="3"/>
    <col min="7432" max="7432" width="17.3365384615385" style="3"/>
    <col min="7433" max="7433" width="22.3076923076923" style="3"/>
    <col min="7434" max="7435" width="9.63461538461538" style="3"/>
    <col min="7436" max="7436" width="17.3365384615385" style="3"/>
    <col min="7437" max="7442" width="12" style="3"/>
    <col min="7443" max="7443" width="17.5576923076923" style="3"/>
    <col min="7444" max="7447" width="12" style="3"/>
    <col min="7448" max="7449" width="13.25" style="3"/>
    <col min="7450" max="7457" width="12" style="3"/>
    <col min="7458" max="7459" width="13.25" style="3"/>
    <col min="7460" max="7465" width="12" style="3"/>
    <col min="7466" max="7467" width="13.25" style="3"/>
    <col min="7468" max="7469" width="9.86538461538461" style="3"/>
    <col min="7470" max="7470" width="18.6634615384615" style="3"/>
    <col min="7471" max="7471" width="14.3653846153846" style="3"/>
    <col min="7472" max="7472" width="13.25" style="3"/>
    <col min="7473" max="7473" width="7.63461538461539" style="3"/>
    <col min="7474" max="7474" width="17.5576923076923" style="3"/>
    <col min="7475" max="7475" width="13.25" style="3"/>
    <col min="7476" max="7476" width="11.8846153846154" style="3"/>
    <col min="7477" max="7477" width="12.7788461538462" style="3"/>
    <col min="7478" max="7478" width="16.4423076923077" style="3"/>
    <col min="7479" max="7479" width="17.5576923076923" style="3"/>
    <col min="7480" max="7482" width="13.9134615384615" style="3"/>
    <col min="7483" max="7484" width="11.7788461538462" style="3"/>
    <col min="7485" max="7486" width="16.1923076923077" style="3"/>
    <col min="7487" max="7488" width="13.9134615384615" style="3"/>
    <col min="7489" max="7490" width="16.1923076923077" style="3"/>
    <col min="7491" max="7494" width="13.9134615384615" style="3"/>
    <col min="7495" max="7500" width="11.7788461538462" style="3"/>
    <col min="7501" max="7502" width="13.9134615384615" style="3"/>
    <col min="7503" max="7504" width="10.9711538461538" style="3"/>
    <col min="7505" max="7505" width="9.63461538461538" style="3"/>
    <col min="7506" max="7680" width="8.88461538461539" style="3"/>
    <col min="7681" max="7681" width="12.8846153846154" style="3"/>
    <col min="7682" max="7682" width="9.19230769230769" style="3"/>
    <col min="7683" max="7683" width="11.8846153846154" style="3"/>
    <col min="7684" max="7685" width="20.5" style="3"/>
    <col min="7686" max="7686" width="9.63461538461538" style="3"/>
    <col min="7687" max="7687" width="5.63461538461539" style="3"/>
    <col min="7688" max="7688" width="17.3365384615385" style="3"/>
    <col min="7689" max="7689" width="22.3076923076923" style="3"/>
    <col min="7690" max="7691" width="9.63461538461538" style="3"/>
    <col min="7692" max="7692" width="17.3365384615385" style="3"/>
    <col min="7693" max="7698" width="12" style="3"/>
    <col min="7699" max="7699" width="17.5576923076923" style="3"/>
    <col min="7700" max="7703" width="12" style="3"/>
    <col min="7704" max="7705" width="13.25" style="3"/>
    <col min="7706" max="7713" width="12" style="3"/>
    <col min="7714" max="7715" width="13.25" style="3"/>
    <col min="7716" max="7721" width="12" style="3"/>
    <col min="7722" max="7723" width="13.25" style="3"/>
    <col min="7724" max="7725" width="9.86538461538461" style="3"/>
    <col min="7726" max="7726" width="18.6634615384615" style="3"/>
    <col min="7727" max="7727" width="14.3653846153846" style="3"/>
    <col min="7728" max="7728" width="13.25" style="3"/>
    <col min="7729" max="7729" width="7.63461538461539" style="3"/>
    <col min="7730" max="7730" width="17.5576923076923" style="3"/>
    <col min="7731" max="7731" width="13.25" style="3"/>
    <col min="7732" max="7732" width="11.8846153846154" style="3"/>
    <col min="7733" max="7733" width="12.7788461538462" style="3"/>
    <col min="7734" max="7734" width="16.4423076923077" style="3"/>
    <col min="7735" max="7735" width="17.5576923076923" style="3"/>
    <col min="7736" max="7738" width="13.9134615384615" style="3"/>
    <col min="7739" max="7740" width="11.7788461538462" style="3"/>
    <col min="7741" max="7742" width="16.1923076923077" style="3"/>
    <col min="7743" max="7744" width="13.9134615384615" style="3"/>
    <col min="7745" max="7746" width="16.1923076923077" style="3"/>
    <col min="7747" max="7750" width="13.9134615384615" style="3"/>
    <col min="7751" max="7756" width="11.7788461538462" style="3"/>
    <col min="7757" max="7758" width="13.9134615384615" style="3"/>
    <col min="7759" max="7760" width="10.9711538461538" style="3"/>
    <col min="7761" max="7761" width="9.63461538461538" style="3"/>
    <col min="7762" max="7936" width="8.88461538461539" style="3"/>
    <col min="7937" max="7937" width="12.8846153846154" style="3"/>
    <col min="7938" max="7938" width="9.19230769230769" style="3"/>
    <col min="7939" max="7939" width="11.8846153846154" style="3"/>
    <col min="7940" max="7941" width="20.5" style="3"/>
    <col min="7942" max="7942" width="9.63461538461538" style="3"/>
    <col min="7943" max="7943" width="5.63461538461539" style="3"/>
    <col min="7944" max="7944" width="17.3365384615385" style="3"/>
    <col min="7945" max="7945" width="22.3076923076923" style="3"/>
    <col min="7946" max="7947" width="9.63461538461538" style="3"/>
    <col min="7948" max="7948" width="17.3365384615385" style="3"/>
    <col min="7949" max="7954" width="12" style="3"/>
    <col min="7955" max="7955" width="17.5576923076923" style="3"/>
    <col min="7956" max="7959" width="12" style="3"/>
    <col min="7960" max="7961" width="13.25" style="3"/>
    <col min="7962" max="7969" width="12" style="3"/>
    <col min="7970" max="7971" width="13.25" style="3"/>
    <col min="7972" max="7977" width="12" style="3"/>
    <col min="7978" max="7979" width="13.25" style="3"/>
    <col min="7980" max="7981" width="9.86538461538461" style="3"/>
    <col min="7982" max="7982" width="18.6634615384615" style="3"/>
    <col min="7983" max="7983" width="14.3653846153846" style="3"/>
    <col min="7984" max="7984" width="13.25" style="3"/>
    <col min="7985" max="7985" width="7.63461538461539" style="3"/>
    <col min="7986" max="7986" width="17.5576923076923" style="3"/>
    <col min="7987" max="7987" width="13.25" style="3"/>
    <col min="7988" max="7988" width="11.8846153846154" style="3"/>
    <col min="7989" max="7989" width="12.7788461538462" style="3"/>
    <col min="7990" max="7990" width="16.4423076923077" style="3"/>
    <col min="7991" max="7991" width="17.5576923076923" style="3"/>
    <col min="7992" max="7994" width="13.9134615384615" style="3"/>
    <col min="7995" max="7996" width="11.7788461538462" style="3"/>
    <col min="7997" max="7998" width="16.1923076923077" style="3"/>
    <col min="7999" max="8000" width="13.9134615384615" style="3"/>
    <col min="8001" max="8002" width="16.1923076923077" style="3"/>
    <col min="8003" max="8006" width="13.9134615384615" style="3"/>
    <col min="8007" max="8012" width="11.7788461538462" style="3"/>
    <col min="8013" max="8014" width="13.9134615384615" style="3"/>
    <col min="8015" max="8016" width="10.9711538461538" style="3"/>
    <col min="8017" max="8017" width="9.63461538461538" style="3"/>
    <col min="8018" max="8192" width="8.88461538461539" style="3"/>
    <col min="8193" max="8193" width="12.8846153846154" style="3"/>
    <col min="8194" max="8194" width="9.19230769230769" style="3"/>
    <col min="8195" max="8195" width="11.8846153846154" style="3"/>
    <col min="8196" max="8197" width="20.5" style="3"/>
    <col min="8198" max="8198" width="9.63461538461538" style="3"/>
    <col min="8199" max="8199" width="5.63461538461539" style="3"/>
    <col min="8200" max="8200" width="17.3365384615385" style="3"/>
    <col min="8201" max="8201" width="22.3076923076923" style="3"/>
    <col min="8202" max="8203" width="9.63461538461538" style="3"/>
    <col min="8204" max="8204" width="17.3365384615385" style="3"/>
    <col min="8205" max="8210" width="12" style="3"/>
    <col min="8211" max="8211" width="17.5576923076923" style="3"/>
    <col min="8212" max="8215" width="12" style="3"/>
    <col min="8216" max="8217" width="13.25" style="3"/>
    <col min="8218" max="8225" width="12" style="3"/>
    <col min="8226" max="8227" width="13.25" style="3"/>
    <col min="8228" max="8233" width="12" style="3"/>
    <col min="8234" max="8235" width="13.25" style="3"/>
    <col min="8236" max="8237" width="9.86538461538461" style="3"/>
    <col min="8238" max="8238" width="18.6634615384615" style="3"/>
    <col min="8239" max="8239" width="14.3653846153846" style="3"/>
    <col min="8240" max="8240" width="13.25" style="3"/>
    <col min="8241" max="8241" width="7.63461538461539" style="3"/>
    <col min="8242" max="8242" width="17.5576923076923" style="3"/>
    <col min="8243" max="8243" width="13.25" style="3"/>
    <col min="8244" max="8244" width="11.8846153846154" style="3"/>
    <col min="8245" max="8245" width="12.7788461538462" style="3"/>
    <col min="8246" max="8246" width="16.4423076923077" style="3"/>
    <col min="8247" max="8247" width="17.5576923076923" style="3"/>
    <col min="8248" max="8250" width="13.9134615384615" style="3"/>
    <col min="8251" max="8252" width="11.7788461538462" style="3"/>
    <col min="8253" max="8254" width="16.1923076923077" style="3"/>
    <col min="8255" max="8256" width="13.9134615384615" style="3"/>
    <col min="8257" max="8258" width="16.1923076923077" style="3"/>
    <col min="8259" max="8262" width="13.9134615384615" style="3"/>
    <col min="8263" max="8268" width="11.7788461538462" style="3"/>
    <col min="8269" max="8270" width="13.9134615384615" style="3"/>
    <col min="8271" max="8272" width="10.9711538461538" style="3"/>
    <col min="8273" max="8273" width="9.63461538461538" style="3"/>
    <col min="8274" max="8448" width="8.88461538461539" style="3"/>
    <col min="8449" max="8449" width="12.8846153846154" style="3"/>
    <col min="8450" max="8450" width="9.19230769230769" style="3"/>
    <col min="8451" max="8451" width="11.8846153846154" style="3"/>
    <col min="8452" max="8453" width="20.5" style="3"/>
    <col min="8454" max="8454" width="9.63461538461538" style="3"/>
    <col min="8455" max="8455" width="5.63461538461539" style="3"/>
    <col min="8456" max="8456" width="17.3365384615385" style="3"/>
    <col min="8457" max="8457" width="22.3076923076923" style="3"/>
    <col min="8458" max="8459" width="9.63461538461538" style="3"/>
    <col min="8460" max="8460" width="17.3365384615385" style="3"/>
    <col min="8461" max="8466" width="12" style="3"/>
    <col min="8467" max="8467" width="17.5576923076923" style="3"/>
    <col min="8468" max="8471" width="12" style="3"/>
    <col min="8472" max="8473" width="13.25" style="3"/>
    <col min="8474" max="8481" width="12" style="3"/>
    <col min="8482" max="8483" width="13.25" style="3"/>
    <col min="8484" max="8489" width="12" style="3"/>
    <col min="8490" max="8491" width="13.25" style="3"/>
    <col min="8492" max="8493" width="9.86538461538461" style="3"/>
    <col min="8494" max="8494" width="18.6634615384615" style="3"/>
    <col min="8495" max="8495" width="14.3653846153846" style="3"/>
    <col min="8496" max="8496" width="13.25" style="3"/>
    <col min="8497" max="8497" width="7.63461538461539" style="3"/>
    <col min="8498" max="8498" width="17.5576923076923" style="3"/>
    <col min="8499" max="8499" width="13.25" style="3"/>
    <col min="8500" max="8500" width="11.8846153846154" style="3"/>
    <col min="8501" max="8501" width="12.7788461538462" style="3"/>
    <col min="8502" max="8502" width="16.4423076923077" style="3"/>
    <col min="8503" max="8503" width="17.5576923076923" style="3"/>
    <col min="8504" max="8506" width="13.9134615384615" style="3"/>
    <col min="8507" max="8508" width="11.7788461538462" style="3"/>
    <col min="8509" max="8510" width="16.1923076923077" style="3"/>
    <col min="8511" max="8512" width="13.9134615384615" style="3"/>
    <col min="8513" max="8514" width="16.1923076923077" style="3"/>
    <col min="8515" max="8518" width="13.9134615384615" style="3"/>
    <col min="8519" max="8524" width="11.7788461538462" style="3"/>
    <col min="8525" max="8526" width="13.9134615384615" style="3"/>
    <col min="8527" max="8528" width="10.9711538461538" style="3"/>
    <col min="8529" max="8529" width="9.63461538461538" style="3"/>
    <col min="8530" max="8704" width="8.88461538461539" style="3"/>
    <col min="8705" max="8705" width="12.8846153846154" style="3"/>
    <col min="8706" max="8706" width="9.19230769230769" style="3"/>
    <col min="8707" max="8707" width="11.8846153846154" style="3"/>
    <col min="8708" max="8709" width="20.5" style="3"/>
    <col min="8710" max="8710" width="9.63461538461538" style="3"/>
    <col min="8711" max="8711" width="5.63461538461539" style="3"/>
    <col min="8712" max="8712" width="17.3365384615385" style="3"/>
    <col min="8713" max="8713" width="22.3076923076923" style="3"/>
    <col min="8714" max="8715" width="9.63461538461538" style="3"/>
    <col min="8716" max="8716" width="17.3365384615385" style="3"/>
    <col min="8717" max="8722" width="12" style="3"/>
    <col min="8723" max="8723" width="17.5576923076923" style="3"/>
    <col min="8724" max="8727" width="12" style="3"/>
    <col min="8728" max="8729" width="13.25" style="3"/>
    <col min="8730" max="8737" width="12" style="3"/>
    <col min="8738" max="8739" width="13.25" style="3"/>
    <col min="8740" max="8745" width="12" style="3"/>
    <col min="8746" max="8747" width="13.25" style="3"/>
    <col min="8748" max="8749" width="9.86538461538461" style="3"/>
    <col min="8750" max="8750" width="18.6634615384615" style="3"/>
    <col min="8751" max="8751" width="14.3653846153846" style="3"/>
    <col min="8752" max="8752" width="13.25" style="3"/>
    <col min="8753" max="8753" width="7.63461538461539" style="3"/>
    <col min="8754" max="8754" width="17.5576923076923" style="3"/>
    <col min="8755" max="8755" width="13.25" style="3"/>
    <col min="8756" max="8756" width="11.8846153846154" style="3"/>
    <col min="8757" max="8757" width="12.7788461538462" style="3"/>
    <col min="8758" max="8758" width="16.4423076923077" style="3"/>
    <col min="8759" max="8759" width="17.5576923076923" style="3"/>
    <col min="8760" max="8762" width="13.9134615384615" style="3"/>
    <col min="8763" max="8764" width="11.7788461538462" style="3"/>
    <col min="8765" max="8766" width="16.1923076923077" style="3"/>
    <col min="8767" max="8768" width="13.9134615384615" style="3"/>
    <col min="8769" max="8770" width="16.1923076923077" style="3"/>
    <col min="8771" max="8774" width="13.9134615384615" style="3"/>
    <col min="8775" max="8780" width="11.7788461538462" style="3"/>
    <col min="8781" max="8782" width="13.9134615384615" style="3"/>
    <col min="8783" max="8784" width="10.9711538461538" style="3"/>
    <col min="8785" max="8785" width="9.63461538461538" style="3"/>
    <col min="8786" max="8960" width="8.88461538461539" style="3"/>
    <col min="8961" max="8961" width="12.8846153846154" style="3"/>
    <col min="8962" max="8962" width="9.19230769230769" style="3"/>
    <col min="8963" max="8963" width="11.8846153846154" style="3"/>
    <col min="8964" max="8965" width="20.5" style="3"/>
    <col min="8966" max="8966" width="9.63461538461538" style="3"/>
    <col min="8967" max="8967" width="5.63461538461539" style="3"/>
    <col min="8968" max="8968" width="17.3365384615385" style="3"/>
    <col min="8969" max="8969" width="22.3076923076923" style="3"/>
    <col min="8970" max="8971" width="9.63461538461538" style="3"/>
    <col min="8972" max="8972" width="17.3365384615385" style="3"/>
    <col min="8973" max="8978" width="12" style="3"/>
    <col min="8979" max="8979" width="17.5576923076923" style="3"/>
    <col min="8980" max="8983" width="12" style="3"/>
    <col min="8984" max="8985" width="13.25" style="3"/>
    <col min="8986" max="8993" width="12" style="3"/>
    <col min="8994" max="8995" width="13.25" style="3"/>
    <col min="8996" max="9001" width="12" style="3"/>
    <col min="9002" max="9003" width="13.25" style="3"/>
    <col min="9004" max="9005" width="9.86538461538461" style="3"/>
    <col min="9006" max="9006" width="18.6634615384615" style="3"/>
    <col min="9007" max="9007" width="14.3653846153846" style="3"/>
    <col min="9008" max="9008" width="13.25" style="3"/>
    <col min="9009" max="9009" width="7.63461538461539" style="3"/>
    <col min="9010" max="9010" width="17.5576923076923" style="3"/>
    <col min="9011" max="9011" width="13.25" style="3"/>
    <col min="9012" max="9012" width="11.8846153846154" style="3"/>
    <col min="9013" max="9013" width="12.7788461538462" style="3"/>
    <col min="9014" max="9014" width="16.4423076923077" style="3"/>
    <col min="9015" max="9015" width="17.5576923076923" style="3"/>
    <col min="9016" max="9018" width="13.9134615384615" style="3"/>
    <col min="9019" max="9020" width="11.7788461538462" style="3"/>
    <col min="9021" max="9022" width="16.1923076923077" style="3"/>
    <col min="9023" max="9024" width="13.9134615384615" style="3"/>
    <col min="9025" max="9026" width="16.1923076923077" style="3"/>
    <col min="9027" max="9030" width="13.9134615384615" style="3"/>
    <col min="9031" max="9036" width="11.7788461538462" style="3"/>
    <col min="9037" max="9038" width="13.9134615384615" style="3"/>
    <col min="9039" max="9040" width="10.9711538461538" style="3"/>
    <col min="9041" max="9041" width="9.63461538461538" style="3"/>
    <col min="9042" max="9216" width="8.88461538461539" style="3"/>
    <col min="9217" max="9217" width="12.8846153846154" style="3"/>
    <col min="9218" max="9218" width="9.19230769230769" style="3"/>
    <col min="9219" max="9219" width="11.8846153846154" style="3"/>
    <col min="9220" max="9221" width="20.5" style="3"/>
    <col min="9222" max="9222" width="9.63461538461538" style="3"/>
    <col min="9223" max="9223" width="5.63461538461539" style="3"/>
    <col min="9224" max="9224" width="17.3365384615385" style="3"/>
    <col min="9225" max="9225" width="22.3076923076923" style="3"/>
    <col min="9226" max="9227" width="9.63461538461538" style="3"/>
    <col min="9228" max="9228" width="17.3365384615385" style="3"/>
    <col min="9229" max="9234" width="12" style="3"/>
    <col min="9235" max="9235" width="17.5576923076923" style="3"/>
    <col min="9236" max="9239" width="12" style="3"/>
    <col min="9240" max="9241" width="13.25" style="3"/>
    <col min="9242" max="9249" width="12" style="3"/>
    <col min="9250" max="9251" width="13.25" style="3"/>
    <col min="9252" max="9257" width="12" style="3"/>
    <col min="9258" max="9259" width="13.25" style="3"/>
    <col min="9260" max="9261" width="9.86538461538461" style="3"/>
    <col min="9262" max="9262" width="18.6634615384615" style="3"/>
    <col min="9263" max="9263" width="14.3653846153846" style="3"/>
    <col min="9264" max="9264" width="13.25" style="3"/>
    <col min="9265" max="9265" width="7.63461538461539" style="3"/>
    <col min="9266" max="9266" width="17.5576923076923" style="3"/>
    <col min="9267" max="9267" width="13.25" style="3"/>
    <col min="9268" max="9268" width="11.8846153846154" style="3"/>
    <col min="9269" max="9269" width="12.7788461538462" style="3"/>
    <col min="9270" max="9270" width="16.4423076923077" style="3"/>
    <col min="9271" max="9271" width="17.5576923076923" style="3"/>
    <col min="9272" max="9274" width="13.9134615384615" style="3"/>
    <col min="9275" max="9276" width="11.7788461538462" style="3"/>
    <col min="9277" max="9278" width="16.1923076923077" style="3"/>
    <col min="9279" max="9280" width="13.9134615384615" style="3"/>
    <col min="9281" max="9282" width="16.1923076923077" style="3"/>
    <col min="9283" max="9286" width="13.9134615384615" style="3"/>
    <col min="9287" max="9292" width="11.7788461538462" style="3"/>
    <col min="9293" max="9294" width="13.9134615384615" style="3"/>
    <col min="9295" max="9296" width="10.9711538461538" style="3"/>
    <col min="9297" max="9297" width="9.63461538461538" style="3"/>
    <col min="9298" max="9472" width="8.88461538461539" style="3"/>
    <col min="9473" max="9473" width="12.8846153846154" style="3"/>
    <col min="9474" max="9474" width="9.19230769230769" style="3"/>
    <col min="9475" max="9475" width="11.8846153846154" style="3"/>
    <col min="9476" max="9477" width="20.5" style="3"/>
    <col min="9478" max="9478" width="9.63461538461538" style="3"/>
    <col min="9479" max="9479" width="5.63461538461539" style="3"/>
    <col min="9480" max="9480" width="17.3365384615385" style="3"/>
    <col min="9481" max="9481" width="22.3076923076923" style="3"/>
    <col min="9482" max="9483" width="9.63461538461538" style="3"/>
    <col min="9484" max="9484" width="17.3365384615385" style="3"/>
    <col min="9485" max="9490" width="12" style="3"/>
    <col min="9491" max="9491" width="17.5576923076923" style="3"/>
    <col min="9492" max="9495" width="12" style="3"/>
    <col min="9496" max="9497" width="13.25" style="3"/>
    <col min="9498" max="9505" width="12" style="3"/>
    <col min="9506" max="9507" width="13.25" style="3"/>
    <col min="9508" max="9513" width="12" style="3"/>
    <col min="9514" max="9515" width="13.25" style="3"/>
    <col min="9516" max="9517" width="9.86538461538461" style="3"/>
    <col min="9518" max="9518" width="18.6634615384615" style="3"/>
    <col min="9519" max="9519" width="14.3653846153846" style="3"/>
    <col min="9520" max="9520" width="13.25" style="3"/>
    <col min="9521" max="9521" width="7.63461538461539" style="3"/>
    <col min="9522" max="9522" width="17.5576923076923" style="3"/>
    <col min="9523" max="9523" width="13.25" style="3"/>
    <col min="9524" max="9524" width="11.8846153846154" style="3"/>
    <col min="9525" max="9525" width="12.7788461538462" style="3"/>
    <col min="9526" max="9526" width="16.4423076923077" style="3"/>
    <col min="9527" max="9527" width="17.5576923076923" style="3"/>
    <col min="9528" max="9530" width="13.9134615384615" style="3"/>
    <col min="9531" max="9532" width="11.7788461538462" style="3"/>
    <col min="9533" max="9534" width="16.1923076923077" style="3"/>
    <col min="9535" max="9536" width="13.9134615384615" style="3"/>
    <col min="9537" max="9538" width="16.1923076923077" style="3"/>
    <col min="9539" max="9542" width="13.9134615384615" style="3"/>
    <col min="9543" max="9548" width="11.7788461538462" style="3"/>
    <col min="9549" max="9550" width="13.9134615384615" style="3"/>
    <col min="9551" max="9552" width="10.9711538461538" style="3"/>
    <col min="9553" max="9553" width="9.63461538461538" style="3"/>
    <col min="9554" max="9728" width="8.88461538461539" style="3"/>
    <col min="9729" max="9729" width="12.8846153846154" style="3"/>
    <col min="9730" max="9730" width="9.19230769230769" style="3"/>
    <col min="9731" max="9731" width="11.8846153846154" style="3"/>
    <col min="9732" max="9733" width="20.5" style="3"/>
    <col min="9734" max="9734" width="9.63461538461538" style="3"/>
    <col min="9735" max="9735" width="5.63461538461539" style="3"/>
    <col min="9736" max="9736" width="17.3365384615385" style="3"/>
    <col min="9737" max="9737" width="22.3076923076923" style="3"/>
    <col min="9738" max="9739" width="9.63461538461538" style="3"/>
    <col min="9740" max="9740" width="17.3365384615385" style="3"/>
    <col min="9741" max="9746" width="12" style="3"/>
    <col min="9747" max="9747" width="17.5576923076923" style="3"/>
    <col min="9748" max="9751" width="12" style="3"/>
    <col min="9752" max="9753" width="13.25" style="3"/>
    <col min="9754" max="9761" width="12" style="3"/>
    <col min="9762" max="9763" width="13.25" style="3"/>
    <col min="9764" max="9769" width="12" style="3"/>
    <col min="9770" max="9771" width="13.25" style="3"/>
    <col min="9772" max="9773" width="9.86538461538461" style="3"/>
    <col min="9774" max="9774" width="18.6634615384615" style="3"/>
    <col min="9775" max="9775" width="14.3653846153846" style="3"/>
    <col min="9776" max="9776" width="13.25" style="3"/>
    <col min="9777" max="9777" width="7.63461538461539" style="3"/>
    <col min="9778" max="9778" width="17.5576923076923" style="3"/>
    <col min="9779" max="9779" width="13.25" style="3"/>
    <col min="9780" max="9780" width="11.8846153846154" style="3"/>
    <col min="9781" max="9781" width="12.7788461538462" style="3"/>
    <col min="9782" max="9782" width="16.4423076923077" style="3"/>
    <col min="9783" max="9783" width="17.5576923076923" style="3"/>
    <col min="9784" max="9786" width="13.9134615384615" style="3"/>
    <col min="9787" max="9788" width="11.7788461538462" style="3"/>
    <col min="9789" max="9790" width="16.1923076923077" style="3"/>
    <col min="9791" max="9792" width="13.9134615384615" style="3"/>
    <col min="9793" max="9794" width="16.1923076923077" style="3"/>
    <col min="9795" max="9798" width="13.9134615384615" style="3"/>
    <col min="9799" max="9804" width="11.7788461538462" style="3"/>
    <col min="9805" max="9806" width="13.9134615384615" style="3"/>
    <col min="9807" max="9808" width="10.9711538461538" style="3"/>
    <col min="9809" max="9809" width="9.63461538461538" style="3"/>
    <col min="9810" max="9984" width="8.88461538461539" style="3"/>
    <col min="9985" max="9985" width="12.8846153846154" style="3"/>
    <col min="9986" max="9986" width="9.19230769230769" style="3"/>
    <col min="9987" max="9987" width="11.8846153846154" style="3"/>
    <col min="9988" max="9989" width="20.5" style="3"/>
    <col min="9990" max="9990" width="9.63461538461538" style="3"/>
    <col min="9991" max="9991" width="5.63461538461539" style="3"/>
    <col min="9992" max="9992" width="17.3365384615385" style="3"/>
    <col min="9993" max="9993" width="22.3076923076923" style="3"/>
    <col min="9994" max="9995" width="9.63461538461538" style="3"/>
    <col min="9996" max="9996" width="17.3365384615385" style="3"/>
    <col min="9997" max="10002" width="12" style="3"/>
    <col min="10003" max="10003" width="17.5576923076923" style="3"/>
    <col min="10004" max="10007" width="12" style="3"/>
    <col min="10008" max="10009" width="13.25" style="3"/>
    <col min="10010" max="10017" width="12" style="3"/>
    <col min="10018" max="10019" width="13.25" style="3"/>
    <col min="10020" max="10025" width="12" style="3"/>
    <col min="10026" max="10027" width="13.25" style="3"/>
    <col min="10028" max="10029" width="9.86538461538461" style="3"/>
    <col min="10030" max="10030" width="18.6634615384615" style="3"/>
    <col min="10031" max="10031" width="14.3653846153846" style="3"/>
    <col min="10032" max="10032" width="13.25" style="3"/>
    <col min="10033" max="10033" width="7.63461538461539" style="3"/>
    <col min="10034" max="10034" width="17.5576923076923" style="3"/>
    <col min="10035" max="10035" width="13.25" style="3"/>
    <col min="10036" max="10036" width="11.8846153846154" style="3"/>
    <col min="10037" max="10037" width="12.7788461538462" style="3"/>
    <col min="10038" max="10038" width="16.4423076923077" style="3"/>
    <col min="10039" max="10039" width="17.5576923076923" style="3"/>
    <col min="10040" max="10042" width="13.9134615384615" style="3"/>
    <col min="10043" max="10044" width="11.7788461538462" style="3"/>
    <col min="10045" max="10046" width="16.1923076923077" style="3"/>
    <col min="10047" max="10048" width="13.9134615384615" style="3"/>
    <col min="10049" max="10050" width="16.1923076923077" style="3"/>
    <col min="10051" max="10054" width="13.9134615384615" style="3"/>
    <col min="10055" max="10060" width="11.7788461538462" style="3"/>
    <col min="10061" max="10062" width="13.9134615384615" style="3"/>
    <col min="10063" max="10064" width="10.9711538461538" style="3"/>
    <col min="10065" max="10065" width="9.63461538461538" style="3"/>
    <col min="10066" max="10240" width="8.88461538461539" style="3"/>
    <col min="10241" max="10241" width="12.8846153846154" style="3"/>
    <col min="10242" max="10242" width="9.19230769230769" style="3"/>
    <col min="10243" max="10243" width="11.8846153846154" style="3"/>
    <col min="10244" max="10245" width="20.5" style="3"/>
    <col min="10246" max="10246" width="9.63461538461538" style="3"/>
    <col min="10247" max="10247" width="5.63461538461539" style="3"/>
    <col min="10248" max="10248" width="17.3365384615385" style="3"/>
    <col min="10249" max="10249" width="22.3076923076923" style="3"/>
    <col min="10250" max="10251" width="9.63461538461538" style="3"/>
    <col min="10252" max="10252" width="17.3365384615385" style="3"/>
    <col min="10253" max="10258" width="12" style="3"/>
    <col min="10259" max="10259" width="17.5576923076923" style="3"/>
    <col min="10260" max="10263" width="12" style="3"/>
    <col min="10264" max="10265" width="13.25" style="3"/>
    <col min="10266" max="10273" width="12" style="3"/>
    <col min="10274" max="10275" width="13.25" style="3"/>
    <col min="10276" max="10281" width="12" style="3"/>
    <col min="10282" max="10283" width="13.25" style="3"/>
    <col min="10284" max="10285" width="9.86538461538461" style="3"/>
    <col min="10286" max="10286" width="18.6634615384615" style="3"/>
    <col min="10287" max="10287" width="14.3653846153846" style="3"/>
    <col min="10288" max="10288" width="13.25" style="3"/>
    <col min="10289" max="10289" width="7.63461538461539" style="3"/>
    <col min="10290" max="10290" width="17.5576923076923" style="3"/>
    <col min="10291" max="10291" width="13.25" style="3"/>
    <col min="10292" max="10292" width="11.8846153846154" style="3"/>
    <col min="10293" max="10293" width="12.7788461538462" style="3"/>
    <col min="10294" max="10294" width="16.4423076923077" style="3"/>
    <col min="10295" max="10295" width="17.5576923076923" style="3"/>
    <col min="10296" max="10298" width="13.9134615384615" style="3"/>
    <col min="10299" max="10300" width="11.7788461538462" style="3"/>
    <col min="10301" max="10302" width="16.1923076923077" style="3"/>
    <col min="10303" max="10304" width="13.9134615384615" style="3"/>
    <col min="10305" max="10306" width="16.1923076923077" style="3"/>
    <col min="10307" max="10310" width="13.9134615384615" style="3"/>
    <col min="10311" max="10316" width="11.7788461538462" style="3"/>
    <col min="10317" max="10318" width="13.9134615384615" style="3"/>
    <col min="10319" max="10320" width="10.9711538461538" style="3"/>
    <col min="10321" max="10321" width="9.63461538461538" style="3"/>
    <col min="10322" max="10496" width="8.88461538461539" style="3"/>
    <col min="10497" max="10497" width="12.8846153846154" style="3"/>
    <col min="10498" max="10498" width="9.19230769230769" style="3"/>
    <col min="10499" max="10499" width="11.8846153846154" style="3"/>
    <col min="10500" max="10501" width="20.5" style="3"/>
    <col min="10502" max="10502" width="9.63461538461538" style="3"/>
    <col min="10503" max="10503" width="5.63461538461539" style="3"/>
    <col min="10504" max="10504" width="17.3365384615385" style="3"/>
    <col min="10505" max="10505" width="22.3076923076923" style="3"/>
    <col min="10506" max="10507" width="9.63461538461538" style="3"/>
    <col min="10508" max="10508" width="17.3365384615385" style="3"/>
    <col min="10509" max="10514" width="12" style="3"/>
    <col min="10515" max="10515" width="17.5576923076923" style="3"/>
    <col min="10516" max="10519" width="12" style="3"/>
    <col min="10520" max="10521" width="13.25" style="3"/>
    <col min="10522" max="10529" width="12" style="3"/>
    <col min="10530" max="10531" width="13.25" style="3"/>
    <col min="10532" max="10537" width="12" style="3"/>
    <col min="10538" max="10539" width="13.25" style="3"/>
    <col min="10540" max="10541" width="9.86538461538461" style="3"/>
    <col min="10542" max="10542" width="18.6634615384615" style="3"/>
    <col min="10543" max="10543" width="14.3653846153846" style="3"/>
    <col min="10544" max="10544" width="13.25" style="3"/>
    <col min="10545" max="10545" width="7.63461538461539" style="3"/>
    <col min="10546" max="10546" width="17.5576923076923" style="3"/>
    <col min="10547" max="10547" width="13.25" style="3"/>
    <col min="10548" max="10548" width="11.8846153846154" style="3"/>
    <col min="10549" max="10549" width="12.7788461538462" style="3"/>
    <col min="10550" max="10550" width="16.4423076923077" style="3"/>
    <col min="10551" max="10551" width="17.5576923076923" style="3"/>
    <col min="10552" max="10554" width="13.9134615384615" style="3"/>
    <col min="10555" max="10556" width="11.7788461538462" style="3"/>
    <col min="10557" max="10558" width="16.1923076923077" style="3"/>
    <col min="10559" max="10560" width="13.9134615384615" style="3"/>
    <col min="10561" max="10562" width="16.1923076923077" style="3"/>
    <col min="10563" max="10566" width="13.9134615384615" style="3"/>
    <col min="10567" max="10572" width="11.7788461538462" style="3"/>
    <col min="10573" max="10574" width="13.9134615384615" style="3"/>
    <col min="10575" max="10576" width="10.9711538461538" style="3"/>
    <col min="10577" max="10577" width="9.63461538461538" style="3"/>
    <col min="10578" max="10752" width="8.88461538461539" style="3"/>
    <col min="10753" max="10753" width="12.8846153846154" style="3"/>
    <col min="10754" max="10754" width="9.19230769230769" style="3"/>
    <col min="10755" max="10755" width="11.8846153846154" style="3"/>
    <col min="10756" max="10757" width="20.5" style="3"/>
    <col min="10758" max="10758" width="9.63461538461538" style="3"/>
    <col min="10759" max="10759" width="5.63461538461539" style="3"/>
    <col min="10760" max="10760" width="17.3365384615385" style="3"/>
    <col min="10761" max="10761" width="22.3076923076923" style="3"/>
    <col min="10762" max="10763" width="9.63461538461538" style="3"/>
    <col min="10764" max="10764" width="17.3365384615385" style="3"/>
    <col min="10765" max="10770" width="12" style="3"/>
    <col min="10771" max="10771" width="17.5576923076923" style="3"/>
    <col min="10772" max="10775" width="12" style="3"/>
    <col min="10776" max="10777" width="13.25" style="3"/>
    <col min="10778" max="10785" width="12" style="3"/>
    <col min="10786" max="10787" width="13.25" style="3"/>
    <col min="10788" max="10793" width="12" style="3"/>
    <col min="10794" max="10795" width="13.25" style="3"/>
    <col min="10796" max="10797" width="9.86538461538461" style="3"/>
    <col min="10798" max="10798" width="18.6634615384615" style="3"/>
    <col min="10799" max="10799" width="14.3653846153846" style="3"/>
    <col min="10800" max="10800" width="13.25" style="3"/>
    <col min="10801" max="10801" width="7.63461538461539" style="3"/>
    <col min="10802" max="10802" width="17.5576923076923" style="3"/>
    <col min="10803" max="10803" width="13.25" style="3"/>
    <col min="10804" max="10804" width="11.8846153846154" style="3"/>
    <col min="10805" max="10805" width="12.7788461538462" style="3"/>
    <col min="10806" max="10806" width="16.4423076923077" style="3"/>
    <col min="10807" max="10807" width="17.5576923076923" style="3"/>
    <col min="10808" max="10810" width="13.9134615384615" style="3"/>
    <col min="10811" max="10812" width="11.7788461538462" style="3"/>
    <col min="10813" max="10814" width="16.1923076923077" style="3"/>
    <col min="10815" max="10816" width="13.9134615384615" style="3"/>
    <col min="10817" max="10818" width="16.1923076923077" style="3"/>
    <col min="10819" max="10822" width="13.9134615384615" style="3"/>
    <col min="10823" max="10828" width="11.7788461538462" style="3"/>
    <col min="10829" max="10830" width="13.9134615384615" style="3"/>
    <col min="10831" max="10832" width="10.9711538461538" style="3"/>
    <col min="10833" max="10833" width="9.63461538461538" style="3"/>
    <col min="10834" max="11008" width="8.88461538461539" style="3"/>
    <col min="11009" max="11009" width="12.8846153846154" style="3"/>
    <col min="11010" max="11010" width="9.19230769230769" style="3"/>
    <col min="11011" max="11011" width="11.8846153846154" style="3"/>
    <col min="11012" max="11013" width="20.5" style="3"/>
    <col min="11014" max="11014" width="9.63461538461538" style="3"/>
    <col min="11015" max="11015" width="5.63461538461539" style="3"/>
    <col min="11016" max="11016" width="17.3365384615385" style="3"/>
    <col min="11017" max="11017" width="22.3076923076923" style="3"/>
    <col min="11018" max="11019" width="9.63461538461538" style="3"/>
    <col min="11020" max="11020" width="17.3365384615385" style="3"/>
    <col min="11021" max="11026" width="12" style="3"/>
    <col min="11027" max="11027" width="17.5576923076923" style="3"/>
    <col min="11028" max="11031" width="12" style="3"/>
    <col min="11032" max="11033" width="13.25" style="3"/>
    <col min="11034" max="11041" width="12" style="3"/>
    <col min="11042" max="11043" width="13.25" style="3"/>
    <col min="11044" max="11049" width="12" style="3"/>
    <col min="11050" max="11051" width="13.25" style="3"/>
    <col min="11052" max="11053" width="9.86538461538461" style="3"/>
    <col min="11054" max="11054" width="18.6634615384615" style="3"/>
    <col min="11055" max="11055" width="14.3653846153846" style="3"/>
    <col min="11056" max="11056" width="13.25" style="3"/>
    <col min="11057" max="11057" width="7.63461538461539" style="3"/>
    <col min="11058" max="11058" width="17.5576923076923" style="3"/>
    <col min="11059" max="11059" width="13.25" style="3"/>
    <col min="11060" max="11060" width="11.8846153846154" style="3"/>
    <col min="11061" max="11061" width="12.7788461538462" style="3"/>
    <col min="11062" max="11062" width="16.4423076923077" style="3"/>
    <col min="11063" max="11063" width="17.5576923076923" style="3"/>
    <col min="11064" max="11066" width="13.9134615384615" style="3"/>
    <col min="11067" max="11068" width="11.7788461538462" style="3"/>
    <col min="11069" max="11070" width="16.1923076923077" style="3"/>
    <col min="11071" max="11072" width="13.9134615384615" style="3"/>
    <col min="11073" max="11074" width="16.1923076923077" style="3"/>
    <col min="11075" max="11078" width="13.9134615384615" style="3"/>
    <col min="11079" max="11084" width="11.7788461538462" style="3"/>
    <col min="11085" max="11086" width="13.9134615384615" style="3"/>
    <col min="11087" max="11088" width="10.9711538461538" style="3"/>
    <col min="11089" max="11089" width="9.63461538461538" style="3"/>
    <col min="11090" max="11264" width="8.88461538461539" style="3"/>
    <col min="11265" max="11265" width="12.8846153846154" style="3"/>
    <col min="11266" max="11266" width="9.19230769230769" style="3"/>
    <col min="11267" max="11267" width="11.8846153846154" style="3"/>
    <col min="11268" max="11269" width="20.5" style="3"/>
    <col min="11270" max="11270" width="9.63461538461538" style="3"/>
    <col min="11271" max="11271" width="5.63461538461539" style="3"/>
    <col min="11272" max="11272" width="17.3365384615385" style="3"/>
    <col min="11273" max="11273" width="22.3076923076923" style="3"/>
    <col min="11274" max="11275" width="9.63461538461538" style="3"/>
    <col min="11276" max="11276" width="17.3365384615385" style="3"/>
    <col min="11277" max="11282" width="12" style="3"/>
    <col min="11283" max="11283" width="17.5576923076923" style="3"/>
    <col min="11284" max="11287" width="12" style="3"/>
    <col min="11288" max="11289" width="13.25" style="3"/>
    <col min="11290" max="11297" width="12" style="3"/>
    <col min="11298" max="11299" width="13.25" style="3"/>
    <col min="11300" max="11305" width="12" style="3"/>
    <col min="11306" max="11307" width="13.25" style="3"/>
    <col min="11308" max="11309" width="9.86538461538461" style="3"/>
    <col min="11310" max="11310" width="18.6634615384615" style="3"/>
    <col min="11311" max="11311" width="14.3653846153846" style="3"/>
    <col min="11312" max="11312" width="13.25" style="3"/>
    <col min="11313" max="11313" width="7.63461538461539" style="3"/>
    <col min="11314" max="11314" width="17.5576923076923" style="3"/>
    <col min="11315" max="11315" width="13.25" style="3"/>
    <col min="11316" max="11316" width="11.8846153846154" style="3"/>
    <col min="11317" max="11317" width="12.7788461538462" style="3"/>
    <col min="11318" max="11318" width="16.4423076923077" style="3"/>
    <col min="11319" max="11319" width="17.5576923076923" style="3"/>
    <col min="11320" max="11322" width="13.9134615384615" style="3"/>
    <col min="11323" max="11324" width="11.7788461538462" style="3"/>
    <col min="11325" max="11326" width="16.1923076923077" style="3"/>
    <col min="11327" max="11328" width="13.9134615384615" style="3"/>
    <col min="11329" max="11330" width="16.1923076923077" style="3"/>
    <col min="11331" max="11334" width="13.9134615384615" style="3"/>
    <col min="11335" max="11340" width="11.7788461538462" style="3"/>
    <col min="11341" max="11342" width="13.9134615384615" style="3"/>
    <col min="11343" max="11344" width="10.9711538461538" style="3"/>
    <col min="11345" max="11345" width="9.63461538461538" style="3"/>
    <col min="11346" max="11520" width="8.88461538461539" style="3"/>
    <col min="11521" max="11521" width="12.8846153846154" style="3"/>
    <col min="11522" max="11522" width="9.19230769230769" style="3"/>
    <col min="11523" max="11523" width="11.8846153846154" style="3"/>
    <col min="11524" max="11525" width="20.5" style="3"/>
    <col min="11526" max="11526" width="9.63461538461538" style="3"/>
    <col min="11527" max="11527" width="5.63461538461539" style="3"/>
    <col min="11528" max="11528" width="17.3365384615385" style="3"/>
    <col min="11529" max="11529" width="22.3076923076923" style="3"/>
    <col min="11530" max="11531" width="9.63461538461538" style="3"/>
    <col min="11532" max="11532" width="17.3365384615385" style="3"/>
    <col min="11533" max="11538" width="12" style="3"/>
    <col min="11539" max="11539" width="17.5576923076923" style="3"/>
    <col min="11540" max="11543" width="12" style="3"/>
    <col min="11544" max="11545" width="13.25" style="3"/>
    <col min="11546" max="11553" width="12" style="3"/>
    <col min="11554" max="11555" width="13.25" style="3"/>
    <col min="11556" max="11561" width="12" style="3"/>
    <col min="11562" max="11563" width="13.25" style="3"/>
    <col min="11564" max="11565" width="9.86538461538461" style="3"/>
    <col min="11566" max="11566" width="18.6634615384615" style="3"/>
    <col min="11567" max="11567" width="14.3653846153846" style="3"/>
    <col min="11568" max="11568" width="13.25" style="3"/>
    <col min="11569" max="11569" width="7.63461538461539" style="3"/>
    <col min="11570" max="11570" width="17.5576923076923" style="3"/>
    <col min="11571" max="11571" width="13.25" style="3"/>
    <col min="11572" max="11572" width="11.8846153846154" style="3"/>
    <col min="11573" max="11573" width="12.7788461538462" style="3"/>
    <col min="11574" max="11574" width="16.4423076923077" style="3"/>
    <col min="11575" max="11575" width="17.5576923076923" style="3"/>
    <col min="11576" max="11578" width="13.9134615384615" style="3"/>
    <col min="11579" max="11580" width="11.7788461538462" style="3"/>
    <col min="11581" max="11582" width="16.1923076923077" style="3"/>
    <col min="11583" max="11584" width="13.9134615384615" style="3"/>
    <col min="11585" max="11586" width="16.1923076923077" style="3"/>
    <col min="11587" max="11590" width="13.9134615384615" style="3"/>
    <col min="11591" max="11596" width="11.7788461538462" style="3"/>
    <col min="11597" max="11598" width="13.9134615384615" style="3"/>
    <col min="11599" max="11600" width="10.9711538461538" style="3"/>
    <col min="11601" max="11601" width="9.63461538461538" style="3"/>
    <col min="11602" max="11776" width="8.88461538461539" style="3"/>
    <col min="11777" max="11777" width="12.8846153846154" style="3"/>
    <col min="11778" max="11778" width="9.19230769230769" style="3"/>
    <col min="11779" max="11779" width="11.8846153846154" style="3"/>
    <col min="11780" max="11781" width="20.5" style="3"/>
    <col min="11782" max="11782" width="9.63461538461538" style="3"/>
    <col min="11783" max="11783" width="5.63461538461539" style="3"/>
    <col min="11784" max="11784" width="17.3365384615385" style="3"/>
    <col min="11785" max="11785" width="22.3076923076923" style="3"/>
    <col min="11786" max="11787" width="9.63461538461538" style="3"/>
    <col min="11788" max="11788" width="17.3365384615385" style="3"/>
    <col min="11789" max="11794" width="12" style="3"/>
    <col min="11795" max="11795" width="17.5576923076923" style="3"/>
    <col min="11796" max="11799" width="12" style="3"/>
    <col min="11800" max="11801" width="13.25" style="3"/>
    <col min="11802" max="11809" width="12" style="3"/>
    <col min="11810" max="11811" width="13.25" style="3"/>
    <col min="11812" max="11817" width="12" style="3"/>
    <col min="11818" max="11819" width="13.25" style="3"/>
    <col min="11820" max="11821" width="9.86538461538461" style="3"/>
    <col min="11822" max="11822" width="18.6634615384615" style="3"/>
    <col min="11823" max="11823" width="14.3653846153846" style="3"/>
    <col min="11824" max="11824" width="13.25" style="3"/>
    <col min="11825" max="11825" width="7.63461538461539" style="3"/>
    <col min="11826" max="11826" width="17.5576923076923" style="3"/>
    <col min="11827" max="11827" width="13.25" style="3"/>
    <col min="11828" max="11828" width="11.8846153846154" style="3"/>
    <col min="11829" max="11829" width="12.7788461538462" style="3"/>
    <col min="11830" max="11830" width="16.4423076923077" style="3"/>
    <col min="11831" max="11831" width="17.5576923076923" style="3"/>
    <col min="11832" max="11834" width="13.9134615384615" style="3"/>
    <col min="11835" max="11836" width="11.7788461538462" style="3"/>
    <col min="11837" max="11838" width="16.1923076923077" style="3"/>
    <col min="11839" max="11840" width="13.9134615384615" style="3"/>
    <col min="11841" max="11842" width="16.1923076923077" style="3"/>
    <col min="11843" max="11846" width="13.9134615384615" style="3"/>
    <col min="11847" max="11852" width="11.7788461538462" style="3"/>
    <col min="11853" max="11854" width="13.9134615384615" style="3"/>
    <col min="11855" max="11856" width="10.9711538461538" style="3"/>
    <col min="11857" max="11857" width="9.63461538461538" style="3"/>
    <col min="11858" max="12032" width="8.88461538461539" style="3"/>
    <col min="12033" max="12033" width="12.8846153846154" style="3"/>
    <col min="12034" max="12034" width="9.19230769230769" style="3"/>
    <col min="12035" max="12035" width="11.8846153846154" style="3"/>
    <col min="12036" max="12037" width="20.5" style="3"/>
    <col min="12038" max="12038" width="9.63461538461538" style="3"/>
    <col min="12039" max="12039" width="5.63461538461539" style="3"/>
    <col min="12040" max="12040" width="17.3365384615385" style="3"/>
    <col min="12041" max="12041" width="22.3076923076923" style="3"/>
    <col min="12042" max="12043" width="9.63461538461538" style="3"/>
    <col min="12044" max="12044" width="17.3365384615385" style="3"/>
    <col min="12045" max="12050" width="12" style="3"/>
    <col min="12051" max="12051" width="17.5576923076923" style="3"/>
    <col min="12052" max="12055" width="12" style="3"/>
    <col min="12056" max="12057" width="13.25" style="3"/>
    <col min="12058" max="12065" width="12" style="3"/>
    <col min="12066" max="12067" width="13.25" style="3"/>
    <col min="12068" max="12073" width="12" style="3"/>
    <col min="12074" max="12075" width="13.25" style="3"/>
    <col min="12076" max="12077" width="9.86538461538461" style="3"/>
    <col min="12078" max="12078" width="18.6634615384615" style="3"/>
    <col min="12079" max="12079" width="14.3653846153846" style="3"/>
    <col min="12080" max="12080" width="13.25" style="3"/>
    <col min="12081" max="12081" width="7.63461538461539" style="3"/>
    <col min="12082" max="12082" width="17.5576923076923" style="3"/>
    <col min="12083" max="12083" width="13.25" style="3"/>
    <col min="12084" max="12084" width="11.8846153846154" style="3"/>
    <col min="12085" max="12085" width="12.7788461538462" style="3"/>
    <col min="12086" max="12086" width="16.4423076923077" style="3"/>
    <col min="12087" max="12087" width="17.5576923076923" style="3"/>
    <col min="12088" max="12090" width="13.9134615384615" style="3"/>
    <col min="12091" max="12092" width="11.7788461538462" style="3"/>
    <col min="12093" max="12094" width="16.1923076923077" style="3"/>
    <col min="12095" max="12096" width="13.9134615384615" style="3"/>
    <col min="12097" max="12098" width="16.1923076923077" style="3"/>
    <col min="12099" max="12102" width="13.9134615384615" style="3"/>
    <col min="12103" max="12108" width="11.7788461538462" style="3"/>
    <col min="12109" max="12110" width="13.9134615384615" style="3"/>
    <col min="12111" max="12112" width="10.9711538461538" style="3"/>
    <col min="12113" max="12113" width="9.63461538461538" style="3"/>
    <col min="12114" max="12288" width="8.88461538461539" style="3"/>
    <col min="12289" max="12289" width="12.8846153846154" style="3"/>
    <col min="12290" max="12290" width="9.19230769230769" style="3"/>
    <col min="12291" max="12291" width="11.8846153846154" style="3"/>
    <col min="12292" max="12293" width="20.5" style="3"/>
    <col min="12294" max="12294" width="9.63461538461538" style="3"/>
    <col min="12295" max="12295" width="5.63461538461539" style="3"/>
    <col min="12296" max="12296" width="17.3365384615385" style="3"/>
    <col min="12297" max="12297" width="22.3076923076923" style="3"/>
    <col min="12298" max="12299" width="9.63461538461538" style="3"/>
    <col min="12300" max="12300" width="17.3365384615385" style="3"/>
    <col min="12301" max="12306" width="12" style="3"/>
    <col min="12307" max="12307" width="17.5576923076923" style="3"/>
    <col min="12308" max="12311" width="12" style="3"/>
    <col min="12312" max="12313" width="13.25" style="3"/>
    <col min="12314" max="12321" width="12" style="3"/>
    <col min="12322" max="12323" width="13.25" style="3"/>
    <col min="12324" max="12329" width="12" style="3"/>
    <col min="12330" max="12331" width="13.25" style="3"/>
    <col min="12332" max="12333" width="9.86538461538461" style="3"/>
    <col min="12334" max="12334" width="18.6634615384615" style="3"/>
    <col min="12335" max="12335" width="14.3653846153846" style="3"/>
    <col min="12336" max="12336" width="13.25" style="3"/>
    <col min="12337" max="12337" width="7.63461538461539" style="3"/>
    <col min="12338" max="12338" width="17.5576923076923" style="3"/>
    <col min="12339" max="12339" width="13.25" style="3"/>
    <col min="12340" max="12340" width="11.8846153846154" style="3"/>
    <col min="12341" max="12341" width="12.7788461538462" style="3"/>
    <col min="12342" max="12342" width="16.4423076923077" style="3"/>
    <col min="12343" max="12343" width="17.5576923076923" style="3"/>
    <col min="12344" max="12346" width="13.9134615384615" style="3"/>
    <col min="12347" max="12348" width="11.7788461538462" style="3"/>
    <col min="12349" max="12350" width="16.1923076923077" style="3"/>
    <col min="12351" max="12352" width="13.9134615384615" style="3"/>
    <col min="12353" max="12354" width="16.1923076923077" style="3"/>
    <col min="12355" max="12358" width="13.9134615384615" style="3"/>
    <col min="12359" max="12364" width="11.7788461538462" style="3"/>
    <col min="12365" max="12366" width="13.9134615384615" style="3"/>
    <col min="12367" max="12368" width="10.9711538461538" style="3"/>
    <col min="12369" max="12369" width="9.63461538461538" style="3"/>
    <col min="12370" max="12544" width="8.88461538461539" style="3"/>
    <col min="12545" max="12545" width="12.8846153846154" style="3"/>
    <col min="12546" max="12546" width="9.19230769230769" style="3"/>
    <col min="12547" max="12547" width="11.8846153846154" style="3"/>
    <col min="12548" max="12549" width="20.5" style="3"/>
    <col min="12550" max="12550" width="9.63461538461538" style="3"/>
    <col min="12551" max="12551" width="5.63461538461539" style="3"/>
    <col min="12552" max="12552" width="17.3365384615385" style="3"/>
    <col min="12553" max="12553" width="22.3076923076923" style="3"/>
    <col min="12554" max="12555" width="9.63461538461538" style="3"/>
    <col min="12556" max="12556" width="17.3365384615385" style="3"/>
    <col min="12557" max="12562" width="12" style="3"/>
    <col min="12563" max="12563" width="17.5576923076923" style="3"/>
    <col min="12564" max="12567" width="12" style="3"/>
    <col min="12568" max="12569" width="13.25" style="3"/>
    <col min="12570" max="12577" width="12" style="3"/>
    <col min="12578" max="12579" width="13.25" style="3"/>
    <col min="12580" max="12585" width="12" style="3"/>
    <col min="12586" max="12587" width="13.25" style="3"/>
    <col min="12588" max="12589" width="9.86538461538461" style="3"/>
    <col min="12590" max="12590" width="18.6634615384615" style="3"/>
    <col min="12591" max="12591" width="14.3653846153846" style="3"/>
    <col min="12592" max="12592" width="13.25" style="3"/>
    <col min="12593" max="12593" width="7.63461538461539" style="3"/>
    <col min="12594" max="12594" width="17.5576923076923" style="3"/>
    <col min="12595" max="12595" width="13.25" style="3"/>
    <col min="12596" max="12596" width="11.8846153846154" style="3"/>
    <col min="12597" max="12597" width="12.7788461538462" style="3"/>
    <col min="12598" max="12598" width="16.4423076923077" style="3"/>
    <col min="12599" max="12599" width="17.5576923076923" style="3"/>
    <col min="12600" max="12602" width="13.9134615384615" style="3"/>
    <col min="12603" max="12604" width="11.7788461538462" style="3"/>
    <col min="12605" max="12606" width="16.1923076923077" style="3"/>
    <col min="12607" max="12608" width="13.9134615384615" style="3"/>
    <col min="12609" max="12610" width="16.1923076923077" style="3"/>
    <col min="12611" max="12614" width="13.9134615384615" style="3"/>
    <col min="12615" max="12620" width="11.7788461538462" style="3"/>
    <col min="12621" max="12622" width="13.9134615384615" style="3"/>
    <col min="12623" max="12624" width="10.9711538461538" style="3"/>
    <col min="12625" max="12625" width="9.63461538461538" style="3"/>
    <col min="12626" max="12800" width="8.88461538461539" style="3"/>
    <col min="12801" max="12801" width="12.8846153846154" style="3"/>
    <col min="12802" max="12802" width="9.19230769230769" style="3"/>
    <col min="12803" max="12803" width="11.8846153846154" style="3"/>
    <col min="12804" max="12805" width="20.5" style="3"/>
    <col min="12806" max="12806" width="9.63461538461538" style="3"/>
    <col min="12807" max="12807" width="5.63461538461539" style="3"/>
    <col min="12808" max="12808" width="17.3365384615385" style="3"/>
    <col min="12809" max="12809" width="22.3076923076923" style="3"/>
    <col min="12810" max="12811" width="9.63461538461538" style="3"/>
    <col min="12812" max="12812" width="17.3365384615385" style="3"/>
    <col min="12813" max="12818" width="12" style="3"/>
    <col min="12819" max="12819" width="17.5576923076923" style="3"/>
    <col min="12820" max="12823" width="12" style="3"/>
    <col min="12824" max="12825" width="13.25" style="3"/>
    <col min="12826" max="12833" width="12" style="3"/>
    <col min="12834" max="12835" width="13.25" style="3"/>
    <col min="12836" max="12841" width="12" style="3"/>
    <col min="12842" max="12843" width="13.25" style="3"/>
    <col min="12844" max="12845" width="9.86538461538461" style="3"/>
    <col min="12846" max="12846" width="18.6634615384615" style="3"/>
    <col min="12847" max="12847" width="14.3653846153846" style="3"/>
    <col min="12848" max="12848" width="13.25" style="3"/>
    <col min="12849" max="12849" width="7.63461538461539" style="3"/>
    <col min="12850" max="12850" width="17.5576923076923" style="3"/>
    <col min="12851" max="12851" width="13.25" style="3"/>
    <col min="12852" max="12852" width="11.8846153846154" style="3"/>
    <col min="12853" max="12853" width="12.7788461538462" style="3"/>
    <col min="12854" max="12854" width="16.4423076923077" style="3"/>
    <col min="12855" max="12855" width="17.5576923076923" style="3"/>
    <col min="12856" max="12858" width="13.9134615384615" style="3"/>
    <col min="12859" max="12860" width="11.7788461538462" style="3"/>
    <col min="12861" max="12862" width="16.1923076923077" style="3"/>
    <col min="12863" max="12864" width="13.9134615384615" style="3"/>
    <col min="12865" max="12866" width="16.1923076923077" style="3"/>
    <col min="12867" max="12870" width="13.9134615384615" style="3"/>
    <col min="12871" max="12876" width="11.7788461538462" style="3"/>
    <col min="12877" max="12878" width="13.9134615384615" style="3"/>
    <col min="12879" max="12880" width="10.9711538461538" style="3"/>
    <col min="12881" max="12881" width="9.63461538461538" style="3"/>
    <col min="12882" max="13056" width="8.88461538461539" style="3"/>
    <col min="13057" max="13057" width="12.8846153846154" style="3"/>
    <col min="13058" max="13058" width="9.19230769230769" style="3"/>
    <col min="13059" max="13059" width="11.8846153846154" style="3"/>
    <col min="13060" max="13061" width="20.5" style="3"/>
    <col min="13062" max="13062" width="9.63461538461538" style="3"/>
    <col min="13063" max="13063" width="5.63461538461539" style="3"/>
    <col min="13064" max="13064" width="17.3365384615385" style="3"/>
    <col min="13065" max="13065" width="22.3076923076923" style="3"/>
    <col min="13066" max="13067" width="9.63461538461538" style="3"/>
    <col min="13068" max="13068" width="17.3365384615385" style="3"/>
    <col min="13069" max="13074" width="12" style="3"/>
    <col min="13075" max="13075" width="17.5576923076923" style="3"/>
    <col min="13076" max="13079" width="12" style="3"/>
    <col min="13080" max="13081" width="13.25" style="3"/>
    <col min="13082" max="13089" width="12" style="3"/>
    <col min="13090" max="13091" width="13.25" style="3"/>
    <col min="13092" max="13097" width="12" style="3"/>
    <col min="13098" max="13099" width="13.25" style="3"/>
    <col min="13100" max="13101" width="9.86538461538461" style="3"/>
    <col min="13102" max="13102" width="18.6634615384615" style="3"/>
    <col min="13103" max="13103" width="14.3653846153846" style="3"/>
    <col min="13104" max="13104" width="13.25" style="3"/>
    <col min="13105" max="13105" width="7.63461538461539" style="3"/>
    <col min="13106" max="13106" width="17.5576923076923" style="3"/>
    <col min="13107" max="13107" width="13.25" style="3"/>
    <col min="13108" max="13108" width="11.8846153846154" style="3"/>
    <col min="13109" max="13109" width="12.7788461538462" style="3"/>
    <col min="13110" max="13110" width="16.4423076923077" style="3"/>
    <col min="13111" max="13111" width="17.5576923076923" style="3"/>
    <col min="13112" max="13114" width="13.9134615384615" style="3"/>
    <col min="13115" max="13116" width="11.7788461538462" style="3"/>
    <col min="13117" max="13118" width="16.1923076923077" style="3"/>
    <col min="13119" max="13120" width="13.9134615384615" style="3"/>
    <col min="13121" max="13122" width="16.1923076923077" style="3"/>
    <col min="13123" max="13126" width="13.9134615384615" style="3"/>
    <col min="13127" max="13132" width="11.7788461538462" style="3"/>
    <col min="13133" max="13134" width="13.9134615384615" style="3"/>
    <col min="13135" max="13136" width="10.9711538461538" style="3"/>
    <col min="13137" max="13137" width="9.63461538461538" style="3"/>
    <col min="13138" max="13312" width="8.88461538461539" style="3"/>
    <col min="13313" max="13313" width="12.8846153846154" style="3"/>
    <col min="13314" max="13314" width="9.19230769230769" style="3"/>
    <col min="13315" max="13315" width="11.8846153846154" style="3"/>
    <col min="13316" max="13317" width="20.5" style="3"/>
    <col min="13318" max="13318" width="9.63461538461538" style="3"/>
    <col min="13319" max="13319" width="5.63461538461539" style="3"/>
    <col min="13320" max="13320" width="17.3365384615385" style="3"/>
    <col min="13321" max="13321" width="22.3076923076923" style="3"/>
    <col min="13322" max="13323" width="9.63461538461538" style="3"/>
    <col min="13324" max="13324" width="17.3365384615385" style="3"/>
    <col min="13325" max="13330" width="12" style="3"/>
    <col min="13331" max="13331" width="17.5576923076923" style="3"/>
    <col min="13332" max="13335" width="12" style="3"/>
    <col min="13336" max="13337" width="13.25" style="3"/>
    <col min="13338" max="13345" width="12" style="3"/>
    <col min="13346" max="13347" width="13.25" style="3"/>
    <col min="13348" max="13353" width="12" style="3"/>
    <col min="13354" max="13355" width="13.25" style="3"/>
    <col min="13356" max="13357" width="9.86538461538461" style="3"/>
    <col min="13358" max="13358" width="18.6634615384615" style="3"/>
    <col min="13359" max="13359" width="14.3653846153846" style="3"/>
    <col min="13360" max="13360" width="13.25" style="3"/>
    <col min="13361" max="13361" width="7.63461538461539" style="3"/>
    <col min="13362" max="13362" width="17.5576923076923" style="3"/>
    <col min="13363" max="13363" width="13.25" style="3"/>
    <col min="13364" max="13364" width="11.8846153846154" style="3"/>
    <col min="13365" max="13365" width="12.7788461538462" style="3"/>
    <col min="13366" max="13366" width="16.4423076923077" style="3"/>
    <col min="13367" max="13367" width="17.5576923076923" style="3"/>
    <col min="13368" max="13370" width="13.9134615384615" style="3"/>
    <col min="13371" max="13372" width="11.7788461538462" style="3"/>
    <col min="13373" max="13374" width="16.1923076923077" style="3"/>
    <col min="13375" max="13376" width="13.9134615384615" style="3"/>
    <col min="13377" max="13378" width="16.1923076923077" style="3"/>
    <col min="13379" max="13382" width="13.9134615384615" style="3"/>
    <col min="13383" max="13388" width="11.7788461538462" style="3"/>
    <col min="13389" max="13390" width="13.9134615384615" style="3"/>
    <col min="13391" max="13392" width="10.9711538461538" style="3"/>
    <col min="13393" max="13393" width="9.63461538461538" style="3"/>
    <col min="13394" max="13568" width="8.88461538461539" style="3"/>
    <col min="13569" max="13569" width="12.8846153846154" style="3"/>
    <col min="13570" max="13570" width="9.19230769230769" style="3"/>
    <col min="13571" max="13571" width="11.8846153846154" style="3"/>
    <col min="13572" max="13573" width="20.5" style="3"/>
    <col min="13574" max="13574" width="9.63461538461538" style="3"/>
    <col min="13575" max="13575" width="5.63461538461539" style="3"/>
    <col min="13576" max="13576" width="17.3365384615385" style="3"/>
    <col min="13577" max="13577" width="22.3076923076923" style="3"/>
    <col min="13578" max="13579" width="9.63461538461538" style="3"/>
    <col min="13580" max="13580" width="17.3365384615385" style="3"/>
    <col min="13581" max="13586" width="12" style="3"/>
    <col min="13587" max="13587" width="17.5576923076923" style="3"/>
    <col min="13588" max="13591" width="12" style="3"/>
    <col min="13592" max="13593" width="13.25" style="3"/>
    <col min="13594" max="13601" width="12" style="3"/>
    <col min="13602" max="13603" width="13.25" style="3"/>
    <col min="13604" max="13609" width="12" style="3"/>
    <col min="13610" max="13611" width="13.25" style="3"/>
    <col min="13612" max="13613" width="9.86538461538461" style="3"/>
    <col min="13614" max="13614" width="18.6634615384615" style="3"/>
    <col min="13615" max="13615" width="14.3653846153846" style="3"/>
    <col min="13616" max="13616" width="13.25" style="3"/>
    <col min="13617" max="13617" width="7.63461538461539" style="3"/>
    <col min="13618" max="13618" width="17.5576923076923" style="3"/>
    <col min="13619" max="13619" width="13.25" style="3"/>
    <col min="13620" max="13620" width="11.8846153846154" style="3"/>
    <col min="13621" max="13621" width="12.7788461538462" style="3"/>
    <col min="13622" max="13622" width="16.4423076923077" style="3"/>
    <col min="13623" max="13623" width="17.5576923076923" style="3"/>
    <col min="13624" max="13626" width="13.9134615384615" style="3"/>
    <col min="13627" max="13628" width="11.7788461538462" style="3"/>
    <col min="13629" max="13630" width="16.1923076923077" style="3"/>
    <col min="13631" max="13632" width="13.9134615384615" style="3"/>
    <col min="13633" max="13634" width="16.1923076923077" style="3"/>
    <col min="13635" max="13638" width="13.9134615384615" style="3"/>
    <col min="13639" max="13644" width="11.7788461538462" style="3"/>
    <col min="13645" max="13646" width="13.9134615384615" style="3"/>
    <col min="13647" max="13648" width="10.9711538461538" style="3"/>
    <col min="13649" max="13649" width="9.63461538461538" style="3"/>
    <col min="13650" max="13824" width="8.88461538461539" style="3"/>
    <col min="13825" max="13825" width="12.8846153846154" style="3"/>
    <col min="13826" max="13826" width="9.19230769230769" style="3"/>
    <col min="13827" max="13827" width="11.8846153846154" style="3"/>
    <col min="13828" max="13829" width="20.5" style="3"/>
    <col min="13830" max="13830" width="9.63461538461538" style="3"/>
    <col min="13831" max="13831" width="5.63461538461539" style="3"/>
    <col min="13832" max="13832" width="17.3365384615385" style="3"/>
    <col min="13833" max="13833" width="22.3076923076923" style="3"/>
    <col min="13834" max="13835" width="9.63461538461538" style="3"/>
    <col min="13836" max="13836" width="17.3365384615385" style="3"/>
    <col min="13837" max="13842" width="12" style="3"/>
    <col min="13843" max="13843" width="17.5576923076923" style="3"/>
    <col min="13844" max="13847" width="12" style="3"/>
    <col min="13848" max="13849" width="13.25" style="3"/>
    <col min="13850" max="13857" width="12" style="3"/>
    <col min="13858" max="13859" width="13.25" style="3"/>
    <col min="13860" max="13865" width="12" style="3"/>
    <col min="13866" max="13867" width="13.25" style="3"/>
    <col min="13868" max="13869" width="9.86538461538461" style="3"/>
    <col min="13870" max="13870" width="18.6634615384615" style="3"/>
    <col min="13871" max="13871" width="14.3653846153846" style="3"/>
    <col min="13872" max="13872" width="13.25" style="3"/>
    <col min="13873" max="13873" width="7.63461538461539" style="3"/>
    <col min="13874" max="13874" width="17.5576923076923" style="3"/>
    <col min="13875" max="13875" width="13.25" style="3"/>
    <col min="13876" max="13876" width="11.8846153846154" style="3"/>
    <col min="13877" max="13877" width="12.7788461538462" style="3"/>
    <col min="13878" max="13878" width="16.4423076923077" style="3"/>
    <col min="13879" max="13879" width="17.5576923076923" style="3"/>
    <col min="13880" max="13882" width="13.9134615384615" style="3"/>
    <col min="13883" max="13884" width="11.7788461538462" style="3"/>
    <col min="13885" max="13886" width="16.1923076923077" style="3"/>
    <col min="13887" max="13888" width="13.9134615384615" style="3"/>
    <col min="13889" max="13890" width="16.1923076923077" style="3"/>
    <col min="13891" max="13894" width="13.9134615384615" style="3"/>
    <col min="13895" max="13900" width="11.7788461538462" style="3"/>
    <col min="13901" max="13902" width="13.9134615384615" style="3"/>
    <col min="13903" max="13904" width="10.9711538461538" style="3"/>
    <col min="13905" max="13905" width="9.63461538461538" style="3"/>
    <col min="13906" max="14080" width="8.88461538461539" style="3"/>
    <col min="14081" max="14081" width="12.8846153846154" style="3"/>
    <col min="14082" max="14082" width="9.19230769230769" style="3"/>
    <col min="14083" max="14083" width="11.8846153846154" style="3"/>
    <col min="14084" max="14085" width="20.5" style="3"/>
    <col min="14086" max="14086" width="9.63461538461538" style="3"/>
    <col min="14087" max="14087" width="5.63461538461539" style="3"/>
    <col min="14088" max="14088" width="17.3365384615385" style="3"/>
    <col min="14089" max="14089" width="22.3076923076923" style="3"/>
    <col min="14090" max="14091" width="9.63461538461538" style="3"/>
    <col min="14092" max="14092" width="17.3365384615385" style="3"/>
    <col min="14093" max="14098" width="12" style="3"/>
    <col min="14099" max="14099" width="17.5576923076923" style="3"/>
    <col min="14100" max="14103" width="12" style="3"/>
    <col min="14104" max="14105" width="13.25" style="3"/>
    <col min="14106" max="14113" width="12" style="3"/>
    <col min="14114" max="14115" width="13.25" style="3"/>
    <col min="14116" max="14121" width="12" style="3"/>
    <col min="14122" max="14123" width="13.25" style="3"/>
    <col min="14124" max="14125" width="9.86538461538461" style="3"/>
    <col min="14126" max="14126" width="18.6634615384615" style="3"/>
    <col min="14127" max="14127" width="14.3653846153846" style="3"/>
    <col min="14128" max="14128" width="13.25" style="3"/>
    <col min="14129" max="14129" width="7.63461538461539" style="3"/>
    <col min="14130" max="14130" width="17.5576923076923" style="3"/>
    <col min="14131" max="14131" width="13.25" style="3"/>
    <col min="14132" max="14132" width="11.8846153846154" style="3"/>
    <col min="14133" max="14133" width="12.7788461538462" style="3"/>
    <col min="14134" max="14134" width="16.4423076923077" style="3"/>
    <col min="14135" max="14135" width="17.5576923076923" style="3"/>
    <col min="14136" max="14138" width="13.9134615384615" style="3"/>
    <col min="14139" max="14140" width="11.7788461538462" style="3"/>
    <col min="14141" max="14142" width="16.1923076923077" style="3"/>
    <col min="14143" max="14144" width="13.9134615384615" style="3"/>
    <col min="14145" max="14146" width="16.1923076923077" style="3"/>
    <col min="14147" max="14150" width="13.9134615384615" style="3"/>
    <col min="14151" max="14156" width="11.7788461538462" style="3"/>
    <col min="14157" max="14158" width="13.9134615384615" style="3"/>
    <col min="14159" max="14160" width="10.9711538461538" style="3"/>
    <col min="14161" max="14161" width="9.63461538461538" style="3"/>
    <col min="14162" max="14336" width="8.88461538461539" style="3"/>
    <col min="14337" max="14337" width="12.8846153846154" style="3"/>
    <col min="14338" max="14338" width="9.19230769230769" style="3"/>
    <col min="14339" max="14339" width="11.8846153846154" style="3"/>
    <col min="14340" max="14341" width="20.5" style="3"/>
    <col min="14342" max="14342" width="9.63461538461538" style="3"/>
    <col min="14343" max="14343" width="5.63461538461539" style="3"/>
    <col min="14344" max="14344" width="17.3365384615385" style="3"/>
    <col min="14345" max="14345" width="22.3076923076923" style="3"/>
    <col min="14346" max="14347" width="9.63461538461538" style="3"/>
    <col min="14348" max="14348" width="17.3365384615385" style="3"/>
    <col min="14349" max="14354" width="12" style="3"/>
    <col min="14355" max="14355" width="17.5576923076923" style="3"/>
    <col min="14356" max="14359" width="12" style="3"/>
    <col min="14360" max="14361" width="13.25" style="3"/>
    <col min="14362" max="14369" width="12" style="3"/>
    <col min="14370" max="14371" width="13.25" style="3"/>
    <col min="14372" max="14377" width="12" style="3"/>
    <col min="14378" max="14379" width="13.25" style="3"/>
    <col min="14380" max="14381" width="9.86538461538461" style="3"/>
    <col min="14382" max="14382" width="18.6634615384615" style="3"/>
    <col min="14383" max="14383" width="14.3653846153846" style="3"/>
    <col min="14384" max="14384" width="13.25" style="3"/>
    <col min="14385" max="14385" width="7.63461538461539" style="3"/>
    <col min="14386" max="14386" width="17.5576923076923" style="3"/>
    <col min="14387" max="14387" width="13.25" style="3"/>
    <col min="14388" max="14388" width="11.8846153846154" style="3"/>
    <col min="14389" max="14389" width="12.7788461538462" style="3"/>
    <col min="14390" max="14390" width="16.4423076923077" style="3"/>
    <col min="14391" max="14391" width="17.5576923076923" style="3"/>
    <col min="14392" max="14394" width="13.9134615384615" style="3"/>
    <col min="14395" max="14396" width="11.7788461538462" style="3"/>
    <col min="14397" max="14398" width="16.1923076923077" style="3"/>
    <col min="14399" max="14400" width="13.9134615384615" style="3"/>
    <col min="14401" max="14402" width="16.1923076923077" style="3"/>
    <col min="14403" max="14406" width="13.9134615384615" style="3"/>
    <col min="14407" max="14412" width="11.7788461538462" style="3"/>
    <col min="14413" max="14414" width="13.9134615384615" style="3"/>
    <col min="14415" max="14416" width="10.9711538461538" style="3"/>
    <col min="14417" max="14417" width="9.63461538461538" style="3"/>
    <col min="14418" max="14592" width="8.88461538461539" style="3"/>
    <col min="14593" max="14593" width="12.8846153846154" style="3"/>
    <col min="14594" max="14594" width="9.19230769230769" style="3"/>
    <col min="14595" max="14595" width="11.8846153846154" style="3"/>
    <col min="14596" max="14597" width="20.5" style="3"/>
    <col min="14598" max="14598" width="9.63461538461538" style="3"/>
    <col min="14599" max="14599" width="5.63461538461539" style="3"/>
    <col min="14600" max="14600" width="17.3365384615385" style="3"/>
    <col min="14601" max="14601" width="22.3076923076923" style="3"/>
    <col min="14602" max="14603" width="9.63461538461538" style="3"/>
    <col min="14604" max="14604" width="17.3365384615385" style="3"/>
    <col min="14605" max="14610" width="12" style="3"/>
    <col min="14611" max="14611" width="17.5576923076923" style="3"/>
    <col min="14612" max="14615" width="12" style="3"/>
    <col min="14616" max="14617" width="13.25" style="3"/>
    <col min="14618" max="14625" width="12" style="3"/>
    <col min="14626" max="14627" width="13.25" style="3"/>
    <col min="14628" max="14633" width="12" style="3"/>
    <col min="14634" max="14635" width="13.25" style="3"/>
    <col min="14636" max="14637" width="9.86538461538461" style="3"/>
    <col min="14638" max="14638" width="18.6634615384615" style="3"/>
    <col min="14639" max="14639" width="14.3653846153846" style="3"/>
    <col min="14640" max="14640" width="13.25" style="3"/>
    <col min="14641" max="14641" width="7.63461538461539" style="3"/>
    <col min="14642" max="14642" width="17.5576923076923" style="3"/>
    <col min="14643" max="14643" width="13.25" style="3"/>
    <col min="14644" max="14644" width="11.8846153846154" style="3"/>
    <col min="14645" max="14645" width="12.7788461538462" style="3"/>
    <col min="14646" max="14646" width="16.4423076923077" style="3"/>
    <col min="14647" max="14647" width="17.5576923076923" style="3"/>
    <col min="14648" max="14650" width="13.9134615384615" style="3"/>
    <col min="14651" max="14652" width="11.7788461538462" style="3"/>
    <col min="14653" max="14654" width="16.1923076923077" style="3"/>
    <col min="14655" max="14656" width="13.9134615384615" style="3"/>
    <col min="14657" max="14658" width="16.1923076923077" style="3"/>
    <col min="14659" max="14662" width="13.9134615384615" style="3"/>
    <col min="14663" max="14668" width="11.7788461538462" style="3"/>
    <col min="14669" max="14670" width="13.9134615384615" style="3"/>
    <col min="14671" max="14672" width="10.9711538461538" style="3"/>
    <col min="14673" max="14673" width="9.63461538461538" style="3"/>
    <col min="14674" max="14848" width="8.88461538461539" style="3"/>
    <col min="14849" max="14849" width="12.8846153846154" style="3"/>
    <col min="14850" max="14850" width="9.19230769230769" style="3"/>
    <col min="14851" max="14851" width="11.8846153846154" style="3"/>
    <col min="14852" max="14853" width="20.5" style="3"/>
    <col min="14854" max="14854" width="9.63461538461538" style="3"/>
    <col min="14855" max="14855" width="5.63461538461539" style="3"/>
    <col min="14856" max="14856" width="17.3365384615385" style="3"/>
    <col min="14857" max="14857" width="22.3076923076923" style="3"/>
    <col min="14858" max="14859" width="9.63461538461538" style="3"/>
    <col min="14860" max="14860" width="17.3365384615385" style="3"/>
    <col min="14861" max="14866" width="12" style="3"/>
    <col min="14867" max="14867" width="17.5576923076923" style="3"/>
    <col min="14868" max="14871" width="12" style="3"/>
    <col min="14872" max="14873" width="13.25" style="3"/>
    <col min="14874" max="14881" width="12" style="3"/>
    <col min="14882" max="14883" width="13.25" style="3"/>
    <col min="14884" max="14889" width="12" style="3"/>
    <col min="14890" max="14891" width="13.25" style="3"/>
    <col min="14892" max="14893" width="9.86538461538461" style="3"/>
    <col min="14894" max="14894" width="18.6634615384615" style="3"/>
    <col min="14895" max="14895" width="14.3653846153846" style="3"/>
    <col min="14896" max="14896" width="13.25" style="3"/>
    <col min="14897" max="14897" width="7.63461538461539" style="3"/>
    <col min="14898" max="14898" width="17.5576923076923" style="3"/>
    <col min="14899" max="14899" width="13.25" style="3"/>
    <col min="14900" max="14900" width="11.8846153846154" style="3"/>
    <col min="14901" max="14901" width="12.7788461538462" style="3"/>
    <col min="14902" max="14902" width="16.4423076923077" style="3"/>
    <col min="14903" max="14903" width="17.5576923076923" style="3"/>
    <col min="14904" max="14906" width="13.9134615384615" style="3"/>
    <col min="14907" max="14908" width="11.7788461538462" style="3"/>
    <col min="14909" max="14910" width="16.1923076923077" style="3"/>
    <col min="14911" max="14912" width="13.9134615384615" style="3"/>
    <col min="14913" max="14914" width="16.1923076923077" style="3"/>
    <col min="14915" max="14918" width="13.9134615384615" style="3"/>
    <col min="14919" max="14924" width="11.7788461538462" style="3"/>
    <col min="14925" max="14926" width="13.9134615384615" style="3"/>
    <col min="14927" max="14928" width="10.9711538461538" style="3"/>
    <col min="14929" max="14929" width="9.63461538461538" style="3"/>
    <col min="14930" max="15104" width="8.88461538461539" style="3"/>
    <col min="15105" max="15105" width="12.8846153846154" style="3"/>
    <col min="15106" max="15106" width="9.19230769230769" style="3"/>
    <col min="15107" max="15107" width="11.8846153846154" style="3"/>
    <col min="15108" max="15109" width="20.5" style="3"/>
    <col min="15110" max="15110" width="9.63461538461538" style="3"/>
    <col min="15111" max="15111" width="5.63461538461539" style="3"/>
    <col min="15112" max="15112" width="17.3365384615385" style="3"/>
    <col min="15113" max="15113" width="22.3076923076923" style="3"/>
    <col min="15114" max="15115" width="9.63461538461538" style="3"/>
    <col min="15116" max="15116" width="17.3365384615385" style="3"/>
    <col min="15117" max="15122" width="12" style="3"/>
    <col min="15123" max="15123" width="17.5576923076923" style="3"/>
    <col min="15124" max="15127" width="12" style="3"/>
    <col min="15128" max="15129" width="13.25" style="3"/>
    <col min="15130" max="15137" width="12" style="3"/>
    <col min="15138" max="15139" width="13.25" style="3"/>
    <col min="15140" max="15145" width="12" style="3"/>
    <col min="15146" max="15147" width="13.25" style="3"/>
    <col min="15148" max="15149" width="9.86538461538461" style="3"/>
    <col min="15150" max="15150" width="18.6634615384615" style="3"/>
    <col min="15151" max="15151" width="14.3653846153846" style="3"/>
    <col min="15152" max="15152" width="13.25" style="3"/>
    <col min="15153" max="15153" width="7.63461538461539" style="3"/>
    <col min="15154" max="15154" width="17.5576923076923" style="3"/>
    <col min="15155" max="15155" width="13.25" style="3"/>
    <col min="15156" max="15156" width="11.8846153846154" style="3"/>
    <col min="15157" max="15157" width="12.7788461538462" style="3"/>
    <col min="15158" max="15158" width="16.4423076923077" style="3"/>
    <col min="15159" max="15159" width="17.5576923076923" style="3"/>
    <col min="15160" max="15162" width="13.9134615384615" style="3"/>
    <col min="15163" max="15164" width="11.7788461538462" style="3"/>
    <col min="15165" max="15166" width="16.1923076923077" style="3"/>
    <col min="15167" max="15168" width="13.9134615384615" style="3"/>
    <col min="15169" max="15170" width="16.1923076923077" style="3"/>
    <col min="15171" max="15174" width="13.9134615384615" style="3"/>
    <col min="15175" max="15180" width="11.7788461538462" style="3"/>
    <col min="15181" max="15182" width="13.9134615384615" style="3"/>
    <col min="15183" max="15184" width="10.9711538461538" style="3"/>
    <col min="15185" max="15185" width="9.63461538461538" style="3"/>
    <col min="15186" max="15360" width="8.88461538461539" style="3"/>
    <col min="15361" max="15361" width="12.8846153846154" style="3"/>
    <col min="15362" max="15362" width="9.19230769230769" style="3"/>
    <col min="15363" max="15363" width="11.8846153846154" style="3"/>
    <col min="15364" max="15365" width="20.5" style="3"/>
    <col min="15366" max="15366" width="9.63461538461538" style="3"/>
    <col min="15367" max="15367" width="5.63461538461539" style="3"/>
    <col min="15368" max="15368" width="17.3365384615385" style="3"/>
    <col min="15369" max="15369" width="22.3076923076923" style="3"/>
    <col min="15370" max="15371" width="9.63461538461538" style="3"/>
    <col min="15372" max="15372" width="17.3365384615385" style="3"/>
    <col min="15373" max="15378" width="12" style="3"/>
    <col min="15379" max="15379" width="17.5576923076923" style="3"/>
    <col min="15380" max="15383" width="12" style="3"/>
    <col min="15384" max="15385" width="13.25" style="3"/>
    <col min="15386" max="15393" width="12" style="3"/>
    <col min="15394" max="15395" width="13.25" style="3"/>
    <col min="15396" max="15401" width="12" style="3"/>
    <col min="15402" max="15403" width="13.25" style="3"/>
    <col min="15404" max="15405" width="9.86538461538461" style="3"/>
    <col min="15406" max="15406" width="18.6634615384615" style="3"/>
    <col min="15407" max="15407" width="14.3653846153846" style="3"/>
    <col min="15408" max="15408" width="13.25" style="3"/>
    <col min="15409" max="15409" width="7.63461538461539" style="3"/>
    <col min="15410" max="15410" width="17.5576923076923" style="3"/>
    <col min="15411" max="15411" width="13.25" style="3"/>
    <col min="15412" max="15412" width="11.8846153846154" style="3"/>
    <col min="15413" max="15413" width="12.7788461538462" style="3"/>
    <col min="15414" max="15414" width="16.4423076923077" style="3"/>
    <col min="15415" max="15415" width="17.5576923076923" style="3"/>
    <col min="15416" max="15418" width="13.9134615384615" style="3"/>
    <col min="15419" max="15420" width="11.7788461538462" style="3"/>
    <col min="15421" max="15422" width="16.1923076923077" style="3"/>
    <col min="15423" max="15424" width="13.9134615384615" style="3"/>
    <col min="15425" max="15426" width="16.1923076923077" style="3"/>
    <col min="15427" max="15430" width="13.9134615384615" style="3"/>
    <col min="15431" max="15436" width="11.7788461538462" style="3"/>
    <col min="15437" max="15438" width="13.9134615384615" style="3"/>
    <col min="15439" max="15440" width="10.9711538461538" style="3"/>
    <col min="15441" max="15441" width="9.63461538461538" style="3"/>
    <col min="15442" max="15616" width="8.88461538461539" style="3"/>
    <col min="15617" max="15617" width="12.8846153846154" style="3"/>
    <col min="15618" max="15618" width="9.19230769230769" style="3"/>
    <col min="15619" max="15619" width="11.8846153846154" style="3"/>
    <col min="15620" max="15621" width="20.5" style="3"/>
    <col min="15622" max="15622" width="9.63461538461538" style="3"/>
    <col min="15623" max="15623" width="5.63461538461539" style="3"/>
    <col min="15624" max="15624" width="17.3365384615385" style="3"/>
    <col min="15625" max="15625" width="22.3076923076923" style="3"/>
    <col min="15626" max="15627" width="9.63461538461538" style="3"/>
    <col min="15628" max="15628" width="17.3365384615385" style="3"/>
    <col min="15629" max="15634" width="12" style="3"/>
    <col min="15635" max="15635" width="17.5576923076923" style="3"/>
    <col min="15636" max="15639" width="12" style="3"/>
    <col min="15640" max="15641" width="13.25" style="3"/>
    <col min="15642" max="15649" width="12" style="3"/>
    <col min="15650" max="15651" width="13.25" style="3"/>
    <col min="15652" max="15657" width="12" style="3"/>
    <col min="15658" max="15659" width="13.25" style="3"/>
    <col min="15660" max="15661" width="9.86538461538461" style="3"/>
    <col min="15662" max="15662" width="18.6634615384615" style="3"/>
    <col min="15663" max="15663" width="14.3653846153846" style="3"/>
    <col min="15664" max="15664" width="13.25" style="3"/>
    <col min="15665" max="15665" width="7.63461538461539" style="3"/>
    <col min="15666" max="15666" width="17.5576923076923" style="3"/>
    <col min="15667" max="15667" width="13.25" style="3"/>
    <col min="15668" max="15668" width="11.8846153846154" style="3"/>
    <col min="15669" max="15669" width="12.7788461538462" style="3"/>
    <col min="15670" max="15670" width="16.4423076923077" style="3"/>
    <col min="15671" max="15671" width="17.5576923076923" style="3"/>
    <col min="15672" max="15674" width="13.9134615384615" style="3"/>
    <col min="15675" max="15676" width="11.7788461538462" style="3"/>
    <col min="15677" max="15678" width="16.1923076923077" style="3"/>
    <col min="15679" max="15680" width="13.9134615384615" style="3"/>
    <col min="15681" max="15682" width="16.1923076923077" style="3"/>
    <col min="15683" max="15686" width="13.9134615384615" style="3"/>
    <col min="15687" max="15692" width="11.7788461538462" style="3"/>
    <col min="15693" max="15694" width="13.9134615384615" style="3"/>
    <col min="15695" max="15696" width="10.9711538461538" style="3"/>
    <col min="15697" max="15697" width="9.63461538461538" style="3"/>
    <col min="15698" max="15872" width="8.88461538461539" style="3"/>
    <col min="15873" max="15873" width="12.8846153846154" style="3"/>
    <col min="15874" max="15874" width="9.19230769230769" style="3"/>
    <col min="15875" max="15875" width="11.8846153846154" style="3"/>
    <col min="15876" max="15877" width="20.5" style="3"/>
    <col min="15878" max="15878" width="9.63461538461538" style="3"/>
    <col min="15879" max="15879" width="5.63461538461539" style="3"/>
    <col min="15880" max="15880" width="17.3365384615385" style="3"/>
    <col min="15881" max="15881" width="22.3076923076923" style="3"/>
    <col min="15882" max="15883" width="9.63461538461538" style="3"/>
    <col min="15884" max="15884" width="17.3365384615385" style="3"/>
    <col min="15885" max="15890" width="12" style="3"/>
    <col min="15891" max="15891" width="17.5576923076923" style="3"/>
    <col min="15892" max="15895" width="12" style="3"/>
    <col min="15896" max="15897" width="13.25" style="3"/>
    <col min="15898" max="15905" width="12" style="3"/>
    <col min="15906" max="15907" width="13.25" style="3"/>
    <col min="15908" max="15913" width="12" style="3"/>
    <col min="15914" max="15915" width="13.25" style="3"/>
    <col min="15916" max="15917" width="9.86538461538461" style="3"/>
    <col min="15918" max="15918" width="18.6634615384615" style="3"/>
    <col min="15919" max="15919" width="14.3653846153846" style="3"/>
    <col min="15920" max="15920" width="13.25" style="3"/>
    <col min="15921" max="15921" width="7.63461538461539" style="3"/>
    <col min="15922" max="15922" width="17.5576923076923" style="3"/>
    <col min="15923" max="15923" width="13.25" style="3"/>
    <col min="15924" max="15924" width="11.8846153846154" style="3"/>
    <col min="15925" max="15925" width="12.7788461538462" style="3"/>
    <col min="15926" max="15926" width="16.4423076923077" style="3"/>
    <col min="15927" max="15927" width="17.5576923076923" style="3"/>
    <col min="15928" max="15930" width="13.9134615384615" style="3"/>
    <col min="15931" max="15932" width="11.7788461538462" style="3"/>
    <col min="15933" max="15934" width="16.1923076923077" style="3"/>
    <col min="15935" max="15936" width="13.9134615384615" style="3"/>
    <col min="15937" max="15938" width="16.1923076923077" style="3"/>
    <col min="15939" max="15942" width="13.9134615384615" style="3"/>
    <col min="15943" max="15948" width="11.7788461538462" style="3"/>
    <col min="15949" max="15950" width="13.9134615384615" style="3"/>
    <col min="15951" max="15952" width="10.9711538461538" style="3"/>
    <col min="15953" max="15953" width="9.63461538461538" style="3"/>
    <col min="15954" max="16128" width="8.88461538461539" style="3"/>
    <col min="16129" max="16129" width="12.8846153846154" style="3"/>
    <col min="16130" max="16130" width="9.19230769230769" style="3"/>
    <col min="16131" max="16131" width="11.8846153846154" style="3"/>
    <col min="16132" max="16133" width="20.5" style="3"/>
    <col min="16134" max="16134" width="9.63461538461538" style="3"/>
    <col min="16135" max="16135" width="5.63461538461539" style="3"/>
    <col min="16136" max="16136" width="17.3365384615385" style="3"/>
    <col min="16137" max="16137" width="22.3076923076923" style="3"/>
    <col min="16138" max="16139" width="9.63461538461538" style="3"/>
    <col min="16140" max="16140" width="17.3365384615385" style="3"/>
    <col min="16141" max="16146" width="12" style="3"/>
    <col min="16147" max="16147" width="17.5576923076923" style="3"/>
    <col min="16148" max="16151" width="12" style="3"/>
    <col min="16152" max="16153" width="13.25" style="3"/>
    <col min="16154" max="16161" width="12" style="3"/>
    <col min="16162" max="16163" width="13.25" style="3"/>
    <col min="16164" max="16169" width="12" style="3"/>
    <col min="16170" max="16171" width="13.25" style="3"/>
    <col min="16172" max="16173" width="9.86538461538461" style="3"/>
    <col min="16174" max="16174" width="18.6634615384615" style="3"/>
    <col min="16175" max="16175" width="14.3653846153846" style="3"/>
    <col min="16176" max="16176" width="13.25" style="3"/>
    <col min="16177" max="16177" width="7.63461538461539" style="3"/>
    <col min="16178" max="16178" width="17.5576923076923" style="3"/>
    <col min="16179" max="16179" width="13.25" style="3"/>
    <col min="16180" max="16180" width="11.8846153846154" style="3"/>
    <col min="16181" max="16181" width="12.7788461538462" style="3"/>
    <col min="16182" max="16182" width="16.4423076923077" style="3"/>
    <col min="16183" max="16183" width="17.5576923076923" style="3"/>
    <col min="16184" max="16186" width="13.9134615384615" style="3"/>
    <col min="16187" max="16188" width="11.7788461538462" style="3"/>
    <col min="16189" max="16190" width="16.1923076923077" style="3"/>
    <col min="16191" max="16192" width="13.9134615384615" style="3"/>
    <col min="16193" max="16194" width="16.1923076923077" style="3"/>
    <col min="16195" max="16198" width="13.9134615384615" style="3"/>
    <col min="16199" max="16204" width="11.7788461538462" style="3"/>
    <col min="16205" max="16206" width="13.9134615384615" style="3"/>
    <col min="16207" max="16208" width="10.9711538461538" style="3"/>
    <col min="16209" max="16209" width="9.63461538461538" style="3"/>
    <col min="16210" max="16384" width="8.88461538461539" style="3"/>
  </cols>
  <sheetData>
    <row r="1" s="2" customFormat="1" ht="12" spans="1:22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="2" customFormat="1" ht="12" spans="1:22">
      <c r="A2" s="5" t="s">
        <v>193</v>
      </c>
      <c r="B2" s="6" t="s">
        <v>194</v>
      </c>
      <c r="C2" s="7"/>
      <c r="D2" s="8"/>
      <c r="E2" s="32" t="s">
        <v>195</v>
      </c>
      <c r="F2" s="33"/>
      <c r="G2" s="34"/>
      <c r="H2" s="35"/>
      <c r="I2" s="54" t="s">
        <v>196</v>
      </c>
      <c r="J2" s="54" t="s">
        <v>197</v>
      </c>
      <c r="K2" s="54" t="s">
        <v>198</v>
      </c>
      <c r="L2" s="54" t="s">
        <v>199</v>
      </c>
      <c r="M2" s="54" t="s">
        <v>200</v>
      </c>
      <c r="N2" s="54" t="s">
        <v>201</v>
      </c>
      <c r="O2" s="54" t="s">
        <v>202</v>
      </c>
      <c r="P2" s="54" t="s">
        <v>203</v>
      </c>
      <c r="Q2" s="54" t="s">
        <v>204</v>
      </c>
      <c r="R2" s="54"/>
      <c r="S2" s="60"/>
      <c r="T2" s="60"/>
      <c r="U2" s="60"/>
      <c r="V2" s="65" t="s">
        <v>205</v>
      </c>
    </row>
    <row r="3" s="2" customFormat="1" ht="12" spans="1:22">
      <c r="A3" s="5"/>
      <c r="B3" s="6"/>
      <c r="C3" s="9"/>
      <c r="D3" s="8"/>
      <c r="E3" s="36"/>
      <c r="F3" s="37"/>
      <c r="G3" s="34"/>
      <c r="H3" s="38" t="s">
        <v>206</v>
      </c>
      <c r="I3" s="55">
        <f>_xlfn.XLOOKUP(H3,$K$40:$AY$40,$K$41:$AY$41,"找不到",0)</f>
        <v>129</v>
      </c>
      <c r="J3" s="55">
        <f>_xlfn.XLOOKUP(H3,$K$40:$AY$40,$K$42:$AY$42,"找不到",0)</f>
        <v>128</v>
      </c>
      <c r="K3" s="55">
        <f t="array" ref="K3">_xlfn.XLOOKUP(H3,$K$40:$AY$40,$K$43:$AY$43,"找不到",0)</f>
        <v>132</v>
      </c>
      <c r="L3" s="55">
        <f t="array" ref="L3">_xlfn.XLOOKUP(H3,$K$40:$AY$40,$K$44:$AY$44,"找不到",0)</f>
        <v>132</v>
      </c>
      <c r="M3" s="55">
        <f t="array" ref="M3">_xlfn.XLOOKUP(H3,$K$40:$AY$40,$K$45:$AY$45,"找不到",0)</f>
        <v>132</v>
      </c>
      <c r="N3" s="55">
        <f t="array" ref="N3">_xlfn.XLOOKUP(H3,$K$40:$AY$40,$K$46:$AY$46,"找不到",0)</f>
        <v>128</v>
      </c>
      <c r="O3" s="55">
        <f t="array" ref="O3">_xlfn.XLOOKUP(H3,$K$40:$AY$40,$K$47:$AY$47,"找不到",0)</f>
        <v>131</v>
      </c>
      <c r="P3" s="55">
        <f t="array" ref="P3">_xlfn.XLOOKUP(H3,$K$40:$AY$40,$K$48:$AY$48,"找不到",0)</f>
        <v>131</v>
      </c>
      <c r="Q3" s="55">
        <f t="array" ref="Q3">_xlfn.XLOOKUP(H3,$K$40:$AY$40,$K$49:$AY$49,"找不到",0)</f>
        <v>129</v>
      </c>
      <c r="R3" s="61"/>
      <c r="S3" s="61"/>
      <c r="T3" s="62"/>
      <c r="U3" s="61"/>
      <c r="V3" s="66" t="str">
        <f>IF(AVERAGE(I3:Q8)&lt;120,"NG",IF(AVERAGE(I3:Q8)&gt;135,"NG","OK"))</f>
        <v>OK</v>
      </c>
    </row>
    <row r="4" s="2" customFormat="1" ht="12" spans="1:22">
      <c r="A4" s="5"/>
      <c r="B4" s="6"/>
      <c r="C4" s="9"/>
      <c r="D4" s="8"/>
      <c r="E4" s="36"/>
      <c r="F4" s="37"/>
      <c r="G4" s="34"/>
      <c r="H4" s="38" t="s">
        <v>324</v>
      </c>
      <c r="I4" s="55">
        <f t="array" ref="I4">_xlfn.XLOOKUP(H4,$K$40:$AY$40,$K$41:$AY$41,"找不到",0)</f>
        <v>127</v>
      </c>
      <c r="J4" s="55">
        <f t="array" ref="J4">_xlfn.XLOOKUP(H4,$K$40:$AY$40,$K$42:$AY$42,"找不到",0)</f>
        <v>132</v>
      </c>
      <c r="K4" s="55">
        <f t="array" ref="K4">_xlfn.XLOOKUP(H4,$K$40:$AY$40,$K$43:$AY$43,"找不到",0)</f>
        <v>134</v>
      </c>
      <c r="L4" s="55">
        <f t="array" ref="L4">_xlfn.XLOOKUP(H4,$K$40:$AY$40,$K$44:$AY$44,"找不到",0)</f>
        <v>131</v>
      </c>
      <c r="M4" s="55">
        <f t="array" ref="M4">_xlfn.XLOOKUP(H4,$K$40:$AY$40,$K$45:$AY$45,"找不到",0)</f>
        <v>127</v>
      </c>
      <c r="N4" s="55">
        <f t="array" ref="N4">_xlfn.XLOOKUP(H4,$K$40:$AY$40,$K$46:$AY$46,"找不到",0)</f>
        <v>129</v>
      </c>
      <c r="O4" s="55">
        <f t="array" ref="O4">_xlfn.XLOOKUP(H4,$K$40:$AY$40,$K$47:$AY$47,"找不到",0)</f>
        <v>131</v>
      </c>
      <c r="P4" s="55">
        <f t="array" ref="P4">_xlfn.XLOOKUP(H4,$K$40:$AY$40,$K$48:$AY$48,"找不到",0)</f>
        <v>131</v>
      </c>
      <c r="Q4" s="55">
        <f t="array" ref="Q4">_xlfn.XLOOKUP(H4,$K$40:$AY$40,$K$49:$AY$49,"找不到",0)</f>
        <v>128</v>
      </c>
      <c r="R4" s="61"/>
      <c r="S4" s="61"/>
      <c r="T4" s="61"/>
      <c r="U4" s="61"/>
      <c r="V4" s="66" t="str">
        <f>IF(AVERAGE(I3:Q8)&lt;120,"NG",IF(AVERAGE(I3:Q8)&gt;135,"NG","OK"))</f>
        <v>OK</v>
      </c>
    </row>
    <row r="5" s="2" customFormat="1" ht="12" spans="1:22">
      <c r="A5" s="5"/>
      <c r="B5" s="6"/>
      <c r="C5" s="9"/>
      <c r="D5" s="8"/>
      <c r="E5" s="36"/>
      <c r="F5" s="37"/>
      <c r="G5" s="34"/>
      <c r="H5" s="38" t="s">
        <v>325</v>
      </c>
      <c r="I5" s="55">
        <f t="array" ref="I5">_xlfn.XLOOKUP(H5,$K$40:$AY$40,$K$41:$AY$41,"找不到",0)</f>
        <v>126</v>
      </c>
      <c r="J5" s="55">
        <f t="array" ref="J5">_xlfn.XLOOKUP(H5,$K$40:$AY$40,$K$42:$AY$42,"找不到",0)</f>
        <v>130</v>
      </c>
      <c r="K5" s="55">
        <f t="array" ref="K5">_xlfn.XLOOKUP(H5,$K$40:$AY$40,$K$43:$AY$43,"找不到",0)</f>
        <v>130</v>
      </c>
      <c r="L5" s="55">
        <f t="array" ref="L5">_xlfn.XLOOKUP(H5,$K$40:$AY$40,$K$44:$AY$44,"找不到",0)</f>
        <v>130</v>
      </c>
      <c r="M5" s="55">
        <f t="array" ref="M5">_xlfn.XLOOKUP(H5,$K$40:$AY$40,$K$45:$AY$45,"找不到",0)</f>
        <v>130</v>
      </c>
      <c r="N5" s="55">
        <f t="array" ref="N5">_xlfn.XLOOKUP(H5,$K$40:$AY$40,$K$46:$AY$46,"找不到",0)</f>
        <v>129</v>
      </c>
      <c r="O5" s="55">
        <f t="array" ref="O5">_xlfn.XLOOKUP(H5,$K$40:$AY$40,$K$47:$AY$47,"找不到",0)</f>
        <v>126</v>
      </c>
      <c r="P5" s="55">
        <f t="array" ref="P5">_xlfn.XLOOKUP(H5,$K$40:$AY$40,$K$48:$AY$48,"找不到",0)</f>
        <v>128</v>
      </c>
      <c r="Q5" s="55">
        <f t="array" ref="Q5">_xlfn.XLOOKUP(H5,$K$40:$AY$40,$K$49:$AY$49,"找不到",0)</f>
        <v>128</v>
      </c>
      <c r="R5" s="61"/>
      <c r="S5" s="61"/>
      <c r="T5" s="61"/>
      <c r="U5" s="61"/>
      <c r="V5" s="66" t="str">
        <f>IF(AVERAGE(I3:Q8)&lt;120,"NG",IF(AVERAGE(I3:Q8)&gt;135,"NG","OK"))</f>
        <v>OK</v>
      </c>
    </row>
    <row r="6" s="2" customFormat="1" ht="12" spans="1:22">
      <c r="A6" s="5"/>
      <c r="B6" s="6"/>
      <c r="C6" s="9"/>
      <c r="D6" s="8"/>
      <c r="E6" s="36"/>
      <c r="F6" s="37"/>
      <c r="G6" s="34"/>
      <c r="H6" s="38" t="s">
        <v>207</v>
      </c>
      <c r="I6" s="55">
        <f t="array" ref="I6">_xlfn.XLOOKUP(H6,$K$40:$AY$40,$K$41:$AY$41,"找不到",0)</f>
        <v>131</v>
      </c>
      <c r="J6" s="55">
        <f t="array" ref="J6">_xlfn.XLOOKUP(H6,$K$40:$AY$40,$K$42:$AY$42,"找不到",0)</f>
        <v>129</v>
      </c>
      <c r="K6" s="55">
        <f t="array" ref="K6">_xlfn.XLOOKUP(H6,$K$40:$AY$40,$K$43:$AY$43,"找不到",0)</f>
        <v>131</v>
      </c>
      <c r="L6" s="55">
        <f t="array" ref="L6">_xlfn.XLOOKUP(H6,$K$40:$AY$40,$K$44:$AY$44,"找不到",0)</f>
        <v>132</v>
      </c>
      <c r="M6" s="55">
        <f t="array" ref="M6">_xlfn.XLOOKUP(H6,$K$40:$AY$40,$K$45:$AY$45,"找不到",0)</f>
        <v>130</v>
      </c>
      <c r="N6" s="55">
        <f t="array" ref="N6">_xlfn.XLOOKUP(H6,$K$40:$AY$40,$K$46:$AY$46,"找不到",0)</f>
        <v>130</v>
      </c>
      <c r="O6" s="55">
        <f t="array" ref="O6">_xlfn.XLOOKUP(H6,$K$40:$AY$40,$K$47:$AY$47,"找不到",0)</f>
        <v>131</v>
      </c>
      <c r="P6" s="55">
        <f t="array" ref="P6">_xlfn.XLOOKUP(H6,$K$40:$AY$40,$K$48:$AY$48,"找不到",0)</f>
        <v>130</v>
      </c>
      <c r="Q6" s="55">
        <f t="array" ref="Q6">_xlfn.XLOOKUP(H6,$K$40:$AY$40,$K$49:$AY$49,"找不到",0)</f>
        <v>129</v>
      </c>
      <c r="R6" s="61"/>
      <c r="S6" s="61"/>
      <c r="T6" s="61"/>
      <c r="U6" s="61"/>
      <c r="V6" s="66" t="str">
        <f>IF(AVERAGE(I3:Q8)&lt;120,"NG",IF(AVERAGE(I3:Q8)&gt;135,"NG","OK"))</f>
        <v>OK</v>
      </c>
    </row>
    <row r="7" s="2" customFormat="1" ht="12" spans="1:22">
      <c r="A7" s="5"/>
      <c r="B7" s="6"/>
      <c r="C7" s="9"/>
      <c r="D7" s="8"/>
      <c r="E7" s="36"/>
      <c r="F7" s="37"/>
      <c r="G7" s="34"/>
      <c r="H7" s="38" t="s">
        <v>208</v>
      </c>
      <c r="I7" s="55">
        <f t="array" ref="I7">_xlfn.XLOOKUP(H7,$K$40:$AY$40,$K$41:$AY$41,"找不到",0)</f>
        <v>131</v>
      </c>
      <c r="J7" s="55">
        <f t="array" ref="J7">_xlfn.XLOOKUP(H7,$K$40:$AY$40,$K$42:$AY$42,"找不到",0)</f>
        <v>129</v>
      </c>
      <c r="K7" s="55">
        <f t="array" ref="K7">_xlfn.XLOOKUP(H7,$K$40:$AY$40,$K$43:$AY$43,"找不到",0)</f>
        <v>132</v>
      </c>
      <c r="L7" s="55">
        <f t="array" ref="L7">_xlfn.XLOOKUP(H7,$K$40:$AY$40,$K$44:$AY$44,"找不到",0)</f>
        <v>134</v>
      </c>
      <c r="M7" s="55">
        <f t="array" ref="M7">_xlfn.XLOOKUP(H7,$K$40:$AY$40,$K$45:$AY$45,"找不到",0)</f>
        <v>130</v>
      </c>
      <c r="N7" s="55">
        <f t="array" ref="N7">_xlfn.XLOOKUP(H7,$K$40:$AY$40,$K$46:$AY$46,"找不到",0)</f>
        <v>127</v>
      </c>
      <c r="O7" s="55">
        <f t="array" ref="O7">_xlfn.XLOOKUP(H7,$K$40:$AY$40,$K$47:$AY$47,"找不到",0)</f>
        <v>128</v>
      </c>
      <c r="P7" s="55">
        <f t="array" ref="P7">_xlfn.XLOOKUP(H7,$K$40:$AY$40,$K$48:$AY$48,"找不到",0)</f>
        <v>130</v>
      </c>
      <c r="Q7" s="55">
        <f t="array" ref="Q7">_xlfn.XLOOKUP(H7,$K$40:$AY$40,$K$49:$AY$49,"找不到",0)</f>
        <v>131</v>
      </c>
      <c r="R7" s="61"/>
      <c r="S7" s="61"/>
      <c r="T7" s="61"/>
      <c r="U7" s="61"/>
      <c r="V7" s="66" t="str">
        <f>IF(AVERAGE(I3:Q8)&lt;120,"NG",IF(AVERAGE(I3:Q8)&gt;135,"NG","OK"))</f>
        <v>OK</v>
      </c>
    </row>
    <row r="8" s="2" customFormat="1" ht="12" spans="1:22">
      <c r="A8" s="5"/>
      <c r="B8" s="6"/>
      <c r="C8" s="9"/>
      <c r="D8" s="8"/>
      <c r="E8" s="36"/>
      <c r="F8" s="37"/>
      <c r="G8" s="34"/>
      <c r="H8" s="38" t="s">
        <v>326</v>
      </c>
      <c r="I8" s="55">
        <f t="array" ref="I8">_xlfn.XLOOKUP(H8,$K$40:$AY$40,$K$41:$AY$41,"找不到",0)</f>
        <v>130</v>
      </c>
      <c r="J8" s="55">
        <f t="array" ref="J8">_xlfn.XLOOKUP(H8,$K$40:$AY$40,$K$42:$AY$42,"找不到",0)</f>
        <v>130</v>
      </c>
      <c r="K8" s="55">
        <f t="array" ref="K8">_xlfn.XLOOKUP(H8,$K$40:$AY$40,$K$43:$AY$43,"找不到",0)</f>
        <v>130</v>
      </c>
      <c r="L8" s="55">
        <f t="array" ref="L8">_xlfn.XLOOKUP(H8,$K$40:$AY$40,$K$44:$AY$44,"找不到",0)</f>
        <v>130</v>
      </c>
      <c r="M8" s="55">
        <f t="array" ref="M8">_xlfn.XLOOKUP(H8,$K$40:$AY$40,$K$45:$AY$45,"找不到",0)</f>
        <v>129</v>
      </c>
      <c r="N8" s="55">
        <f t="array" ref="N8">_xlfn.XLOOKUP(H8,$K$40:$AY$40,$K$46:$AY$46,"找不到",0)</f>
        <v>128</v>
      </c>
      <c r="O8" s="55">
        <f t="array" ref="O8">_xlfn.XLOOKUP(H8,$K$40:$AY$40,$K$47:$AY$47,"找不到",0)</f>
        <v>130</v>
      </c>
      <c r="P8" s="55">
        <f t="array" ref="P8">_xlfn.XLOOKUP(H8,$K$40:$AY$40,$K$48:$AY$48,"找不到",0)</f>
        <v>131</v>
      </c>
      <c r="Q8" s="55">
        <f t="array" ref="Q8">_xlfn.XLOOKUP(H8,$K$40:$AY$40,$K$49:$AY$49,"找不到",0)</f>
        <v>131</v>
      </c>
      <c r="R8" s="61"/>
      <c r="S8" s="61"/>
      <c r="T8" s="61"/>
      <c r="U8" s="61"/>
      <c r="V8" s="66" t="str">
        <f>IF(AVERAGE(I3:Q8)&lt;120,"NG",IF(AVERAGE(I3:Q8)&gt;135,"NG","OK"))</f>
        <v>OK</v>
      </c>
    </row>
    <row r="9" s="2" customFormat="1" ht="12" spans="1:22">
      <c r="A9" s="10" t="s">
        <v>210</v>
      </c>
      <c r="B9" s="11" t="s">
        <v>211</v>
      </c>
      <c r="C9" s="12"/>
      <c r="D9" s="13"/>
      <c r="E9" s="39" t="s">
        <v>212</v>
      </c>
      <c r="F9" s="40"/>
      <c r="G9" s="40"/>
      <c r="H9" s="41" t="s">
        <v>327</v>
      </c>
      <c r="I9" s="56">
        <f t="array" ref="I9">_xlfn.XLOOKUP(H9,$K$40:$AY$40,$K$41:$AY$41,"找不到",0)</f>
        <v>43.1</v>
      </c>
      <c r="J9" s="56">
        <f t="array" ref="J9">_xlfn.XLOOKUP(H9,$K$40:$AY$40,$K$42:$AY$42,"找不到",0)</f>
        <v>43</v>
      </c>
      <c r="K9" s="56">
        <f t="array" ref="K9">_xlfn.XLOOKUP(H9,$K$40:$AY$40,$K$43:$AY$43,"找不到",0)</f>
        <v>43.1</v>
      </c>
      <c r="L9" s="56">
        <f t="array" ref="L9">_xlfn.XLOOKUP(H9,$K$40:$AY$40,$K$44:$AY$44,"找不到",0)</f>
        <v>43</v>
      </c>
      <c r="M9" s="56">
        <f t="array" ref="M9">_xlfn.XLOOKUP(H9,$K$40:$AY$40,$K$45:$AY$45,"找不到",0)</f>
        <v>43</v>
      </c>
      <c r="N9" s="56">
        <f t="array" ref="N9">_xlfn.XLOOKUP(H9,$K$40:$AY$40,$K$46:$AY$46,"找不到",0)</f>
        <v>43</v>
      </c>
      <c r="O9" s="56">
        <f t="array" ref="O9">_xlfn.XLOOKUP(H9,$K$40:$AY$40,$K$47:$AY$47,"找不到",0)</f>
        <v>43.1</v>
      </c>
      <c r="P9" s="56">
        <f t="array" ref="P9">_xlfn.XLOOKUP(H9,$K$40:$AY$40,$K$48:$AY$48,"找不到",0)</f>
        <v>43.1</v>
      </c>
      <c r="Q9" s="56">
        <f t="array" ref="Q9">_xlfn.XLOOKUP(H9,$K$40:$AY$40,$K$49:$AY$49,"找不到",0)</f>
        <v>43.1</v>
      </c>
      <c r="R9" s="63"/>
      <c r="S9" s="63"/>
      <c r="T9" s="63"/>
      <c r="U9" s="63"/>
      <c r="V9" s="66" t="str">
        <f>IF(AVERAGE(I9:Q9)&lt;43,"NG",IF(AVERAGE(I9:Q9)&gt;46,"NG","OK"))</f>
        <v>OK</v>
      </c>
    </row>
    <row r="10" s="2" customFormat="1" ht="12" spans="1:22">
      <c r="A10" s="14" t="s">
        <v>214</v>
      </c>
      <c r="B10" s="15" t="s">
        <v>215</v>
      </c>
      <c r="C10" s="16"/>
      <c r="D10" s="17"/>
      <c r="E10" s="42" t="s">
        <v>216</v>
      </c>
      <c r="F10" s="43"/>
      <c r="G10" s="43"/>
      <c r="H10" s="44" t="s">
        <v>217</v>
      </c>
      <c r="I10" s="55">
        <f t="array" ref="I10">_xlfn.XLOOKUP(H10,$K$40:$BA$40,$K$41:$BA$41,"找不到",0)</f>
        <v>343</v>
      </c>
      <c r="J10" s="55">
        <f t="array" ref="J10">_xlfn.XLOOKUP(H10,$K$40:$BA$40,$K$42:$BA$42,"找不到",0)</f>
        <v>346</v>
      </c>
      <c r="K10" s="55">
        <f t="array" ref="K10">_xlfn.XLOOKUP(H10,$K$40:$BA$40,$K$43:$BA$43,"找不到",0)</f>
        <v>341</v>
      </c>
      <c r="L10" s="55">
        <f t="array" ref="L10">_xlfn.XLOOKUP(H10,$K$40:$BA$40,$K$44:$BA$44,"找不到",0)</f>
        <v>344</v>
      </c>
      <c r="M10" s="55">
        <f t="array" ref="M10">_xlfn.XLOOKUP(H10,$K$40:$BA$40,$K$45:$BA$45,"找不到",0)</f>
        <v>344</v>
      </c>
      <c r="N10" s="55">
        <f t="array" ref="N10">_xlfn.XLOOKUP(H10,$K$40:$BA$40,$K$46:$BA$46,"找不到",0)</f>
        <v>344</v>
      </c>
      <c r="O10" s="55">
        <f t="array" ref="O10">_xlfn.XLOOKUP(H10,$K$40:$BA$40,$K$47:$BA$47,"找不到",0)</f>
        <v>345</v>
      </c>
      <c r="P10" s="55">
        <f t="array" ref="P10">_xlfn.XLOOKUP(H10,$K$40:$BA$40,$K$48:$BA$48,"找不到",0)</f>
        <v>342</v>
      </c>
      <c r="Q10" s="55">
        <f t="array" ref="Q10">_xlfn.XLOOKUP(H10,$K$40:$BA$40,$K$49:$BA$49,"找不到",0)</f>
        <v>347</v>
      </c>
      <c r="R10" s="61"/>
      <c r="S10" s="61"/>
      <c r="T10" s="61"/>
      <c r="U10" s="61"/>
      <c r="V10" s="66" t="str">
        <f>IF(AVERAGE(I10:Q10)&lt;320,"NG",IF(AVERAGE(I10:Q10)&gt;350,"NG","OK"))</f>
        <v>OK</v>
      </c>
    </row>
    <row r="11" s="2" customFormat="1" ht="12" spans="1:22">
      <c r="A11" s="5"/>
      <c r="B11" s="18"/>
      <c r="C11" s="19"/>
      <c r="D11" s="20"/>
      <c r="E11" s="42" t="s">
        <v>218</v>
      </c>
      <c r="F11" s="43"/>
      <c r="G11" s="43"/>
      <c r="H11" s="44" t="s">
        <v>219</v>
      </c>
      <c r="I11" s="55">
        <f t="array" ref="I11">_xlfn.XLOOKUP(H11,$K$40:$AY$40,$K$41:$AY$41,"找不到",0)</f>
        <v>379</v>
      </c>
      <c r="J11" s="55">
        <f t="array" ref="J11">_xlfn.XLOOKUP(H11,$K$40:$AY$40,$K$42:$AY$42,"找不到",0)</f>
        <v>381</v>
      </c>
      <c r="K11" s="55">
        <f t="array" ref="K11">_xlfn.XLOOKUP(H11,$K$40:$AY$40,$K$43:$AY$43,"找不到",0)</f>
        <v>378</v>
      </c>
      <c r="L11" s="55">
        <f t="array" ref="L11">_xlfn.XLOOKUP(H11,$K$40:$AY$40,$K$44:$AY$44,"找不到",0)</f>
        <v>379</v>
      </c>
      <c r="M11" s="55">
        <f t="array" ref="M11">_xlfn.XLOOKUP(H11,$K$40:$AY$40,$K$45:$AY$45,"找不到",0)</f>
        <v>378</v>
      </c>
      <c r="N11" s="55">
        <f t="array" ref="N11">_xlfn.XLOOKUP(H11,$K$40:$AY$40,$K$46:$AY$46,"找不到",0)</f>
        <v>380</v>
      </c>
      <c r="O11" s="55">
        <f t="array" ref="O11">_xlfn.XLOOKUP(H11,$K$40:$AY$40,$K$47:$AY$47,"找不到",0)</f>
        <v>381</v>
      </c>
      <c r="P11" s="55">
        <f t="array" ref="P11">_xlfn.XLOOKUP(H11,$K$40:$AY$40,$K$48:$AY$48,"找不到",0)</f>
        <v>378</v>
      </c>
      <c r="Q11" s="55">
        <f t="array" ref="Q11">_xlfn.XLOOKUP(H11,$K$40:$AY$40,$K$49:$AY$49,"找不到",0)</f>
        <v>381</v>
      </c>
      <c r="R11" s="61"/>
      <c r="S11" s="61"/>
      <c r="T11" s="61"/>
      <c r="U11" s="61"/>
      <c r="V11" s="66" t="str">
        <f>IF(AVERAGE(I11:Q11)&lt;365,"NG",IF(AVERAGE(I11:Q11)&gt;395,"NG","OK"))</f>
        <v>OK</v>
      </c>
    </row>
    <row r="12" s="2" customFormat="1" ht="12" spans="1:22">
      <c r="A12" s="21"/>
      <c r="B12" s="22"/>
      <c r="C12" s="23"/>
      <c r="D12" s="24"/>
      <c r="E12" s="42" t="s">
        <v>220</v>
      </c>
      <c r="F12" s="43"/>
      <c r="G12" s="43"/>
      <c r="H12" s="44" t="s">
        <v>221</v>
      </c>
      <c r="I12" s="56">
        <f t="array" ref="I12">_xlfn.XLOOKUP(H12,$K$40:$BA$40,$K$41:$BA$41,"找不到",0)</f>
        <v>14.7</v>
      </c>
      <c r="J12" s="56">
        <f t="array" ref="J12">_xlfn.XLOOKUP(H12,$K$40:$BA$40,$K$42:$BA$42,"找不到",0)</f>
        <v>15.5</v>
      </c>
      <c r="K12" s="56">
        <f t="array" ref="K12">_xlfn.XLOOKUP(H12,$K$40:$BA$40,$K$43:$BA$43,"找不到",0)</f>
        <v>15.7</v>
      </c>
      <c r="L12" s="56">
        <f t="array" ref="L12">_xlfn.XLOOKUP(H12,$K$40:$BA$40,$K$44:$BA$44,"找不到",0)</f>
        <v>14.9</v>
      </c>
      <c r="M12" s="56">
        <f t="array" ref="M12">_xlfn.XLOOKUP(H12,$K$40:$BA$40,$K$45:$BA$45,"找不到",0)</f>
        <v>15.2</v>
      </c>
      <c r="N12" s="56">
        <f t="array" ref="N12">_xlfn.XLOOKUP(H12,$K$40:$BA$40,$K$46:$BA$46,"找不到",0)</f>
        <v>15.2</v>
      </c>
      <c r="O12" s="56">
        <f t="array" ref="O12">_xlfn.XLOOKUP(H12,$K$40:$BA$40,$K$47:$BA$47,"找不到",0)</f>
        <v>15</v>
      </c>
      <c r="P12" s="56">
        <f t="array" ref="P12">_xlfn.XLOOKUP(H12,$K$40:$BA$40,$K$48:$BA$48,"找不到",0)</f>
        <v>15</v>
      </c>
      <c r="Q12" s="56">
        <f t="array" ref="Q12">_xlfn.XLOOKUP(H12,$K$40:$BA$40,$K$49:$BA$49,"找不到",0)</f>
        <v>14.9</v>
      </c>
      <c r="R12" s="63"/>
      <c r="S12" s="63"/>
      <c r="T12" s="63"/>
      <c r="U12" s="63"/>
      <c r="V12" s="66" t="str">
        <f>IF(AVERAGE(I12:Q12)&lt;11,"NG",IF(AVERAGE(I12:Q12)&gt;18,"NG","OK"))</f>
        <v>OK</v>
      </c>
    </row>
    <row r="13" s="2" customFormat="1" ht="12" spans="1:22">
      <c r="A13" s="10" t="s">
        <v>222</v>
      </c>
      <c r="B13" s="25" t="s">
        <v>223</v>
      </c>
      <c r="C13" s="26"/>
      <c r="D13" s="26"/>
      <c r="E13" s="45" t="s">
        <v>224</v>
      </c>
      <c r="F13" s="46"/>
      <c r="G13" s="47"/>
      <c r="H13" s="48" t="s">
        <v>226</v>
      </c>
      <c r="I13" s="57">
        <f t="array" ref="I13">_xlfn.XLOOKUP(H13,$K$40:$AY$40,$K$41:$AY$41,"找不到",0)</f>
        <v>80.33</v>
      </c>
      <c r="J13" s="57">
        <f t="array" ref="J13">_xlfn.XLOOKUP(H13,$K$40:$AY$40,$K$42:$AY$42,"找不到",0)</f>
        <v>86.67</v>
      </c>
      <c r="K13" s="57">
        <f t="array" ref="K13">_xlfn.XLOOKUP(H13,$K$40:$AY$40,$K$43:$AY$43,"找不到",0)</f>
        <v>83</v>
      </c>
      <c r="L13" s="57">
        <f t="array" ref="L13">_xlfn.XLOOKUP(H13,$K$40:$AY$40,$K$44:$AY$44,"找不到",0)</f>
        <v>79</v>
      </c>
      <c r="M13" s="57">
        <f t="array" ref="M13">_xlfn.XLOOKUP(H13,$K$40:$AY$40,$K$45:$AY$45,"找不到",0)</f>
        <v>73.33</v>
      </c>
      <c r="N13" s="57">
        <f t="array" ref="N13">_xlfn.XLOOKUP(H13,$K$40:$AY$40,$K$46:$AY$46,"找不到",0)</f>
        <v>76.67</v>
      </c>
      <c r="O13" s="57">
        <f t="array" ref="O13">_xlfn.XLOOKUP(H13,$K$40:$AY$40,$K$47:$AY$47,"找不到",0)</f>
        <v>72</v>
      </c>
      <c r="P13" s="57">
        <f t="array" ref="P13">_xlfn.XLOOKUP(H13,$K$40:$AY$40,$K$48:$AY$48,"找不到",0)</f>
        <v>83.67</v>
      </c>
      <c r="Q13" s="57">
        <f t="array" ref="Q13">_xlfn.XLOOKUP(H13,$K$40:$AY$40,$K$49:$AY$49,"找不到",0)</f>
        <v>74.33</v>
      </c>
      <c r="R13" s="61"/>
      <c r="S13" s="61"/>
      <c r="T13" s="61"/>
      <c r="U13" s="61"/>
      <c r="V13" s="66" t="str">
        <f>IF(MAX(I13:Q20)&gt;140,"NG","OK")</f>
        <v>OK</v>
      </c>
    </row>
    <row r="14" s="2" customFormat="1" ht="12" spans="1:22">
      <c r="A14" s="5"/>
      <c r="B14" s="27"/>
      <c r="C14" s="28"/>
      <c r="D14" s="28"/>
      <c r="E14" s="36"/>
      <c r="F14" s="37"/>
      <c r="G14" s="34"/>
      <c r="H14" s="48" t="s">
        <v>328</v>
      </c>
      <c r="I14" s="57">
        <f t="array" ref="I14">_xlfn.XLOOKUP(H14,$K$40:$AY$40,$K$41:$AY$41,"找不到",0)</f>
        <v>72</v>
      </c>
      <c r="J14" s="57">
        <f t="array" ref="J14">_xlfn.XLOOKUP(H14,$K$40:$AY$40,$K$42:$AY$42,"找不到",0)</f>
        <v>74.33</v>
      </c>
      <c r="K14" s="57">
        <f t="array" ref="K14">_xlfn.XLOOKUP(H14,$K$40:$AY$40,$K$43:$AY$43,"找不到",0)</f>
        <v>70</v>
      </c>
      <c r="L14" s="57">
        <f t="array" ref="L14">_xlfn.XLOOKUP(H14,$K$40:$AY$40,$K$44:$AY$44,"找不到",0)</f>
        <v>71.67</v>
      </c>
      <c r="M14" s="57">
        <f t="array" ref="M14">_xlfn.XLOOKUP(H14,$K$40:$AY$40,$K$45:$AY$45,"找不到",0)</f>
        <v>69.67</v>
      </c>
      <c r="N14" s="57">
        <f t="array" ref="N14">_xlfn.XLOOKUP(H14,$K$40:$AY$40,$K$46:$AY$46,"找不到",0)</f>
        <v>68.33</v>
      </c>
      <c r="O14" s="57">
        <f t="array" ref="O14">_xlfn.XLOOKUP(H14,$K$40:$AY$40,$K$47:$AY$47,"找不到",0)</f>
        <v>68.67</v>
      </c>
      <c r="P14" s="57">
        <f t="array" ref="P14">_xlfn.XLOOKUP(H14,$K$40:$AY$40,$K$48:$AY$48,"找不到",0)</f>
        <v>73.33</v>
      </c>
      <c r="Q14" s="57">
        <f t="array" ref="Q14">_xlfn.XLOOKUP(H14,$K$40:$AY$40,$K$49:$AY$49,"找不到",0)</f>
        <v>80.67</v>
      </c>
      <c r="R14" s="61"/>
      <c r="S14" s="61"/>
      <c r="T14" s="61"/>
      <c r="U14" s="61"/>
      <c r="V14" s="66" t="str">
        <f>IF(MAX(I13:Q20)&gt;140,"NG","OK")</f>
        <v>OK</v>
      </c>
    </row>
    <row r="15" s="2" customFormat="1" ht="12" spans="1:22">
      <c r="A15" s="5"/>
      <c r="B15" s="27"/>
      <c r="C15" s="28"/>
      <c r="D15" s="28"/>
      <c r="E15" s="36"/>
      <c r="F15" s="37"/>
      <c r="G15" s="34"/>
      <c r="H15" s="48" t="s">
        <v>227</v>
      </c>
      <c r="I15" s="57">
        <f t="array" ref="I15">_xlfn.XLOOKUP(H15,$K$40:$AY$40,$K$41:$AY$41,"找不到",0)</f>
        <v>68.67</v>
      </c>
      <c r="J15" s="57">
        <f t="array" ref="J15">_xlfn.XLOOKUP(H15,$K$40:$AY$40,$K$42:$AY$42,"找不到",0)</f>
        <v>73</v>
      </c>
      <c r="K15" s="57">
        <f t="array" ref="K15">_xlfn.XLOOKUP(H15,$K$40:$AY$40,$K$43:$AY$43,"找不到",0)</f>
        <v>74.33</v>
      </c>
      <c r="L15" s="57">
        <f t="array" ref="L15">_xlfn.XLOOKUP(H15,$K$40:$AY$40,$K$44:$AY$44,"找不到",0)</f>
        <v>69.33</v>
      </c>
      <c r="M15" s="57">
        <f t="array" ref="M15">_xlfn.XLOOKUP(H15,$K$40:$AY$40,$K$45:$AY$45,"找不到",0)</f>
        <v>65.67</v>
      </c>
      <c r="N15" s="57">
        <f t="array" ref="N15">_xlfn.XLOOKUP(H15,$K$40:$AY$40,$K$46:$AY$46,"找不到",0)</f>
        <v>73</v>
      </c>
      <c r="O15" s="57">
        <f t="array" ref="O15">_xlfn.XLOOKUP(H15,$K$40:$AY$40,$K$47:$AY$47,"找不到",0)</f>
        <v>71.67</v>
      </c>
      <c r="P15" s="57">
        <f t="array" ref="P15">_xlfn.XLOOKUP(H15,$K$40:$AY$40,$K$48:$AY$48,"找不到",0)</f>
        <v>74.67</v>
      </c>
      <c r="Q15" s="57">
        <f t="array" ref="Q15">_xlfn.XLOOKUP(H15,$K$40:$AY$40,$K$49:$AY$49,"找不到",0)</f>
        <v>77.67</v>
      </c>
      <c r="R15" s="61"/>
      <c r="S15" s="61"/>
      <c r="T15" s="61"/>
      <c r="U15" s="61"/>
      <c r="V15" s="66" t="str">
        <f>IF(MAX(I13:Q20)&gt;140,"NG","OK")</f>
        <v>OK</v>
      </c>
    </row>
    <row r="16" s="2" customFormat="1" ht="12" spans="1:22">
      <c r="A16" s="5"/>
      <c r="B16" s="27"/>
      <c r="C16" s="28"/>
      <c r="D16" s="28"/>
      <c r="E16" s="36"/>
      <c r="F16" s="37"/>
      <c r="G16" s="34"/>
      <c r="H16" s="48" t="s">
        <v>329</v>
      </c>
      <c r="I16" s="57">
        <f t="array" ref="I16">_xlfn.XLOOKUP(H16,$K$40:$AY$40,$K$41:$AY$41,"找不到",0)</f>
        <v>60.67</v>
      </c>
      <c r="J16" s="57">
        <f t="array" ref="J16">_xlfn.XLOOKUP(H16,$K$40:$AY$40,$K$42:$AY$42,"找不到",0)</f>
        <v>64.67</v>
      </c>
      <c r="K16" s="57">
        <f t="array" ref="K16">_xlfn.XLOOKUP(H16,$K$40:$AY$40,$K$43:$AY$43,"找不到",0)</f>
        <v>58.67</v>
      </c>
      <c r="L16" s="57">
        <f t="array" ref="L16">_xlfn.XLOOKUP(H16,$K$40:$AY$40,$K$44:$AY$44,"找不到",0)</f>
        <v>60</v>
      </c>
      <c r="M16" s="57">
        <f t="array" ref="M16">_xlfn.XLOOKUP(H16,$K$40:$AY$40,$K$45:$AY$45,"找不到",0)</f>
        <v>60.33</v>
      </c>
      <c r="N16" s="57">
        <f t="array" ref="N16">_xlfn.XLOOKUP(H16,$K$40:$AY$40,$K$46:$AY$46,"找不到",0)</f>
        <v>57.67</v>
      </c>
      <c r="O16" s="57">
        <f t="array" ref="O16">_xlfn.XLOOKUP(H16,$K$40:$AY$40,$K$47:$AY$47,"找不到",0)</f>
        <v>58.33</v>
      </c>
      <c r="P16" s="57">
        <f t="array" ref="P16">_xlfn.XLOOKUP(H16,$K$40:$AY$40,$K$48:$AY$48,"找不到",0)</f>
        <v>62.67</v>
      </c>
      <c r="Q16" s="57">
        <f t="array" ref="Q16">_xlfn.XLOOKUP(H16,$K$40:$AY$40,$K$49:$AY$49,"找不到",0)</f>
        <v>62.33</v>
      </c>
      <c r="R16" s="61"/>
      <c r="S16" s="61"/>
      <c r="T16" s="61"/>
      <c r="U16" s="61"/>
      <c r="V16" s="66" t="str">
        <f>IF(MAX(I13:Q20)&gt;140,"NG","OK")</f>
        <v>OK</v>
      </c>
    </row>
    <row r="17" s="2" customFormat="1" ht="12" spans="1:22">
      <c r="A17" s="5"/>
      <c r="B17" s="27"/>
      <c r="C17" s="28"/>
      <c r="D17" s="28"/>
      <c r="E17" s="36"/>
      <c r="F17" s="37"/>
      <c r="G17" s="34"/>
      <c r="H17" s="48" t="s">
        <v>330</v>
      </c>
      <c r="I17" s="57">
        <f t="array" ref="I17">_xlfn.XLOOKUP(H17,$K$40:$AY$40,$K$41:$AY$41,"找不到",0)</f>
        <v>64.33</v>
      </c>
      <c r="J17" s="57">
        <f t="array" ref="J17">_xlfn.XLOOKUP(H17,$K$40:$AY$40,$K$42:$AY$42,"找不到",0)</f>
        <v>63.33</v>
      </c>
      <c r="K17" s="57">
        <f t="array" ref="K17">_xlfn.XLOOKUP(H17,$K$40:$AY$40,$K$43:$AY$43,"找不到",0)</f>
        <v>61.67</v>
      </c>
      <c r="L17" s="57">
        <f t="array" ref="L17">_xlfn.XLOOKUP(H17,$K$40:$AY$40,$K$44:$AY$44,"找不到",0)</f>
        <v>66.67</v>
      </c>
      <c r="M17" s="57">
        <f t="array" ref="M17">_xlfn.XLOOKUP(H17,$K$40:$AY$40,$K$45:$AY$45,"找不到",0)</f>
        <v>59.67</v>
      </c>
      <c r="N17" s="57">
        <f t="array" ref="N17">_xlfn.XLOOKUP(H17,$K$40:$AY$40,$K$46:$AY$46,"找不到",0)</f>
        <v>60</v>
      </c>
      <c r="O17" s="57">
        <f t="array" ref="O17">_xlfn.XLOOKUP(H17,$K$40:$AY$40,$K$47:$AY$47,"找不到",0)</f>
        <v>61</v>
      </c>
      <c r="P17" s="57">
        <f t="array" ref="P17">_xlfn.XLOOKUP(H17,$K$40:$AY$40,$K$48:$AY$48,"找不到",0)</f>
        <v>57</v>
      </c>
      <c r="Q17" s="57">
        <f t="array" ref="Q17">_xlfn.XLOOKUP(H17,$K$40:$AY$40,$K$49:$AY$49,"找不到",0)</f>
        <v>58</v>
      </c>
      <c r="R17" s="61"/>
      <c r="S17" s="61"/>
      <c r="T17" s="61"/>
      <c r="U17" s="61"/>
      <c r="V17" s="66" t="str">
        <f>IF(MAX(I13:Q20)&gt;140,"NG","OK")</f>
        <v>OK</v>
      </c>
    </row>
    <row r="18" s="2" customFormat="1" ht="12" spans="1:22">
      <c r="A18" s="5"/>
      <c r="B18" s="27"/>
      <c r="C18" s="28"/>
      <c r="D18" s="28"/>
      <c r="E18" s="36"/>
      <c r="F18" s="37"/>
      <c r="G18" s="34"/>
      <c r="H18" s="48" t="s">
        <v>331</v>
      </c>
      <c r="I18" s="57">
        <f t="array" ref="I18">_xlfn.XLOOKUP(H18,$K$40:$AY$40,$K$41:$AY$41,"找不到",0)</f>
        <v>63</v>
      </c>
      <c r="J18" s="57">
        <f t="array" ref="J18">_xlfn.XLOOKUP(H18,$K$40:$AY$40,$K$42:$AY$42,"找不到",0)</f>
        <v>69</v>
      </c>
      <c r="K18" s="57">
        <f t="array" ref="K18">_xlfn.XLOOKUP(H18,$K$40:$AY$40,$K$43:$AY$43,"找不到",0)</f>
        <v>62</v>
      </c>
      <c r="L18" s="57">
        <f t="array" ref="L18">_xlfn.XLOOKUP(H18,$K$40:$AY$40,$K$44:$AY$44,"找不到",0)</f>
        <v>63</v>
      </c>
      <c r="M18" s="57">
        <f t="array" ref="M18">_xlfn.XLOOKUP(H18,$K$40:$AY$40,$K$45:$AY$45,"找不到",0)</f>
        <v>65.67</v>
      </c>
      <c r="N18" s="57">
        <f t="array" ref="N18">_xlfn.XLOOKUP(H18,$K$40:$AY$40,$K$46:$AY$46,"找不到",0)</f>
        <v>60</v>
      </c>
      <c r="O18" s="57">
        <f t="array" ref="O18">_xlfn.XLOOKUP(H18,$K$40:$AY$40,$K$47:$AY$47,"找不到",0)</f>
        <v>66</v>
      </c>
      <c r="P18" s="57">
        <f t="array" ref="P18">_xlfn.XLOOKUP(H18,$K$40:$AY$40,$K$48:$AY$48,"找不到",0)</f>
        <v>63.33</v>
      </c>
      <c r="Q18" s="57">
        <f t="array" ref="Q18">_xlfn.XLOOKUP(H18,$K$40:$AY$40,$K$49:$AY$49,"找不到",0)</f>
        <v>62.67</v>
      </c>
      <c r="R18" s="61"/>
      <c r="S18" s="61"/>
      <c r="T18" s="61"/>
      <c r="U18" s="61"/>
      <c r="V18" s="66" t="str">
        <f>IF(MAX(I13:Q20)&gt;140,"NG","OK")</f>
        <v>OK</v>
      </c>
    </row>
    <row r="19" s="2" customFormat="1" ht="12" spans="1:22">
      <c r="A19" s="5"/>
      <c r="B19" s="27"/>
      <c r="C19" s="28"/>
      <c r="D19" s="28"/>
      <c r="E19" s="36"/>
      <c r="F19" s="37"/>
      <c r="G19" s="34"/>
      <c r="H19" s="48" t="s">
        <v>228</v>
      </c>
      <c r="I19" s="57">
        <f t="array" ref="I19">_xlfn.XLOOKUP(H19,$K$40:$AY$40,$K$41:$AY$41,"找不到",0)</f>
        <v>62</v>
      </c>
      <c r="J19" s="57">
        <f t="array" ref="J19">_xlfn.XLOOKUP(H19,$K$40:$AY$40,$K$42:$AY$42,"找不到",0)</f>
        <v>57.67</v>
      </c>
      <c r="K19" s="57">
        <f t="array" ref="K19">_xlfn.XLOOKUP(H19,$K$40:$AY$40,$K$43:$AY$43,"找不到",0)</f>
        <v>57.67</v>
      </c>
      <c r="L19" s="57">
        <f t="array" ref="L19">_xlfn.XLOOKUP(H19,$K$40:$AY$40,$K$44:$AY$44,"找不到",0)</f>
        <v>58.67</v>
      </c>
      <c r="M19" s="57">
        <f t="array" ref="M19">_xlfn.XLOOKUP(H19,$K$40:$AY$40,$K$45:$AY$45,"找不到",0)</f>
        <v>59.67</v>
      </c>
      <c r="N19" s="57">
        <f t="array" ref="N19">_xlfn.XLOOKUP(H19,$K$40:$AY$40,$K$46:$AY$46,"找不到",0)</f>
        <v>57</v>
      </c>
      <c r="O19" s="57">
        <f t="array" ref="O19">_xlfn.XLOOKUP(H19,$K$40:$AY$40,$K$47:$AY$47,"找不到",0)</f>
        <v>60.33</v>
      </c>
      <c r="P19" s="57">
        <f t="array" ref="P19">_xlfn.XLOOKUP(H19,$K$40:$AY$40,$K$48:$AY$48,"找不到",0)</f>
        <v>57.33</v>
      </c>
      <c r="Q19" s="57">
        <f t="array" ref="Q19">_xlfn.XLOOKUP(H19,$K$40:$AY$40,$K$49:$AY$49,"找不到",0)</f>
        <v>57.67</v>
      </c>
      <c r="R19" s="61"/>
      <c r="S19" s="61"/>
      <c r="T19" s="61"/>
      <c r="U19" s="61"/>
      <c r="V19" s="66" t="str">
        <f>IF(MAX(I13:Q20)&gt;140,"NG","OK")</f>
        <v>OK</v>
      </c>
    </row>
    <row r="20" s="2" customFormat="1" ht="12" spans="1:22">
      <c r="A20" s="5"/>
      <c r="B20" s="27"/>
      <c r="C20" s="28"/>
      <c r="D20" s="28"/>
      <c r="E20" s="36"/>
      <c r="F20" s="37"/>
      <c r="G20" s="34"/>
      <c r="H20" s="48" t="s">
        <v>332</v>
      </c>
      <c r="I20" s="57">
        <f t="array" ref="I20">_xlfn.XLOOKUP(H20,$K$40:$AY$40,$K$41:$AY$41,"找不到",0)</f>
        <v>59.67</v>
      </c>
      <c r="J20" s="57">
        <f t="array" ref="J20">_xlfn.XLOOKUP(H20,$K$40:$AY$40,$K$42:$AY$42,"找不到",0)</f>
        <v>60.67</v>
      </c>
      <c r="K20" s="57">
        <f t="array" ref="K20">_xlfn.XLOOKUP(H20,$K$40:$AY$40,$K$43:$AY$43,"找不到",0)</f>
        <v>58.67</v>
      </c>
      <c r="L20" s="57">
        <f t="array" ref="L20">_xlfn.XLOOKUP(H20,$K$40:$AY$40,$K$44:$AY$44,"找不到",0)</f>
        <v>57.67</v>
      </c>
      <c r="M20" s="57">
        <f t="array" ref="M20">_xlfn.XLOOKUP(H20,$K$40:$AY$40,$K$45:$AY$45,"找不到",0)</f>
        <v>54</v>
      </c>
      <c r="N20" s="57">
        <f t="array" ref="N20">_xlfn.XLOOKUP(H20,$K$40:$AY$40,$K$46:$AY$46,"找不到",0)</f>
        <v>66.33</v>
      </c>
      <c r="O20" s="57">
        <f t="array" ref="O20">_xlfn.XLOOKUP(H20,$K$40:$AY$40,$K$47:$AY$47,"找不到",0)</f>
        <v>59.67</v>
      </c>
      <c r="P20" s="57">
        <f t="array" ref="P20">_xlfn.XLOOKUP(H20,$K$40:$AY$40,$K$48:$AY$48,"找不到",0)</f>
        <v>57.67</v>
      </c>
      <c r="Q20" s="57">
        <f t="array" ref="Q20">_xlfn.XLOOKUP(H20,$K$40:$AY$40,$K$49:$AY$49,"找不到",0)</f>
        <v>57</v>
      </c>
      <c r="R20" s="61"/>
      <c r="S20" s="61"/>
      <c r="T20" s="61"/>
      <c r="U20" s="61"/>
      <c r="V20" s="66" t="str">
        <f>IF(MAX(I13:Q20)&gt;140,"NG","OK")</f>
        <v>OK</v>
      </c>
    </row>
    <row r="21" s="2" customFormat="1" ht="12" spans="1:22">
      <c r="A21" s="5"/>
      <c r="B21" s="27"/>
      <c r="C21" s="28"/>
      <c r="D21" s="28"/>
      <c r="E21" s="45" t="s">
        <v>232</v>
      </c>
      <c r="F21" s="46"/>
      <c r="G21" s="47"/>
      <c r="H21" s="48" t="s">
        <v>234</v>
      </c>
      <c r="I21" s="57">
        <f t="array" ref="I21">_xlfn.XLOOKUP(H21,$K$40:$AY$40,$K$41:$AY$41,"找不到",0)</f>
        <v>253</v>
      </c>
      <c r="J21" s="57">
        <f t="array" ref="J21">_xlfn.XLOOKUP(H21,$K$40:$AY$40,$K$42:$AY$42,"找不到",0)</f>
        <v>257</v>
      </c>
      <c r="K21" s="57">
        <f t="array" ref="K21">_xlfn.XLOOKUP(H21,$K$40:$AY$40,$K$43:$AY$43,"找不到",0)</f>
        <v>259</v>
      </c>
      <c r="L21" s="57">
        <f t="array" ref="L21">_xlfn.XLOOKUP(H21,$K$40:$AY$40,$K$44:$AY$44,"找不到",0)</f>
        <v>255</v>
      </c>
      <c r="M21" s="57">
        <f t="array" ref="M21">_xlfn.XLOOKUP(H21,$K$40:$AY$40,$K$45:$AY$45,"找不到",0)</f>
        <v>287</v>
      </c>
      <c r="N21" s="57">
        <f t="array" ref="N21">_xlfn.XLOOKUP(H21,$K$40:$AY$40,$K$46:$AY$46,"找不到",0)</f>
        <v>242</v>
      </c>
      <c r="O21" s="57">
        <f t="array" ref="O21">_xlfn.XLOOKUP(H21,$K$40:$AY$40,$K$47:$AY$47,"找不到",0)</f>
        <v>234</v>
      </c>
      <c r="P21" s="57">
        <f t="array" ref="P21">_xlfn.XLOOKUP(H21,$K$40:$AY$40,$K$48:$AY$48,"找不到",0)</f>
        <v>282</v>
      </c>
      <c r="Q21" s="57">
        <f t="array" ref="Q21">_xlfn.XLOOKUP(H21,$K$40:$AY$40,$K$49:$AY$49,"找不到",0)</f>
        <v>270</v>
      </c>
      <c r="R21" s="61"/>
      <c r="S21" s="61"/>
      <c r="T21" s="61"/>
      <c r="U21" s="61"/>
      <c r="V21" s="66" t="str">
        <f>IF(MAX(I21:Q28)&gt;450,"NG","OK")</f>
        <v>OK</v>
      </c>
    </row>
    <row r="22" s="2" customFormat="1" ht="12" spans="1:22">
      <c r="A22" s="5"/>
      <c r="B22" s="27"/>
      <c r="C22" s="28"/>
      <c r="D22" s="28"/>
      <c r="E22" s="36"/>
      <c r="F22" s="37"/>
      <c r="G22" s="34"/>
      <c r="H22" s="48" t="s">
        <v>333</v>
      </c>
      <c r="I22" s="57">
        <f t="array" ref="I22">_xlfn.XLOOKUP(H22,$K$40:$AY$40,$K$41:$AY$41,"找不到",0)</f>
        <v>236</v>
      </c>
      <c r="J22" s="57">
        <f t="array" ref="J22">_xlfn.XLOOKUP(H22,$K$40:$AY$40,$K$42:$AY$42,"找不到",0)</f>
        <v>215</v>
      </c>
      <c r="K22" s="57">
        <f t="array" ref="K22">_xlfn.XLOOKUP(H22,$K$40:$AY$40,$K$43:$AY$43,"找不到",0)</f>
        <v>215</v>
      </c>
      <c r="L22" s="57">
        <f t="array" ref="L22">_xlfn.XLOOKUP(H22,$K$40:$AY$40,$K$44:$AY$44,"找不到",0)</f>
        <v>267</v>
      </c>
      <c r="M22" s="57">
        <f t="array" ref="M22">_xlfn.XLOOKUP(H22,$K$40:$AY$40,$K$45:$AY$45,"找不到",0)</f>
        <v>241</v>
      </c>
      <c r="N22" s="57">
        <f t="array" ref="N22">_xlfn.XLOOKUP(H22,$K$40:$AY$40,$K$46:$AY$46,"找不到",0)</f>
        <v>225</v>
      </c>
      <c r="O22" s="57">
        <f t="array" ref="O22">_xlfn.XLOOKUP(H22,$K$40:$AY$40,$K$47:$AY$47,"找不到",0)</f>
        <v>226</v>
      </c>
      <c r="P22" s="57">
        <f t="array" ref="P22">_xlfn.XLOOKUP(H22,$K$40:$AY$40,$K$48:$AY$48,"找不到",0)</f>
        <v>251</v>
      </c>
      <c r="Q22" s="57">
        <f t="array" ref="Q22">_xlfn.XLOOKUP(H22,$K$40:$AY$40,$K$49:$AY$49,"找不到",0)</f>
        <v>258</v>
      </c>
      <c r="R22" s="61"/>
      <c r="S22" s="61"/>
      <c r="T22" s="61"/>
      <c r="U22" s="61"/>
      <c r="V22" s="66" t="str">
        <f>IF(MAX(I21:Q28)&gt;450,"NG","OK")</f>
        <v>OK</v>
      </c>
    </row>
    <row r="23" s="2" customFormat="1" ht="12" spans="1:22">
      <c r="A23" s="5"/>
      <c r="B23" s="27"/>
      <c r="C23" s="28"/>
      <c r="D23" s="28"/>
      <c r="E23" s="36"/>
      <c r="F23" s="37"/>
      <c r="G23" s="34"/>
      <c r="H23" s="48" t="s">
        <v>235</v>
      </c>
      <c r="I23" s="57">
        <f t="array" ref="I23">_xlfn.XLOOKUP(H23,$K$40:$AY$40,$K$41:$AY$41,"找不到",0)</f>
        <v>217</v>
      </c>
      <c r="J23" s="57">
        <f t="array" ref="J23">_xlfn.XLOOKUP(H23,$K$40:$AY$40,$K$42:$AY$42,"找不到",0)</f>
        <v>231</v>
      </c>
      <c r="K23" s="57">
        <f t="array" ref="K23">_xlfn.XLOOKUP(H23,$K$40:$AY$40,$K$43:$AY$43,"找不到",0)</f>
        <v>217</v>
      </c>
      <c r="L23" s="57">
        <f t="array" ref="L23">_xlfn.XLOOKUP(H23,$K$40:$AY$40,$K$44:$AY$44,"找不到",0)</f>
        <v>252</v>
      </c>
      <c r="M23" s="57">
        <f t="array" ref="M23">_xlfn.XLOOKUP(H23,$K$40:$AY$40,$K$45:$AY$45,"找不到",0)</f>
        <v>247</v>
      </c>
      <c r="N23" s="57">
        <f t="array" ref="N23">_xlfn.XLOOKUP(H23,$K$40:$AY$40,$K$46:$AY$46,"找不到",0)</f>
        <v>234</v>
      </c>
      <c r="O23" s="57">
        <f t="array" ref="O23">_xlfn.XLOOKUP(H23,$K$40:$AY$40,$K$47:$AY$47,"找不到",0)</f>
        <v>248</v>
      </c>
      <c r="P23" s="57">
        <f t="array" ref="P23">_xlfn.XLOOKUP(H23,$K$40:$AY$40,$K$48:$AY$48,"找不到",0)</f>
        <v>284</v>
      </c>
      <c r="Q23" s="57">
        <f t="array" ref="Q23">_xlfn.XLOOKUP(H23,$K$40:$AY$40,$K$49:$AY$49,"找不到",0)</f>
        <v>300</v>
      </c>
      <c r="R23" s="61"/>
      <c r="S23" s="61"/>
      <c r="T23" s="61"/>
      <c r="U23" s="61"/>
      <c r="V23" s="66" t="str">
        <f>IF(MAX(I21:Q28)&gt;450,"NG","OK")</f>
        <v>OK</v>
      </c>
    </row>
    <row r="24" s="2" customFormat="1" ht="12" spans="1:22">
      <c r="A24" s="5"/>
      <c r="B24" s="27"/>
      <c r="C24" s="28"/>
      <c r="D24" s="28"/>
      <c r="E24" s="36"/>
      <c r="F24" s="37"/>
      <c r="G24" s="34"/>
      <c r="H24" s="48" t="s">
        <v>334</v>
      </c>
      <c r="I24" s="57">
        <f t="array" ref="I24">_xlfn.XLOOKUP(H24,$K$40:$AY$40,$K$41:$AY$41,"找不到",0)</f>
        <v>253</v>
      </c>
      <c r="J24" s="57">
        <f t="array" ref="J24">_xlfn.XLOOKUP(H24,$K$40:$AY$40,$K$42:$AY$42,"找不到",0)</f>
        <v>245</v>
      </c>
      <c r="K24" s="57">
        <f t="array" ref="K24">_xlfn.XLOOKUP(H24,$K$40:$AY$40,$K$43:$AY$43,"找不到",0)</f>
        <v>266</v>
      </c>
      <c r="L24" s="57">
        <f t="array" ref="L24">_xlfn.XLOOKUP(H24,$K$40:$AY$40,$K$44:$AY$44,"找不到",0)</f>
        <v>231</v>
      </c>
      <c r="M24" s="57">
        <f t="array" ref="M24">_xlfn.XLOOKUP(H24,$K$40:$AY$40,$K$45:$AY$45,"找不到",0)</f>
        <v>253</v>
      </c>
      <c r="N24" s="57">
        <f t="array" ref="N24">_xlfn.XLOOKUP(H24,$K$40:$AY$40,$K$46:$AY$46,"找不到",0)</f>
        <v>223</v>
      </c>
      <c r="O24" s="57">
        <f t="array" ref="O24">_xlfn.XLOOKUP(H24,$K$40:$AY$40,$K$47:$AY$47,"找不到",0)</f>
        <v>198</v>
      </c>
      <c r="P24" s="57">
        <f t="array" ref="P24">_xlfn.XLOOKUP(H24,$K$40:$AY$40,$K$48:$AY$48,"找不到",0)</f>
        <v>257</v>
      </c>
      <c r="Q24" s="57">
        <f t="array" ref="Q24">_xlfn.XLOOKUP(H24,$K$40:$AY$40,$K$49:$AY$49,"找不到",0)</f>
        <v>265</v>
      </c>
      <c r="R24" s="61"/>
      <c r="S24" s="61"/>
      <c r="T24" s="61"/>
      <c r="U24" s="61"/>
      <c r="V24" s="66" t="str">
        <f>IF(MAX(I21:Q28)&gt;450,"NG","OK")</f>
        <v>OK</v>
      </c>
    </row>
    <row r="25" s="2" customFormat="1" ht="12" spans="1:22">
      <c r="A25" s="5"/>
      <c r="B25" s="27"/>
      <c r="C25" s="28"/>
      <c r="D25" s="28"/>
      <c r="E25" s="36"/>
      <c r="F25" s="37"/>
      <c r="G25" s="34"/>
      <c r="H25" s="48" t="s">
        <v>335</v>
      </c>
      <c r="I25" s="57">
        <f t="array" ref="I25">_xlfn.XLOOKUP(H25,$K$40:$AY$40,$K$41:$AY$41,"找不到",0)</f>
        <v>251</v>
      </c>
      <c r="J25" s="57">
        <f t="array" ref="J25">_xlfn.XLOOKUP(H25,$K$40:$AY$40,$K$42:$AY$42,"找不到",0)</f>
        <v>252</v>
      </c>
      <c r="K25" s="57">
        <f t="array" ref="K25">_xlfn.XLOOKUP(H25,$K$40:$AY$40,$K$43:$AY$43,"找不到",0)</f>
        <v>252</v>
      </c>
      <c r="L25" s="57">
        <f t="array" ref="L25">_xlfn.XLOOKUP(H25,$K$40:$AY$40,$K$44:$AY$44,"找不到",0)</f>
        <v>268</v>
      </c>
      <c r="M25" s="57">
        <f t="array" ref="M25">_xlfn.XLOOKUP(H25,$K$40:$AY$40,$K$45:$AY$45,"找不到",0)</f>
        <v>255</v>
      </c>
      <c r="N25" s="57">
        <f t="array" ref="N25">_xlfn.XLOOKUP(H25,$K$40:$AY$40,$K$46:$AY$46,"找不到",0)</f>
        <v>249</v>
      </c>
      <c r="O25" s="57">
        <f t="array" ref="O25">_xlfn.XLOOKUP(H25,$K$40:$AY$40,$K$47:$AY$47,"找不到",0)</f>
        <v>230</v>
      </c>
      <c r="P25" s="57">
        <f t="array" ref="P25">_xlfn.XLOOKUP(H25,$K$40:$AY$40,$K$48:$AY$48,"找不到",0)</f>
        <v>249</v>
      </c>
      <c r="Q25" s="57">
        <f t="array" ref="Q25">_xlfn.XLOOKUP(H25,$K$40:$AY$40,$K$49:$AY$49,"找不到",0)</f>
        <v>311</v>
      </c>
      <c r="R25" s="61"/>
      <c r="S25" s="61"/>
      <c r="T25" s="61"/>
      <c r="U25" s="61"/>
      <c r="V25" s="66" t="str">
        <f>IF(MAX(I21:Q28)&gt;450,"NG","OK")</f>
        <v>OK</v>
      </c>
    </row>
    <row r="26" s="2" customFormat="1" ht="12" spans="1:22">
      <c r="A26" s="5"/>
      <c r="B26" s="27"/>
      <c r="C26" s="28"/>
      <c r="D26" s="28"/>
      <c r="E26" s="36"/>
      <c r="F26" s="37"/>
      <c r="G26" s="34"/>
      <c r="H26" s="48" t="s">
        <v>336</v>
      </c>
      <c r="I26" s="57">
        <f t="array" ref="I26">_xlfn.XLOOKUP(H26,$K$40:$AY$40,$K$41:$AY$41,"找不到",0)</f>
        <v>224</v>
      </c>
      <c r="J26" s="57">
        <f t="array" ref="J26">_xlfn.XLOOKUP(H26,$K$40:$AY$40,$K$42:$AY$42,"找不到",0)</f>
        <v>237</v>
      </c>
      <c r="K26" s="57">
        <f t="array" ref="K26">_xlfn.XLOOKUP(H26,$K$40:$AY$40,$K$43:$AY$43,"找不到",0)</f>
        <v>244</v>
      </c>
      <c r="L26" s="57">
        <f t="array" ref="L26">_xlfn.XLOOKUP(H26,$K$40:$AY$40,$K$44:$AY$44,"找不到",0)</f>
        <v>250</v>
      </c>
      <c r="M26" s="57">
        <f t="array" ref="M26">_xlfn.XLOOKUP(H26,$K$40:$AY$40,$K$45:$AY$45,"找不到",0)</f>
        <v>259</v>
      </c>
      <c r="N26" s="57">
        <f t="array" ref="N26">_xlfn.XLOOKUP(H26,$K$40:$AY$40,$K$46:$AY$46,"找不到",0)</f>
        <v>225</v>
      </c>
      <c r="O26" s="57">
        <f t="array" ref="O26">_xlfn.XLOOKUP(H26,$K$40:$AY$40,$K$47:$AY$47,"找不到",0)</f>
        <v>233</v>
      </c>
      <c r="P26" s="57">
        <f t="array" ref="P26">_xlfn.XLOOKUP(H26,$K$40:$AY$40,$K$48:$AY$48,"找不到",0)</f>
        <v>279</v>
      </c>
      <c r="Q26" s="57">
        <f t="array" ref="Q26">_xlfn.XLOOKUP(H26,$K$40:$AY$40,$K$49:$AY$49,"找不到",0)</f>
        <v>307</v>
      </c>
      <c r="R26" s="61"/>
      <c r="S26" s="61"/>
      <c r="T26" s="61"/>
      <c r="U26" s="61"/>
      <c r="V26" s="66" t="str">
        <f>IF(MAX(I21:Q28)&gt;450,"NG","OK")</f>
        <v>OK</v>
      </c>
    </row>
    <row r="27" s="2" customFormat="1" ht="12" spans="1:22">
      <c r="A27" s="5"/>
      <c r="B27" s="27"/>
      <c r="C27" s="28"/>
      <c r="D27" s="28"/>
      <c r="E27" s="36"/>
      <c r="F27" s="37"/>
      <c r="G27" s="34"/>
      <c r="H27" s="48" t="s">
        <v>236</v>
      </c>
      <c r="I27" s="57">
        <f t="array" ref="I27">_xlfn.XLOOKUP(H27,$K$40:$AY$40,$K$41:$AY$41,"找不到",0)</f>
        <v>171</v>
      </c>
      <c r="J27" s="57">
        <f t="array" ref="J27">_xlfn.XLOOKUP(H27,$K$40:$AY$40,$K$42:$AY$42,"找不到",0)</f>
        <v>167</v>
      </c>
      <c r="K27" s="57">
        <f t="array" ref="K27">_xlfn.XLOOKUP(H27,$K$40:$AY$40,$K$43:$AY$43,"找不到",0)</f>
        <v>148</v>
      </c>
      <c r="L27" s="57">
        <f t="array" ref="L27">_xlfn.XLOOKUP(H27,$K$40:$AY$40,$K$44:$AY$44,"找不到",0)</f>
        <v>173</v>
      </c>
      <c r="M27" s="57">
        <f t="array" ref="M27">_xlfn.XLOOKUP(H27,$K$40:$AY$40,$K$45:$AY$45,"找不到",0)</f>
        <v>187</v>
      </c>
      <c r="N27" s="57">
        <f t="array" ref="N27">_xlfn.XLOOKUP(H27,$K$40:$AY$40,$K$46:$AY$46,"找不到",0)</f>
        <v>157</v>
      </c>
      <c r="O27" s="57">
        <f t="array" ref="O27">_xlfn.XLOOKUP(H27,$K$40:$AY$40,$K$47:$AY$47,"找不到",0)</f>
        <v>184</v>
      </c>
      <c r="P27" s="57">
        <f t="array" ref="P27">_xlfn.XLOOKUP(H27,$K$40:$AY$40,$K$48:$AY$48,"找不到",0)</f>
        <v>169</v>
      </c>
      <c r="Q27" s="57">
        <f t="array" ref="Q27">_xlfn.XLOOKUP(H27,$K$40:$AY$40,$K$49:$AY$49,"找不到",0)</f>
        <v>167</v>
      </c>
      <c r="R27" s="61"/>
      <c r="S27" s="61"/>
      <c r="T27" s="61"/>
      <c r="U27" s="61"/>
      <c r="V27" s="66" t="str">
        <f>IF(MAX(I21:Q28)&gt;450,"NG","OK")</f>
        <v>OK</v>
      </c>
    </row>
    <row r="28" s="2" customFormat="1" ht="12" spans="1:22">
      <c r="A28" s="5"/>
      <c r="B28" s="27"/>
      <c r="C28" s="28"/>
      <c r="D28" s="28"/>
      <c r="E28" s="36"/>
      <c r="F28" s="37"/>
      <c r="G28" s="34"/>
      <c r="H28" s="48" t="s">
        <v>337</v>
      </c>
      <c r="I28" s="57">
        <f t="array" ref="I28">_xlfn.XLOOKUP(H28,$K$40:$AY$40,$K$41:$AY$41,"找不到",0)</f>
        <v>188</v>
      </c>
      <c r="J28" s="57">
        <f t="array" ref="J28">_xlfn.XLOOKUP(H28,$K$40:$AY$40,$K$42:$AY$42,"找不到",0)</f>
        <v>185</v>
      </c>
      <c r="K28" s="57">
        <f t="array" ref="K28">_xlfn.XLOOKUP(H28,$K$40:$AY$40,$K$43:$AY$43,"找不到",0)</f>
        <v>198</v>
      </c>
      <c r="L28" s="57">
        <f t="array" ref="L28">_xlfn.XLOOKUP(H28,$K$40:$AY$40,$K$44:$AY$44,"找不到",0)</f>
        <v>205</v>
      </c>
      <c r="M28" s="57">
        <f t="array" ref="M28">_xlfn.XLOOKUP(H28,$K$40:$AY$40,$K$45:$AY$45,"找不到",0)</f>
        <v>186</v>
      </c>
      <c r="N28" s="57">
        <f t="array" ref="N28">_xlfn.XLOOKUP(H28,$K$40:$AY$40,$K$46:$AY$46,"找不到",0)</f>
        <v>206</v>
      </c>
      <c r="O28" s="57">
        <f t="array" ref="O28">_xlfn.XLOOKUP(H28,$K$40:$AY$40,$K$47:$AY$47,"找不到",0)</f>
        <v>172</v>
      </c>
      <c r="P28" s="57">
        <f t="array" ref="P28">_xlfn.XLOOKUP(H28,$K$40:$AY$40,$K$48:$AY$48,"找不到",0)</f>
        <v>230</v>
      </c>
      <c r="Q28" s="57">
        <f t="array" ref="Q28">_xlfn.XLOOKUP(H28,$K$40:$AY$40,$K$49:$AY$49,"找不到",0)</f>
        <v>154</v>
      </c>
      <c r="R28" s="61"/>
      <c r="S28" s="61"/>
      <c r="T28" s="61"/>
      <c r="U28" s="61"/>
      <c r="V28" s="66" t="str">
        <f>IF(MAX(I21:Q28)&gt;450,"NG","OK")</f>
        <v>OK</v>
      </c>
    </row>
    <row r="29" s="2" customFormat="1" ht="12" spans="1:22">
      <c r="A29" s="5"/>
      <c r="B29" s="27"/>
      <c r="C29" s="28"/>
      <c r="D29" s="28"/>
      <c r="E29" s="45" t="s">
        <v>240</v>
      </c>
      <c r="F29" s="49"/>
      <c r="G29" s="50"/>
      <c r="H29" s="48" t="s">
        <v>242</v>
      </c>
      <c r="I29" s="57">
        <f t="array" ref="I29">_xlfn.XLOOKUP(H29,$K$40:$AY$40,$K$41:$AY$41,"找不到",0)</f>
        <v>0.95</v>
      </c>
      <c r="J29" s="57">
        <f t="array" ref="J29">_xlfn.XLOOKUP(H29,$K$40:$AY$40,$K$42:$AY$42,"找不到",0)</f>
        <v>0.99</v>
      </c>
      <c r="K29" s="57">
        <f t="array" ref="K29">_xlfn.XLOOKUP(H29,$K$40:$AY$40,$K$43:$AY$43,"找不到",0)</f>
        <v>1.08</v>
      </c>
      <c r="L29" s="57">
        <f t="array" ref="L29">_xlfn.XLOOKUP(H29,$K$40:$AY$40,$K$44:$AY$44,"找不到",0)</f>
        <v>0.93</v>
      </c>
      <c r="M29" s="57">
        <f t="array" ref="M29">_xlfn.XLOOKUP(H29,$K$40:$AY$40,$K$45:$AY$45,"找不到",0)</f>
        <v>1.12</v>
      </c>
      <c r="N29" s="57">
        <f t="array" ref="N29">_xlfn.XLOOKUP(H29,$K$40:$AY$40,$K$46:$AY$46,"找不到",0)</f>
        <v>0.97</v>
      </c>
      <c r="O29" s="57">
        <f t="array" ref="O29">_xlfn.XLOOKUP(H29,$K$40:$AY$40,$K$47:$AY$47,"找不到",0)</f>
        <v>1.04</v>
      </c>
      <c r="P29" s="57">
        <f t="array" ref="P29">_xlfn.XLOOKUP(H29,$K$40:$AY$40,$K$48:$AY$48,"找不到",0)</f>
        <v>1.04</v>
      </c>
      <c r="Q29" s="57">
        <f t="array" ref="Q29">_xlfn.XLOOKUP(H29,$K$40:$AY$40,$K$49:$AY$49,"找不到",0)</f>
        <v>1.03</v>
      </c>
      <c r="R29" s="64"/>
      <c r="S29" s="64"/>
      <c r="T29" s="64"/>
      <c r="U29" s="64"/>
      <c r="V29" s="66" t="str">
        <f>IF(MAX(I29:Q36)&gt;1.25,"NG",IF(MIN(I29:Q36)&lt;0.8,"NG","OK"))</f>
        <v>OK</v>
      </c>
    </row>
    <row r="30" s="2" customFormat="1" ht="12" spans="1:22">
      <c r="A30" s="5"/>
      <c r="B30" s="27"/>
      <c r="C30" s="28"/>
      <c r="D30" s="28"/>
      <c r="E30" s="32"/>
      <c r="F30" s="51"/>
      <c r="G30" s="52"/>
      <c r="H30" s="48" t="s">
        <v>338</v>
      </c>
      <c r="I30" s="57">
        <f t="array" ref="I30">_xlfn.XLOOKUP(H30,$K$40:$AY$40,$K$41:$AY$41,"找不到",0)</f>
        <v>0.98</v>
      </c>
      <c r="J30" s="57">
        <f t="array" ref="J30">_xlfn.XLOOKUP(H30,$K$40:$AY$40,$K$42:$AY$42,"找不到",0)</f>
        <v>1.04</v>
      </c>
      <c r="K30" s="57">
        <f t="array" ref="K30">_xlfn.XLOOKUP(H30,$K$40:$AY$40,$K$43:$AY$43,"找不到",0)</f>
        <v>0.95</v>
      </c>
      <c r="L30" s="57">
        <f t="array" ref="L30">_xlfn.XLOOKUP(H30,$K$40:$AY$40,$K$44:$AY$44,"找不到",0)</f>
        <v>0.95</v>
      </c>
      <c r="M30" s="57">
        <f t="array" ref="M30">_xlfn.XLOOKUP(H30,$K$40:$AY$40,$K$45:$AY$45,"找不到",0)</f>
        <v>0.96</v>
      </c>
      <c r="N30" s="57">
        <f t="array" ref="N30">_xlfn.XLOOKUP(H30,$K$40:$AY$40,$K$46:$AY$46,"找不到",0)</f>
        <v>1.06</v>
      </c>
      <c r="O30" s="57">
        <f t="array" ref="O30">_xlfn.XLOOKUP(H30,$K$40:$AY$40,$K$47:$AY$47,"找不到",0)</f>
        <v>1</v>
      </c>
      <c r="P30" s="57">
        <f t="array" ref="P30">_xlfn.XLOOKUP(H30,$K$40:$AY$40,$K$48:$AY$48,"找不到",0)</f>
        <v>1.1</v>
      </c>
      <c r="Q30" s="57">
        <f t="array" ref="Q30">_xlfn.XLOOKUP(H30,$K$40:$AY$40,$K$49:$AY$49,"找不到",0)</f>
        <v>1.13</v>
      </c>
      <c r="R30" s="64"/>
      <c r="S30" s="64"/>
      <c r="T30" s="64"/>
      <c r="U30" s="64"/>
      <c r="V30" s="66" t="str">
        <f>IF(MAX(I29:Q36)&gt;1.25,"NG",IF(MIN(I29:Q36)&lt;0.8,"NG","OK"))</f>
        <v>OK</v>
      </c>
    </row>
    <row r="31" s="2" customFormat="1" ht="12" spans="1:22">
      <c r="A31" s="5"/>
      <c r="B31" s="27"/>
      <c r="C31" s="28"/>
      <c r="D31" s="28"/>
      <c r="E31" s="32"/>
      <c r="F31" s="51"/>
      <c r="G31" s="52"/>
      <c r="H31" s="48" t="s">
        <v>243</v>
      </c>
      <c r="I31" s="57">
        <f t="array" ref="I31">_xlfn.XLOOKUP(H31,$K$40:$AY$40,$K$41:$AY$41,"找不到",0)</f>
        <v>0.92</v>
      </c>
      <c r="J31" s="57">
        <f t="array" ref="J31">_xlfn.XLOOKUP(H31,$K$40:$AY$40,$K$42:$AY$42,"找不到",0)</f>
        <v>0.93</v>
      </c>
      <c r="K31" s="57">
        <f t="array" ref="K31">_xlfn.XLOOKUP(H31,$K$40:$AY$40,$K$43:$AY$43,"找不到",0)</f>
        <v>1.07</v>
      </c>
      <c r="L31" s="57">
        <f>_xlfn.XLOOKUP(H31,$K$40:$AY$40,$K$44:$AY$44,"找不到",0)</f>
        <v>0.92</v>
      </c>
      <c r="M31" s="57">
        <f t="array" ref="M31">_xlfn.XLOOKUP(H31,$K$40:$AY$40,$K$45:$AY$45,"找不到",0)</f>
        <v>1.01</v>
      </c>
      <c r="N31" s="57">
        <f t="array" ref="N31">_xlfn.XLOOKUP(H31,$K$40:$AY$40,$K$46:$AY$46,"找不到",0)</f>
        <v>1.03</v>
      </c>
      <c r="O31" s="57">
        <f t="array" ref="O31">_xlfn.XLOOKUP(H31,$K$40:$AY$40,$K$47:$AY$47,"找不到",0)</f>
        <v>1.01</v>
      </c>
      <c r="P31" s="57">
        <f t="array" ref="P31">_xlfn.XLOOKUP(H31,$K$40:$AY$40,$K$48:$AY$48,"找不到",0)</f>
        <v>1.03</v>
      </c>
      <c r="Q31" s="57">
        <f t="array" ref="Q31">_xlfn.XLOOKUP(H31,$K$40:$AY$40,$K$49:$AY$49,"找不到",0)</f>
        <v>1.03</v>
      </c>
      <c r="R31" s="64"/>
      <c r="S31" s="64"/>
      <c r="T31" s="64"/>
      <c r="U31" s="64"/>
      <c r="V31" s="66" t="str">
        <f>IF(MAX(I29:Q36)&gt;1.25,"NG",IF(MIN(I29:Q36)&lt;0.8,"NG","OK"))</f>
        <v>OK</v>
      </c>
    </row>
    <row r="32" s="2" customFormat="1" ht="12" spans="1:22">
      <c r="A32" s="5"/>
      <c r="B32" s="27"/>
      <c r="C32" s="28"/>
      <c r="D32" s="28"/>
      <c r="E32" s="32"/>
      <c r="F32" s="51"/>
      <c r="G32" s="52"/>
      <c r="H32" s="48" t="s">
        <v>339</v>
      </c>
      <c r="I32" s="57">
        <f t="array" ref="I32">_xlfn.XLOOKUP(H32,$K$40:$AY$40,$K$41:$AY$41,"找不到",0)</f>
        <v>1.1</v>
      </c>
      <c r="J32" s="57">
        <f t="array" ref="J32">_xlfn.XLOOKUP(H32,$K$40:$AY$40,$K$42:$AY$42,"找不到",0)</f>
        <v>1.01</v>
      </c>
      <c r="K32" s="57">
        <f t="array" ref="K32">_xlfn.XLOOKUP(H32,$K$40:$AY$40,$K$43:$AY$43,"找不到",0)</f>
        <v>1.13</v>
      </c>
      <c r="L32" s="57">
        <f t="array" ref="L32">_xlfn.XLOOKUP(H32,$K$40:$AY$40,$K$44:$AY$44,"找不到",0)</f>
        <v>1.13</v>
      </c>
      <c r="M32" s="57">
        <f t="array" ref="M32">_xlfn.XLOOKUP(H32,$K$40:$AY$40,$K$45:$AY$45,"找不到",0)</f>
        <v>1.06</v>
      </c>
      <c r="N32" s="57">
        <f t="array" ref="N32">_xlfn.XLOOKUP(H32,$K$40:$AY$40,$K$46:$AY$46,"找不到",0)</f>
        <v>1.17</v>
      </c>
      <c r="O32" s="57">
        <f t="array" ref="O32">_xlfn.XLOOKUP(H32,$K$40:$AY$40,$K$47:$AY$47,"找不到",0)</f>
        <v>1.04</v>
      </c>
      <c r="P32" s="57">
        <f t="array" ref="P32">_xlfn.XLOOKUP(H32,$K$40:$AY$40,$K$48:$AY$48,"找不到",0)</f>
        <v>1.14</v>
      </c>
      <c r="Q32" s="57">
        <f t="array" ref="Q32">_xlfn.XLOOKUP(H32,$K$40:$AY$40,$K$49:$AY$49,"找不到",0)</f>
        <v>1.1</v>
      </c>
      <c r="R32" s="64"/>
      <c r="S32" s="64"/>
      <c r="T32" s="64"/>
      <c r="U32" s="64"/>
      <c r="V32" s="66" t="str">
        <f>IF(MAX(I29:Q36)&gt;1.25,"NG",IF(MIN(I29:Q36)&lt;0.8,"NG","OK"))</f>
        <v>OK</v>
      </c>
    </row>
    <row r="33" s="2" customFormat="1" ht="12" spans="1:22">
      <c r="A33" s="5"/>
      <c r="B33" s="27"/>
      <c r="C33" s="28"/>
      <c r="D33" s="28"/>
      <c r="E33" s="32"/>
      <c r="F33" s="51"/>
      <c r="G33" s="52"/>
      <c r="H33" s="48" t="s">
        <v>340</v>
      </c>
      <c r="I33" s="57">
        <f t="array" ref="I33">_xlfn.XLOOKUP(H33,$K$40:$AY$40,$K$41:$AY$41,"找不到",0)</f>
        <v>1.11</v>
      </c>
      <c r="J33" s="57">
        <f t="array" ref="J33">_xlfn.XLOOKUP(H33,$K$40:$AY$40,$K$42:$AY$42,"找不到",0)</f>
        <v>1.2</v>
      </c>
      <c r="K33" s="57">
        <f t="array" ref="K33">_xlfn.XLOOKUP(H33,$K$40:$AY$40,$K$43:$AY$43,"找不到",0)</f>
        <v>1.12</v>
      </c>
      <c r="L33" s="57">
        <f t="array" ref="L33">_xlfn.XLOOKUP(H33,$K$40:$AY$40,$K$44:$AY$44,"找不到",0)</f>
        <v>1.11</v>
      </c>
      <c r="M33" s="57">
        <f t="array" ref="M33">_xlfn.XLOOKUP(H33,$K$40:$AY$40,$K$45:$AY$45,"找不到",0)</f>
        <v>1.16</v>
      </c>
      <c r="N33" s="57">
        <f t="array" ref="N33">_xlfn.XLOOKUP(H33,$K$40:$AY$40,$K$46:$AY$46,"找不到",0)</f>
        <v>1.09</v>
      </c>
      <c r="O33" s="57">
        <f t="array" ref="O33">_xlfn.XLOOKUP(H33,$K$40:$AY$40,$K$47:$AY$47,"找不到",0)</f>
        <v>1.12</v>
      </c>
      <c r="P33" s="57">
        <f t="array" ref="P33">_xlfn.XLOOKUP(H33,$K$40:$AY$40,$K$48:$AY$48,"找不到",0)</f>
        <v>1.12</v>
      </c>
      <c r="Q33" s="57">
        <f t="array" ref="Q33">_xlfn.XLOOKUP(H33,$K$40:$AY$40,$K$49:$AY$49,"找不到",0)</f>
        <v>1.05</v>
      </c>
      <c r="R33" s="64"/>
      <c r="S33" s="64"/>
      <c r="T33" s="64"/>
      <c r="U33" s="64"/>
      <c r="V33" s="66" t="str">
        <f>IF(MAX(I29:Q36)&gt;1.25,"NG",IF(MIN(I29:Q36)&lt;0.8,"NG","OK"))</f>
        <v>OK</v>
      </c>
    </row>
    <row r="34" s="2" customFormat="1" ht="12" spans="1:22">
      <c r="A34" s="5"/>
      <c r="B34" s="27"/>
      <c r="C34" s="28"/>
      <c r="D34" s="28"/>
      <c r="E34" s="32"/>
      <c r="F34" s="51"/>
      <c r="G34" s="52"/>
      <c r="H34" s="48" t="s">
        <v>341</v>
      </c>
      <c r="I34" s="57">
        <f t="array" ref="I34">_xlfn.XLOOKUP(H34,$K$40:$AY$40,$K$41:$AY$41,"找不到",0)</f>
        <v>1.13</v>
      </c>
      <c r="J34" s="57">
        <f t="array" ref="J34">_xlfn.XLOOKUP(H34,$K$40:$AY$40,$K$42:$AY$42,"找不到",0)</f>
        <v>1.19</v>
      </c>
      <c r="K34" s="57">
        <f t="array" ref="K34">_xlfn.XLOOKUP(H34,$K$40:$AY$40,$K$43:$AY$43,"找不到",0)</f>
        <v>1.18</v>
      </c>
      <c r="L34" s="57">
        <f t="array" ref="L34">_xlfn.XLOOKUP(H34,$K$40:$AY$40,$K$44:$AY$44,"找不到",0)</f>
        <v>1.12</v>
      </c>
      <c r="M34" s="57">
        <f t="array" ref="M34">_xlfn.XLOOKUP(H34,$K$40:$AY$40,$K$45:$AY$45,"找不到",0)</f>
        <v>1.12</v>
      </c>
      <c r="N34" s="57">
        <f t="array" ref="N34">_xlfn.XLOOKUP(H34,$K$40:$AY$40,$K$46:$AY$46,"找不到",0)</f>
        <v>1.1</v>
      </c>
      <c r="O34" s="57">
        <f t="array" ref="O34">_xlfn.XLOOKUP(H34,$K$40:$AY$40,$K$47:$AY$47,"找不到",0)</f>
        <v>1.05</v>
      </c>
      <c r="P34" s="57">
        <f t="array" ref="P34">_xlfn.XLOOKUP(H34,$K$40:$AY$40,$K$48:$AY$48,"找不到",0)</f>
        <v>1.17</v>
      </c>
      <c r="Q34" s="57">
        <f t="array" ref="Q34">_xlfn.XLOOKUP(H34,$K$40:$AY$40,$K$49:$AY$49,"找不到",0)</f>
        <v>1.1</v>
      </c>
      <c r="R34" s="64"/>
      <c r="S34" s="64"/>
      <c r="T34" s="64"/>
      <c r="U34" s="64"/>
      <c r="V34" s="66" t="str">
        <f>IF(MAX(I29:Q36)&gt;1.25,"NG",IF(MIN(I29:Q36)&lt;0.8,"NG","OK"))</f>
        <v>OK</v>
      </c>
    </row>
    <row r="35" s="2" customFormat="1" ht="12" spans="1:22">
      <c r="A35" s="5"/>
      <c r="B35" s="27"/>
      <c r="C35" s="28"/>
      <c r="D35" s="28"/>
      <c r="E35" s="32"/>
      <c r="F35" s="51"/>
      <c r="G35" s="52"/>
      <c r="H35" s="48" t="s">
        <v>244</v>
      </c>
      <c r="I35" s="57">
        <f t="array" ref="I35">_xlfn.XLOOKUP(H35,$K$40:$AY$40,$K$41:$AY$41,"找不到",0)</f>
        <v>1.05</v>
      </c>
      <c r="J35" s="57">
        <f t="array" ref="J35">_xlfn.XLOOKUP(H35,$K$40:$AY$40,$K$42:$AY$42,"找不到",0)</f>
        <v>1.01</v>
      </c>
      <c r="K35" s="57">
        <f t="array" ref="K35">_xlfn.XLOOKUP(H35,$K$40:$AY$40,$K$43:$AY$43,"找不到",0)</f>
        <v>0.94</v>
      </c>
      <c r="L35" s="57">
        <f t="array" ref="L35">_xlfn.XLOOKUP(H35,$K$40:$AY$40,$K$44:$AY$44,"找不到",0)</f>
        <v>1.01</v>
      </c>
      <c r="M35" s="57">
        <f t="array" ref="M35">_xlfn.XLOOKUP(H35,$K$40:$AY$40,$K$45:$AY$45,"找不到",0)</f>
        <v>0.95</v>
      </c>
      <c r="N35" s="57">
        <f t="array" ref="N35">_xlfn.XLOOKUP(H35,$K$40:$AY$40,$K$46:$AY$46,"找不到",0)</f>
        <v>0.95</v>
      </c>
      <c r="O35" s="57">
        <f t="array" ref="O35">_xlfn.XLOOKUP(H35,$K$40:$AY$40,$K$47:$AY$47,"找不到",0)</f>
        <v>0.97</v>
      </c>
      <c r="P35" s="57">
        <f t="array" ref="P35">_xlfn.XLOOKUP(H35,$K$40:$AY$40,$K$48:$AY$48,"找不到",0)</f>
        <v>1.02</v>
      </c>
      <c r="Q35" s="57">
        <f t="array" ref="Q35">_xlfn.XLOOKUP(H35,$K$40:$AY$40,$K$49:$AY$49,"找不到",0)</f>
        <v>1.08</v>
      </c>
      <c r="R35" s="64"/>
      <c r="S35" s="64"/>
      <c r="T35" s="64"/>
      <c r="U35" s="64"/>
      <c r="V35" s="66" t="str">
        <f>IF(MAX(I29:Q36)&gt;1.25,"NG",IF(MIN(I29:Q36)&lt;0.8,"NG","OK"))</f>
        <v>OK</v>
      </c>
    </row>
    <row r="36" s="2" customFormat="1" ht="12" spans="1:22">
      <c r="A36" s="5"/>
      <c r="B36" s="27"/>
      <c r="C36" s="28"/>
      <c r="D36" s="28"/>
      <c r="E36" s="32"/>
      <c r="F36" s="51"/>
      <c r="G36" s="52"/>
      <c r="H36" s="48" t="s">
        <v>342</v>
      </c>
      <c r="I36" s="57">
        <f t="array" ref="I36">_xlfn.XLOOKUP(H36,$K$40:$AY$40,$K$41:$AY$41,"找不到",0)</f>
        <v>1.07</v>
      </c>
      <c r="J36" s="57">
        <f t="array" ref="J36">_xlfn.XLOOKUP(H36,$K$40:$AY$40,$K$42:$AY$42,"找不到",0)</f>
        <v>1.11</v>
      </c>
      <c r="K36" s="57">
        <f t="array" ref="K36">_xlfn.XLOOKUP(H36,$K$40:$AY$40,$K$43:$AY$43,"找不到",0)</f>
        <v>1.02</v>
      </c>
      <c r="L36" s="57">
        <f t="array" ref="L36">_xlfn.XLOOKUP(H36,$K$40:$AY$40,$K$44:$AY$44,"找不到",0)</f>
        <v>1.04</v>
      </c>
      <c r="M36" s="57">
        <f t="array" ref="M36">_xlfn.XLOOKUP(H36,$K$40:$AY$40,$K$45:$AY$45,"找不到",0)</f>
        <v>0.99</v>
      </c>
      <c r="N36" s="57">
        <f t="array" ref="N36">_xlfn.XLOOKUP(H36,$K$40:$AY$40,$K$46:$AY$46,"找不到",0)</f>
        <v>0.96</v>
      </c>
      <c r="O36" s="57">
        <f t="array" ref="O36">_xlfn.XLOOKUP(H36,$K$40:$AY$40,$K$47:$AY$47,"找不到",0)</f>
        <v>1.06</v>
      </c>
      <c r="P36" s="57">
        <f t="array" ref="P36">_xlfn.XLOOKUP(H36,$K$40:$AY$40,$K$48:$AY$48,"找不到",0)</f>
        <v>1.07</v>
      </c>
      <c r="Q36" s="57">
        <f t="array" ref="Q36">_xlfn.XLOOKUP(H36,$K$40:$AY$40,$K$49:$AY$49,"找不到",0)</f>
        <v>1.02</v>
      </c>
      <c r="R36" s="64"/>
      <c r="S36" s="64"/>
      <c r="T36" s="64"/>
      <c r="U36" s="64"/>
      <c r="V36" s="66" t="str">
        <f>IF(MAX(I29:Q36)&gt;1.25,"NG",IF(MIN(I29:Q36)&lt;0.8,"NG","OK"))</f>
        <v>OK</v>
      </c>
    </row>
    <row r="37" s="2" customFormat="1" ht="12" spans="1:22">
      <c r="A37" s="5"/>
      <c r="B37" s="27"/>
      <c r="C37" s="28"/>
      <c r="D37" s="28"/>
      <c r="E37" s="53" t="s">
        <v>248</v>
      </c>
      <c r="F37" s="53"/>
      <c r="G37" s="53"/>
      <c r="H37" s="48" t="s">
        <v>250</v>
      </c>
      <c r="I37" s="57">
        <f t="array" ref="I37">_xlfn.XLOOKUP(H37,$K$40:$AY$40,$K$41:$AY$41,"找不到",0)</f>
        <v>2.96</v>
      </c>
      <c r="J37" s="57">
        <f t="array" ref="J37">_xlfn.XLOOKUP(H37,$K$40:$AY$40,$K$42:$AY$42,"找不到",0)</f>
        <v>4.19</v>
      </c>
      <c r="K37" s="57">
        <f t="array" ref="K37">_xlfn.XLOOKUP(H37,$K$40:$AY$40,$K$43:$AY$43,"找不到",0)</f>
        <v>3.83</v>
      </c>
      <c r="L37" s="57">
        <f t="array" ref="L37">_xlfn.XLOOKUP(H37,$K$40:$AY$40,$K$44:$AY$44,"找不到",0)</f>
        <v>4.06</v>
      </c>
      <c r="M37" s="57">
        <f t="array" ref="M37">_xlfn.XLOOKUP(H37,$K$40:$AY$40,$K$45:$AY$45,"找不到",0)</f>
        <v>4.48</v>
      </c>
      <c r="N37" s="57">
        <f t="array" ref="N37">_xlfn.XLOOKUP(H37,$K$40:$AY$40,$K$46:$AY$46,"找不到",0)</f>
        <v>2.48</v>
      </c>
      <c r="O37" s="57">
        <f t="array" ref="O37">_xlfn.XLOOKUP(H37,$K$40:$AY$40,$K$47:$AY$47,"找不到",0)</f>
        <v>5.17</v>
      </c>
      <c r="P37" s="57">
        <f t="array" ref="P37">_xlfn.XLOOKUP(H37,$K$40:$AY$40,$K$48:$AY$48,"找不到",0)</f>
        <v>3.85</v>
      </c>
      <c r="Q37" s="57">
        <f t="array" ref="Q37">_xlfn.XLOOKUP(H37,$K$40:$AY$40,$K$49:$AY$49,"找不到",0)</f>
        <v>3.82</v>
      </c>
      <c r="R37" s="61"/>
      <c r="S37" s="61"/>
      <c r="T37" s="61"/>
      <c r="U37" s="61"/>
      <c r="V37" s="66" t="str">
        <f>IF(MAX(I37:Q37)&gt;25,"NG","OK")</f>
        <v>OK</v>
      </c>
    </row>
    <row r="40" s="3" customFormat="1" spans="1:74">
      <c r="A40" s="29" t="s">
        <v>256</v>
      </c>
      <c r="B40" s="29" t="s">
        <v>38</v>
      </c>
      <c r="C40" s="29" t="s">
        <v>257</v>
      </c>
      <c r="D40" s="29" t="s">
        <v>258</v>
      </c>
      <c r="E40" s="29" t="s">
        <v>259</v>
      </c>
      <c r="F40" s="29" t="s">
        <v>260</v>
      </c>
      <c r="G40" s="29" t="s">
        <v>39</v>
      </c>
      <c r="H40" s="29" t="s">
        <v>261</v>
      </c>
      <c r="I40" s="29" t="s">
        <v>262</v>
      </c>
      <c r="J40" s="29" t="s">
        <v>263</v>
      </c>
      <c r="K40" s="29" t="s">
        <v>265</v>
      </c>
      <c r="L40" s="29" t="s">
        <v>343</v>
      </c>
      <c r="M40" s="29" t="s">
        <v>266</v>
      </c>
      <c r="N40" s="29" t="s">
        <v>344</v>
      </c>
      <c r="O40" s="29" t="s">
        <v>345</v>
      </c>
      <c r="P40" s="29" t="s">
        <v>346</v>
      </c>
      <c r="Q40" s="29" t="s">
        <v>267</v>
      </c>
      <c r="R40" s="29" t="s">
        <v>347</v>
      </c>
      <c r="S40" s="29" t="s">
        <v>226</v>
      </c>
      <c r="T40" s="29" t="s">
        <v>328</v>
      </c>
      <c r="U40" s="29" t="s">
        <v>227</v>
      </c>
      <c r="V40" s="29" t="s">
        <v>329</v>
      </c>
      <c r="W40" s="29" t="s">
        <v>330</v>
      </c>
      <c r="X40" s="29" t="s">
        <v>331</v>
      </c>
      <c r="Y40" s="29" t="s">
        <v>228</v>
      </c>
      <c r="Z40" s="29" t="s">
        <v>332</v>
      </c>
      <c r="AA40" s="29" t="s">
        <v>242</v>
      </c>
      <c r="AB40" s="29" t="s">
        <v>338</v>
      </c>
      <c r="AC40" s="29" t="s">
        <v>243</v>
      </c>
      <c r="AD40" s="29" t="s">
        <v>339</v>
      </c>
      <c r="AE40" s="29" t="s">
        <v>340</v>
      </c>
      <c r="AF40" s="29" t="s">
        <v>341</v>
      </c>
      <c r="AG40" s="29" t="s">
        <v>244</v>
      </c>
      <c r="AH40" s="29" t="s">
        <v>342</v>
      </c>
      <c r="AI40" s="29" t="s">
        <v>234</v>
      </c>
      <c r="AJ40" s="29" t="s">
        <v>333</v>
      </c>
      <c r="AK40" s="29" t="s">
        <v>235</v>
      </c>
      <c r="AL40" s="29" t="s">
        <v>334</v>
      </c>
      <c r="AM40" s="29" t="s">
        <v>335</v>
      </c>
      <c r="AN40" s="29" t="s">
        <v>336</v>
      </c>
      <c r="AO40" s="29" t="s">
        <v>236</v>
      </c>
      <c r="AP40" s="29" t="s">
        <v>337</v>
      </c>
      <c r="AQ40" s="29" t="s">
        <v>250</v>
      </c>
      <c r="AR40" s="29" t="s">
        <v>207</v>
      </c>
      <c r="AS40" s="29" t="s">
        <v>208</v>
      </c>
      <c r="AT40" s="29" t="s">
        <v>326</v>
      </c>
      <c r="AU40" s="29" t="s">
        <v>206</v>
      </c>
      <c r="AV40" s="29" t="s">
        <v>324</v>
      </c>
      <c r="AW40" s="29" t="s">
        <v>325</v>
      </c>
      <c r="AX40" s="29" t="s">
        <v>327</v>
      </c>
      <c r="AY40" s="29" t="s">
        <v>219</v>
      </c>
      <c r="AZ40" s="29" t="s">
        <v>217</v>
      </c>
      <c r="BA40" s="29" t="s">
        <v>221</v>
      </c>
      <c r="BB40" s="29" t="s">
        <v>271</v>
      </c>
      <c r="BC40" s="29" t="s">
        <v>272</v>
      </c>
      <c r="BD40" s="29" t="s">
        <v>273</v>
      </c>
      <c r="BE40" s="29" t="s">
        <v>274</v>
      </c>
      <c r="BF40" s="29" t="s">
        <v>275</v>
      </c>
      <c r="BG40" s="29" t="s">
        <v>276</v>
      </c>
      <c r="BH40" s="29" t="s">
        <v>277</v>
      </c>
      <c r="BI40" s="29" t="s">
        <v>278</v>
      </c>
      <c r="BJ40" s="29" t="s">
        <v>279</v>
      </c>
      <c r="BK40" s="29" t="s">
        <v>280</v>
      </c>
      <c r="BL40" s="29" t="s">
        <v>281</v>
      </c>
      <c r="BM40" s="29" t="s">
        <v>282</v>
      </c>
      <c r="BN40" s="29" t="s">
        <v>283</v>
      </c>
      <c r="BO40" s="29" t="s">
        <v>284</v>
      </c>
      <c r="BP40" s="29" t="s">
        <v>285</v>
      </c>
      <c r="BQ40" s="29" t="s">
        <v>286</v>
      </c>
      <c r="BR40" s="29" t="s">
        <v>287</v>
      </c>
      <c r="BS40" s="29" t="s">
        <v>288</v>
      </c>
      <c r="BT40" s="29" t="s">
        <v>289</v>
      </c>
      <c r="BU40" s="29" t="s">
        <v>290</v>
      </c>
      <c r="BV40" s="29" t="s">
        <v>291</v>
      </c>
    </row>
    <row r="41" s="3" customFormat="1" ht="29" spans="1:74">
      <c r="A41" s="30">
        <v>45819</v>
      </c>
      <c r="B41" s="31" t="s">
        <v>348</v>
      </c>
      <c r="C41" s="31" t="s">
        <v>349</v>
      </c>
      <c r="D41" s="31">
        <v>806</v>
      </c>
      <c r="E41" s="31" t="s">
        <v>1</v>
      </c>
      <c r="F41" s="31" t="s">
        <v>350</v>
      </c>
      <c r="G41" s="31" t="s">
        <v>295</v>
      </c>
      <c r="H41" s="31" t="s">
        <v>296</v>
      </c>
      <c r="I41" s="58" t="s">
        <v>297</v>
      </c>
      <c r="J41" s="58" t="s">
        <v>351</v>
      </c>
      <c r="K41" s="59"/>
      <c r="L41" s="59"/>
      <c r="M41" s="59"/>
      <c r="N41" s="59"/>
      <c r="O41" s="59"/>
      <c r="P41" s="59"/>
      <c r="Q41" s="59"/>
      <c r="R41" s="59"/>
      <c r="S41" s="31">
        <v>80.33</v>
      </c>
      <c r="T41" s="31">
        <v>72</v>
      </c>
      <c r="U41" s="31">
        <v>68.67</v>
      </c>
      <c r="V41" s="31">
        <v>60.67</v>
      </c>
      <c r="W41" s="31">
        <v>64.33</v>
      </c>
      <c r="X41" s="31">
        <v>63</v>
      </c>
      <c r="Y41" s="31">
        <v>62</v>
      </c>
      <c r="Z41" s="31">
        <v>59.67</v>
      </c>
      <c r="AA41" s="31">
        <v>0.95</v>
      </c>
      <c r="AB41" s="31">
        <v>0.98</v>
      </c>
      <c r="AC41" s="31">
        <v>0.92</v>
      </c>
      <c r="AD41" s="31">
        <v>1.1</v>
      </c>
      <c r="AE41" s="31">
        <v>1.11</v>
      </c>
      <c r="AF41" s="31">
        <v>1.13</v>
      </c>
      <c r="AG41" s="31">
        <v>1.05</v>
      </c>
      <c r="AH41" s="31">
        <v>1.07</v>
      </c>
      <c r="AI41" s="31">
        <v>253</v>
      </c>
      <c r="AJ41" s="31">
        <v>236</v>
      </c>
      <c r="AK41" s="31">
        <v>217</v>
      </c>
      <c r="AL41" s="31">
        <v>253</v>
      </c>
      <c r="AM41" s="31">
        <v>251</v>
      </c>
      <c r="AN41" s="31">
        <v>224</v>
      </c>
      <c r="AO41" s="31">
        <v>171</v>
      </c>
      <c r="AP41" s="31">
        <v>188</v>
      </c>
      <c r="AQ41" s="31">
        <v>2.96</v>
      </c>
      <c r="AR41" s="59">
        <v>131</v>
      </c>
      <c r="AS41" s="59">
        <v>131</v>
      </c>
      <c r="AT41" s="59">
        <v>130</v>
      </c>
      <c r="AU41" s="59">
        <v>129</v>
      </c>
      <c r="AV41" s="59">
        <v>127</v>
      </c>
      <c r="AW41" s="59">
        <v>126</v>
      </c>
      <c r="AX41" s="31">
        <v>43.1</v>
      </c>
      <c r="AY41" s="31">
        <v>379</v>
      </c>
      <c r="AZ41" s="31">
        <v>343</v>
      </c>
      <c r="BA41" s="31">
        <v>14.7</v>
      </c>
      <c r="BB41" s="58" t="s">
        <v>352</v>
      </c>
      <c r="BC41" s="31">
        <v>120</v>
      </c>
      <c r="BD41" s="31">
        <v>135</v>
      </c>
      <c r="BE41" s="59"/>
      <c r="BF41" s="31">
        <v>140</v>
      </c>
      <c r="BG41" s="31">
        <v>0.8</v>
      </c>
      <c r="BH41" s="31">
        <v>1.25</v>
      </c>
      <c r="BI41" s="59"/>
      <c r="BJ41" s="31">
        <v>450</v>
      </c>
      <c r="BK41" s="59"/>
      <c r="BL41" s="59"/>
      <c r="BM41" s="59"/>
      <c r="BN41" s="31">
        <v>25</v>
      </c>
      <c r="BO41" s="31">
        <v>365</v>
      </c>
      <c r="BP41" s="31">
        <v>395</v>
      </c>
      <c r="BQ41" s="31">
        <v>320</v>
      </c>
      <c r="BR41" s="31">
        <v>350</v>
      </c>
      <c r="BS41" s="31">
        <v>11</v>
      </c>
      <c r="BT41" s="31">
        <v>18</v>
      </c>
      <c r="BU41" s="31">
        <v>43</v>
      </c>
      <c r="BV41" s="31">
        <v>46</v>
      </c>
    </row>
    <row r="42" s="3" customFormat="1" ht="29" spans="1:74">
      <c r="A42" s="30">
        <v>45819</v>
      </c>
      <c r="B42" s="31" t="s">
        <v>348</v>
      </c>
      <c r="C42" s="31" t="s">
        <v>349</v>
      </c>
      <c r="D42" s="31">
        <v>806</v>
      </c>
      <c r="E42" s="31" t="s">
        <v>1</v>
      </c>
      <c r="F42" s="31" t="s">
        <v>350</v>
      </c>
      <c r="G42" s="31" t="s">
        <v>295</v>
      </c>
      <c r="H42" s="31" t="s">
        <v>296</v>
      </c>
      <c r="I42" s="58" t="s">
        <v>300</v>
      </c>
      <c r="J42" s="58" t="s">
        <v>353</v>
      </c>
      <c r="K42" s="59"/>
      <c r="L42" s="59"/>
      <c r="M42" s="59"/>
      <c r="N42" s="59"/>
      <c r="O42" s="59"/>
      <c r="P42" s="59"/>
      <c r="Q42" s="59"/>
      <c r="R42" s="59"/>
      <c r="S42" s="31">
        <v>86.67</v>
      </c>
      <c r="T42" s="31">
        <v>74.33</v>
      </c>
      <c r="U42" s="31">
        <v>73</v>
      </c>
      <c r="V42" s="31">
        <v>64.67</v>
      </c>
      <c r="W42" s="31">
        <v>63.33</v>
      </c>
      <c r="X42" s="31">
        <v>69</v>
      </c>
      <c r="Y42" s="31">
        <v>57.67</v>
      </c>
      <c r="Z42" s="31">
        <v>60.67</v>
      </c>
      <c r="AA42" s="31">
        <v>0.99</v>
      </c>
      <c r="AB42" s="31">
        <v>1.04</v>
      </c>
      <c r="AC42" s="31">
        <v>0.93</v>
      </c>
      <c r="AD42" s="31">
        <v>1.01</v>
      </c>
      <c r="AE42" s="31">
        <v>1.2</v>
      </c>
      <c r="AF42" s="31">
        <v>1.19</v>
      </c>
      <c r="AG42" s="31">
        <v>1.01</v>
      </c>
      <c r="AH42" s="31">
        <v>1.11</v>
      </c>
      <c r="AI42" s="31">
        <v>257</v>
      </c>
      <c r="AJ42" s="31">
        <v>215</v>
      </c>
      <c r="AK42" s="31">
        <v>231</v>
      </c>
      <c r="AL42" s="31">
        <v>245</v>
      </c>
      <c r="AM42" s="31">
        <v>252</v>
      </c>
      <c r="AN42" s="31">
        <v>237</v>
      </c>
      <c r="AO42" s="31">
        <v>167</v>
      </c>
      <c r="AP42" s="31">
        <v>185</v>
      </c>
      <c r="AQ42" s="31">
        <v>4.19</v>
      </c>
      <c r="AR42" s="59">
        <v>129</v>
      </c>
      <c r="AS42" s="59">
        <v>129</v>
      </c>
      <c r="AT42" s="59">
        <v>130</v>
      </c>
      <c r="AU42" s="59">
        <v>128</v>
      </c>
      <c r="AV42" s="59">
        <v>132</v>
      </c>
      <c r="AW42" s="59">
        <v>130</v>
      </c>
      <c r="AX42" s="31">
        <v>43</v>
      </c>
      <c r="AY42" s="31">
        <v>381</v>
      </c>
      <c r="AZ42" s="31">
        <v>346</v>
      </c>
      <c r="BA42" s="31">
        <v>15.5</v>
      </c>
      <c r="BB42" s="58" t="s">
        <v>354</v>
      </c>
      <c r="BC42" s="31">
        <v>120</v>
      </c>
      <c r="BD42" s="31">
        <v>135</v>
      </c>
      <c r="BE42" s="59"/>
      <c r="BF42" s="31">
        <v>140</v>
      </c>
      <c r="BG42" s="31">
        <v>0.8</v>
      </c>
      <c r="BH42" s="31">
        <v>1.25</v>
      </c>
      <c r="BI42" s="59"/>
      <c r="BJ42" s="31">
        <v>450</v>
      </c>
      <c r="BK42" s="59"/>
      <c r="BL42" s="59"/>
      <c r="BM42" s="59"/>
      <c r="BN42" s="31">
        <v>25</v>
      </c>
      <c r="BO42" s="31">
        <v>365</v>
      </c>
      <c r="BP42" s="31">
        <v>395</v>
      </c>
      <c r="BQ42" s="31">
        <v>320</v>
      </c>
      <c r="BR42" s="31">
        <v>350</v>
      </c>
      <c r="BS42" s="31">
        <v>11</v>
      </c>
      <c r="BT42" s="31">
        <v>18</v>
      </c>
      <c r="BU42" s="31">
        <v>43</v>
      </c>
      <c r="BV42" s="31">
        <v>46</v>
      </c>
    </row>
    <row r="43" s="3" customFormat="1" ht="29" spans="1:74">
      <c r="A43" s="30">
        <v>45819</v>
      </c>
      <c r="B43" s="31" t="s">
        <v>348</v>
      </c>
      <c r="C43" s="31" t="s">
        <v>349</v>
      </c>
      <c r="D43" s="31">
        <v>806</v>
      </c>
      <c r="E43" s="31" t="s">
        <v>1</v>
      </c>
      <c r="F43" s="31" t="s">
        <v>350</v>
      </c>
      <c r="G43" s="31" t="s">
        <v>295</v>
      </c>
      <c r="H43" s="31" t="s">
        <v>296</v>
      </c>
      <c r="I43" s="31" t="s">
        <v>303</v>
      </c>
      <c r="J43" s="58" t="s">
        <v>355</v>
      </c>
      <c r="K43" s="59"/>
      <c r="L43" s="59"/>
      <c r="M43" s="59"/>
      <c r="N43" s="59"/>
      <c r="O43" s="59"/>
      <c r="P43" s="59"/>
      <c r="Q43" s="59"/>
      <c r="R43" s="59"/>
      <c r="S43" s="31">
        <v>83</v>
      </c>
      <c r="T43" s="31">
        <v>70</v>
      </c>
      <c r="U43" s="31">
        <v>74.33</v>
      </c>
      <c r="V43" s="31">
        <v>58.67</v>
      </c>
      <c r="W43" s="31">
        <v>61.67</v>
      </c>
      <c r="X43" s="31">
        <v>62</v>
      </c>
      <c r="Y43" s="31">
        <v>57.67</v>
      </c>
      <c r="Z43" s="31">
        <v>58.67</v>
      </c>
      <c r="AA43" s="31">
        <v>1.08</v>
      </c>
      <c r="AB43" s="31">
        <v>0.95</v>
      </c>
      <c r="AC43" s="31">
        <v>1.07</v>
      </c>
      <c r="AD43" s="31">
        <v>1.13</v>
      </c>
      <c r="AE43" s="31">
        <v>1.12</v>
      </c>
      <c r="AF43" s="31">
        <v>1.18</v>
      </c>
      <c r="AG43" s="31">
        <v>0.94</v>
      </c>
      <c r="AH43" s="31">
        <v>1.02</v>
      </c>
      <c r="AI43" s="31">
        <v>259</v>
      </c>
      <c r="AJ43" s="31">
        <v>215</v>
      </c>
      <c r="AK43" s="31">
        <v>217</v>
      </c>
      <c r="AL43" s="31">
        <v>266</v>
      </c>
      <c r="AM43" s="31">
        <v>252</v>
      </c>
      <c r="AN43" s="31">
        <v>244</v>
      </c>
      <c r="AO43" s="31">
        <v>148</v>
      </c>
      <c r="AP43" s="31">
        <v>198</v>
      </c>
      <c r="AQ43" s="31">
        <v>3.83</v>
      </c>
      <c r="AR43" s="59">
        <v>131</v>
      </c>
      <c r="AS43" s="59">
        <v>132</v>
      </c>
      <c r="AT43" s="59">
        <v>130</v>
      </c>
      <c r="AU43" s="59">
        <v>132</v>
      </c>
      <c r="AV43" s="59">
        <v>134</v>
      </c>
      <c r="AW43" s="59">
        <v>130</v>
      </c>
      <c r="AX43" s="31">
        <v>43.1</v>
      </c>
      <c r="AY43" s="31">
        <v>378</v>
      </c>
      <c r="AZ43" s="31">
        <v>341</v>
      </c>
      <c r="BA43" s="31">
        <v>15.7</v>
      </c>
      <c r="BB43" s="58" t="s">
        <v>356</v>
      </c>
      <c r="BC43" s="31">
        <v>120</v>
      </c>
      <c r="BD43" s="31">
        <v>135</v>
      </c>
      <c r="BE43" s="59"/>
      <c r="BF43" s="31">
        <v>140</v>
      </c>
      <c r="BG43" s="31">
        <v>0.8</v>
      </c>
      <c r="BH43" s="31">
        <v>1.25</v>
      </c>
      <c r="BI43" s="59"/>
      <c r="BJ43" s="31">
        <v>450</v>
      </c>
      <c r="BK43" s="59"/>
      <c r="BL43" s="59"/>
      <c r="BM43" s="59"/>
      <c r="BN43" s="31">
        <v>25</v>
      </c>
      <c r="BO43" s="31">
        <v>365</v>
      </c>
      <c r="BP43" s="31">
        <v>395</v>
      </c>
      <c r="BQ43" s="31">
        <v>320</v>
      </c>
      <c r="BR43" s="31">
        <v>350</v>
      </c>
      <c r="BS43" s="31">
        <v>11</v>
      </c>
      <c r="BT43" s="31">
        <v>18</v>
      </c>
      <c r="BU43" s="31">
        <v>43</v>
      </c>
      <c r="BV43" s="31">
        <v>46</v>
      </c>
    </row>
    <row r="44" s="3" customFormat="1" ht="29" spans="1:74">
      <c r="A44" s="30">
        <v>45819</v>
      </c>
      <c r="B44" s="31" t="s">
        <v>348</v>
      </c>
      <c r="C44" s="31" t="s">
        <v>349</v>
      </c>
      <c r="D44" s="31">
        <v>806</v>
      </c>
      <c r="E44" s="31" t="s">
        <v>1</v>
      </c>
      <c r="F44" s="31" t="s">
        <v>350</v>
      </c>
      <c r="G44" s="31" t="s">
        <v>295</v>
      </c>
      <c r="H44" s="31" t="s">
        <v>296</v>
      </c>
      <c r="I44" s="58" t="s">
        <v>315</v>
      </c>
      <c r="J44" s="58" t="s">
        <v>357</v>
      </c>
      <c r="K44" s="59"/>
      <c r="L44" s="59"/>
      <c r="M44" s="59"/>
      <c r="N44" s="59"/>
      <c r="O44" s="59"/>
      <c r="P44" s="59"/>
      <c r="Q44" s="59"/>
      <c r="R44" s="59"/>
      <c r="S44" s="31">
        <v>79</v>
      </c>
      <c r="T44" s="31">
        <v>71.67</v>
      </c>
      <c r="U44" s="31">
        <v>69.33</v>
      </c>
      <c r="V44" s="31">
        <v>60</v>
      </c>
      <c r="W44" s="31">
        <v>66.67</v>
      </c>
      <c r="X44" s="31">
        <v>63</v>
      </c>
      <c r="Y44" s="31">
        <v>58.67</v>
      </c>
      <c r="Z44" s="31">
        <v>57.67</v>
      </c>
      <c r="AA44" s="31">
        <v>0.93</v>
      </c>
      <c r="AB44" s="31">
        <v>0.95</v>
      </c>
      <c r="AC44" s="31">
        <v>0.92</v>
      </c>
      <c r="AD44" s="31">
        <v>1.13</v>
      </c>
      <c r="AE44" s="31">
        <v>1.11</v>
      </c>
      <c r="AF44" s="31">
        <v>1.12</v>
      </c>
      <c r="AG44" s="31">
        <v>1.01</v>
      </c>
      <c r="AH44" s="31">
        <v>1.04</v>
      </c>
      <c r="AI44" s="31">
        <v>255</v>
      </c>
      <c r="AJ44" s="31">
        <v>267</v>
      </c>
      <c r="AK44" s="31">
        <v>252</v>
      </c>
      <c r="AL44" s="31">
        <v>231</v>
      </c>
      <c r="AM44" s="31">
        <v>268</v>
      </c>
      <c r="AN44" s="31">
        <v>250</v>
      </c>
      <c r="AO44" s="31">
        <v>173</v>
      </c>
      <c r="AP44" s="31">
        <v>205</v>
      </c>
      <c r="AQ44" s="31">
        <v>4.06</v>
      </c>
      <c r="AR44" s="59">
        <v>132</v>
      </c>
      <c r="AS44" s="59">
        <v>134</v>
      </c>
      <c r="AT44" s="59">
        <v>130</v>
      </c>
      <c r="AU44" s="59">
        <v>132</v>
      </c>
      <c r="AV44" s="59">
        <v>131</v>
      </c>
      <c r="AW44" s="59">
        <v>130</v>
      </c>
      <c r="AX44" s="31">
        <v>43</v>
      </c>
      <c r="AY44" s="31">
        <v>379</v>
      </c>
      <c r="AZ44" s="31">
        <v>344</v>
      </c>
      <c r="BA44" s="31">
        <v>14.9</v>
      </c>
      <c r="BB44" s="58" t="s">
        <v>358</v>
      </c>
      <c r="BC44" s="31">
        <v>120</v>
      </c>
      <c r="BD44" s="31">
        <v>135</v>
      </c>
      <c r="BE44" s="59"/>
      <c r="BF44" s="31">
        <v>140</v>
      </c>
      <c r="BG44" s="31">
        <v>0.8</v>
      </c>
      <c r="BH44" s="31">
        <v>1.25</v>
      </c>
      <c r="BI44" s="59"/>
      <c r="BJ44" s="31">
        <v>450</v>
      </c>
      <c r="BK44" s="59"/>
      <c r="BL44" s="59"/>
      <c r="BM44" s="59"/>
      <c r="BN44" s="31">
        <v>25</v>
      </c>
      <c r="BO44" s="31">
        <v>365</v>
      </c>
      <c r="BP44" s="31">
        <v>395</v>
      </c>
      <c r="BQ44" s="31">
        <v>320</v>
      </c>
      <c r="BR44" s="31">
        <v>350</v>
      </c>
      <c r="BS44" s="31">
        <v>11</v>
      </c>
      <c r="BT44" s="31">
        <v>18</v>
      </c>
      <c r="BU44" s="31">
        <v>43</v>
      </c>
      <c r="BV44" s="31">
        <v>46</v>
      </c>
    </row>
    <row r="45" s="3" customFormat="1" ht="29" spans="1:74">
      <c r="A45" s="30">
        <v>45819</v>
      </c>
      <c r="B45" s="31" t="s">
        <v>348</v>
      </c>
      <c r="C45" s="31" t="s">
        <v>349</v>
      </c>
      <c r="D45" s="31">
        <v>806</v>
      </c>
      <c r="E45" s="31" t="s">
        <v>1</v>
      </c>
      <c r="F45" s="31" t="s">
        <v>350</v>
      </c>
      <c r="G45" s="31" t="s">
        <v>295</v>
      </c>
      <c r="H45" s="31" t="s">
        <v>296</v>
      </c>
      <c r="I45" s="58" t="s">
        <v>318</v>
      </c>
      <c r="J45" s="58" t="s">
        <v>359</v>
      </c>
      <c r="K45" s="59"/>
      <c r="L45" s="59"/>
      <c r="M45" s="59"/>
      <c r="N45" s="59"/>
      <c r="O45" s="59"/>
      <c r="P45" s="59"/>
      <c r="Q45" s="59"/>
      <c r="R45" s="59"/>
      <c r="S45" s="31">
        <v>73.33</v>
      </c>
      <c r="T45" s="31">
        <v>69.67</v>
      </c>
      <c r="U45" s="31">
        <v>65.67</v>
      </c>
      <c r="V45" s="31">
        <v>60.33</v>
      </c>
      <c r="W45" s="31">
        <v>59.67</v>
      </c>
      <c r="X45" s="31">
        <v>65.67</v>
      </c>
      <c r="Y45" s="31">
        <v>59.67</v>
      </c>
      <c r="Z45" s="31">
        <v>54</v>
      </c>
      <c r="AA45" s="31">
        <v>1.12</v>
      </c>
      <c r="AB45" s="31">
        <v>0.96</v>
      </c>
      <c r="AC45" s="31">
        <v>1.01</v>
      </c>
      <c r="AD45" s="31">
        <v>1.06</v>
      </c>
      <c r="AE45" s="31">
        <v>1.16</v>
      </c>
      <c r="AF45" s="31">
        <v>1.12</v>
      </c>
      <c r="AG45" s="31">
        <v>0.95</v>
      </c>
      <c r="AH45" s="31">
        <v>0.99</v>
      </c>
      <c r="AI45" s="31">
        <v>287</v>
      </c>
      <c r="AJ45" s="31">
        <v>241</v>
      </c>
      <c r="AK45" s="31">
        <v>247</v>
      </c>
      <c r="AL45" s="31">
        <v>253</v>
      </c>
      <c r="AM45" s="31">
        <v>255</v>
      </c>
      <c r="AN45" s="31">
        <v>259</v>
      </c>
      <c r="AO45" s="31">
        <v>187</v>
      </c>
      <c r="AP45" s="31">
        <v>186</v>
      </c>
      <c r="AQ45" s="31">
        <v>4.48</v>
      </c>
      <c r="AR45" s="59">
        <v>130</v>
      </c>
      <c r="AS45" s="59">
        <v>130</v>
      </c>
      <c r="AT45" s="59">
        <v>129</v>
      </c>
      <c r="AU45" s="59">
        <v>132</v>
      </c>
      <c r="AV45" s="59">
        <v>127</v>
      </c>
      <c r="AW45" s="59">
        <v>130</v>
      </c>
      <c r="AX45" s="31">
        <v>43</v>
      </c>
      <c r="AY45" s="31">
        <v>378</v>
      </c>
      <c r="AZ45" s="31">
        <v>344</v>
      </c>
      <c r="BA45" s="31">
        <v>15.2</v>
      </c>
      <c r="BB45" s="58" t="s">
        <v>360</v>
      </c>
      <c r="BC45" s="31">
        <v>120</v>
      </c>
      <c r="BD45" s="31">
        <v>135</v>
      </c>
      <c r="BE45" s="59"/>
      <c r="BF45" s="31">
        <v>140</v>
      </c>
      <c r="BG45" s="31">
        <v>0.8</v>
      </c>
      <c r="BH45" s="31">
        <v>1.25</v>
      </c>
      <c r="BI45" s="59"/>
      <c r="BJ45" s="31">
        <v>450</v>
      </c>
      <c r="BK45" s="59"/>
      <c r="BL45" s="59"/>
      <c r="BM45" s="59"/>
      <c r="BN45" s="31">
        <v>25</v>
      </c>
      <c r="BO45" s="31">
        <v>365</v>
      </c>
      <c r="BP45" s="31">
        <v>395</v>
      </c>
      <c r="BQ45" s="31">
        <v>320</v>
      </c>
      <c r="BR45" s="31">
        <v>350</v>
      </c>
      <c r="BS45" s="31">
        <v>11</v>
      </c>
      <c r="BT45" s="31">
        <v>18</v>
      </c>
      <c r="BU45" s="31">
        <v>43</v>
      </c>
      <c r="BV45" s="31">
        <v>46</v>
      </c>
    </row>
    <row r="46" s="3" customFormat="1" ht="29" spans="1:74">
      <c r="A46" s="30">
        <v>45819</v>
      </c>
      <c r="B46" s="31" t="s">
        <v>348</v>
      </c>
      <c r="C46" s="31" t="s">
        <v>349</v>
      </c>
      <c r="D46" s="31">
        <v>806</v>
      </c>
      <c r="E46" s="31" t="s">
        <v>1</v>
      </c>
      <c r="F46" s="31" t="s">
        <v>350</v>
      </c>
      <c r="G46" s="31" t="s">
        <v>295</v>
      </c>
      <c r="H46" s="31" t="s">
        <v>296</v>
      </c>
      <c r="I46" s="31" t="s">
        <v>321</v>
      </c>
      <c r="J46" s="58" t="s">
        <v>361</v>
      </c>
      <c r="K46" s="59"/>
      <c r="L46" s="59"/>
      <c r="M46" s="59"/>
      <c r="N46" s="59"/>
      <c r="O46" s="59"/>
      <c r="P46" s="59"/>
      <c r="Q46" s="59"/>
      <c r="R46" s="59"/>
      <c r="S46" s="31">
        <v>76.67</v>
      </c>
      <c r="T46" s="31">
        <v>68.33</v>
      </c>
      <c r="U46" s="31">
        <v>73</v>
      </c>
      <c r="V46" s="31">
        <v>57.67</v>
      </c>
      <c r="W46" s="31">
        <v>60</v>
      </c>
      <c r="X46" s="31">
        <v>60</v>
      </c>
      <c r="Y46" s="31">
        <v>57</v>
      </c>
      <c r="Z46" s="31">
        <v>66.33</v>
      </c>
      <c r="AA46" s="31">
        <v>0.97</v>
      </c>
      <c r="AB46" s="31">
        <v>1.06</v>
      </c>
      <c r="AC46" s="31">
        <v>1.03</v>
      </c>
      <c r="AD46" s="31">
        <v>1.17</v>
      </c>
      <c r="AE46" s="31">
        <v>1.09</v>
      </c>
      <c r="AF46" s="31">
        <v>1.1</v>
      </c>
      <c r="AG46" s="31">
        <v>0.95</v>
      </c>
      <c r="AH46" s="31">
        <v>0.96</v>
      </c>
      <c r="AI46" s="31">
        <v>242</v>
      </c>
      <c r="AJ46" s="31">
        <v>225</v>
      </c>
      <c r="AK46" s="31">
        <v>234</v>
      </c>
      <c r="AL46" s="31">
        <v>223</v>
      </c>
      <c r="AM46" s="31">
        <v>249</v>
      </c>
      <c r="AN46" s="31">
        <v>225</v>
      </c>
      <c r="AO46" s="31">
        <v>157</v>
      </c>
      <c r="AP46" s="31">
        <v>206</v>
      </c>
      <c r="AQ46" s="31">
        <v>2.48</v>
      </c>
      <c r="AR46" s="59">
        <v>130</v>
      </c>
      <c r="AS46" s="59">
        <v>127</v>
      </c>
      <c r="AT46" s="59">
        <v>128</v>
      </c>
      <c r="AU46" s="59">
        <v>128</v>
      </c>
      <c r="AV46" s="59">
        <v>129</v>
      </c>
      <c r="AW46" s="59">
        <v>129</v>
      </c>
      <c r="AX46" s="31">
        <v>43</v>
      </c>
      <c r="AY46" s="31">
        <v>380</v>
      </c>
      <c r="AZ46" s="31">
        <v>344</v>
      </c>
      <c r="BA46" s="31">
        <v>15.2</v>
      </c>
      <c r="BB46" s="58" t="s">
        <v>362</v>
      </c>
      <c r="BC46" s="31">
        <v>120</v>
      </c>
      <c r="BD46" s="31">
        <v>135</v>
      </c>
      <c r="BE46" s="59"/>
      <c r="BF46" s="31">
        <v>140</v>
      </c>
      <c r="BG46" s="31">
        <v>0.8</v>
      </c>
      <c r="BH46" s="31">
        <v>1.25</v>
      </c>
      <c r="BI46" s="59"/>
      <c r="BJ46" s="31">
        <v>450</v>
      </c>
      <c r="BK46" s="59"/>
      <c r="BL46" s="59"/>
      <c r="BM46" s="59"/>
      <c r="BN46" s="31">
        <v>25</v>
      </c>
      <c r="BO46" s="31">
        <v>365</v>
      </c>
      <c r="BP46" s="31">
        <v>395</v>
      </c>
      <c r="BQ46" s="31">
        <v>320</v>
      </c>
      <c r="BR46" s="31">
        <v>350</v>
      </c>
      <c r="BS46" s="31">
        <v>11</v>
      </c>
      <c r="BT46" s="31">
        <v>18</v>
      </c>
      <c r="BU46" s="31">
        <v>43</v>
      </c>
      <c r="BV46" s="31">
        <v>46</v>
      </c>
    </row>
    <row r="47" s="3" customFormat="1" ht="29" spans="1:74">
      <c r="A47" s="30">
        <v>45819</v>
      </c>
      <c r="B47" s="31" t="s">
        <v>348</v>
      </c>
      <c r="C47" s="31" t="s">
        <v>349</v>
      </c>
      <c r="D47" s="31">
        <v>806</v>
      </c>
      <c r="E47" s="31" t="s">
        <v>1</v>
      </c>
      <c r="F47" s="31" t="s">
        <v>350</v>
      </c>
      <c r="G47" s="31" t="s">
        <v>295</v>
      </c>
      <c r="H47" s="31" t="s">
        <v>296</v>
      </c>
      <c r="I47" s="58" t="s">
        <v>306</v>
      </c>
      <c r="J47" s="58" t="s">
        <v>363</v>
      </c>
      <c r="K47" s="59"/>
      <c r="L47" s="59"/>
      <c r="M47" s="59"/>
      <c r="N47" s="59"/>
      <c r="O47" s="59"/>
      <c r="P47" s="59"/>
      <c r="Q47" s="59"/>
      <c r="R47" s="59"/>
      <c r="S47" s="31">
        <v>72</v>
      </c>
      <c r="T47" s="31">
        <v>68.67</v>
      </c>
      <c r="U47" s="31">
        <v>71.67</v>
      </c>
      <c r="V47" s="31">
        <v>58.33</v>
      </c>
      <c r="W47" s="31">
        <v>61</v>
      </c>
      <c r="X47" s="31">
        <v>66</v>
      </c>
      <c r="Y47" s="31">
        <v>60.33</v>
      </c>
      <c r="Z47" s="31">
        <v>59.67</v>
      </c>
      <c r="AA47" s="31">
        <v>1.04</v>
      </c>
      <c r="AB47" s="31">
        <v>1</v>
      </c>
      <c r="AC47" s="31">
        <v>1.01</v>
      </c>
      <c r="AD47" s="31">
        <v>1.04</v>
      </c>
      <c r="AE47" s="31">
        <v>1.12</v>
      </c>
      <c r="AF47" s="31">
        <v>1.05</v>
      </c>
      <c r="AG47" s="31">
        <v>0.97</v>
      </c>
      <c r="AH47" s="31">
        <v>1.06</v>
      </c>
      <c r="AI47" s="31">
        <v>234</v>
      </c>
      <c r="AJ47" s="31">
        <v>226</v>
      </c>
      <c r="AK47" s="31">
        <v>248</v>
      </c>
      <c r="AL47" s="31">
        <v>198</v>
      </c>
      <c r="AM47" s="31">
        <v>230</v>
      </c>
      <c r="AN47" s="31">
        <v>233</v>
      </c>
      <c r="AO47" s="31">
        <v>184</v>
      </c>
      <c r="AP47" s="31">
        <v>172</v>
      </c>
      <c r="AQ47" s="31">
        <v>5.17</v>
      </c>
      <c r="AR47" s="59">
        <v>131</v>
      </c>
      <c r="AS47" s="59">
        <v>128</v>
      </c>
      <c r="AT47" s="59">
        <v>130</v>
      </c>
      <c r="AU47" s="59">
        <v>131</v>
      </c>
      <c r="AV47" s="59">
        <v>131</v>
      </c>
      <c r="AW47" s="59">
        <v>126</v>
      </c>
      <c r="AX47" s="31">
        <v>43.1</v>
      </c>
      <c r="AY47" s="31">
        <v>381</v>
      </c>
      <c r="AZ47" s="31">
        <v>345</v>
      </c>
      <c r="BA47" s="31">
        <v>15</v>
      </c>
      <c r="BB47" s="58" t="s">
        <v>364</v>
      </c>
      <c r="BC47" s="31">
        <v>120</v>
      </c>
      <c r="BD47" s="31">
        <v>135</v>
      </c>
      <c r="BE47" s="59"/>
      <c r="BF47" s="31">
        <v>140</v>
      </c>
      <c r="BG47" s="31">
        <v>0.8</v>
      </c>
      <c r="BH47" s="31">
        <v>1.25</v>
      </c>
      <c r="BI47" s="59"/>
      <c r="BJ47" s="31">
        <v>450</v>
      </c>
      <c r="BK47" s="59"/>
      <c r="BL47" s="59"/>
      <c r="BM47" s="59"/>
      <c r="BN47" s="31">
        <v>25</v>
      </c>
      <c r="BO47" s="31">
        <v>365</v>
      </c>
      <c r="BP47" s="31">
        <v>395</v>
      </c>
      <c r="BQ47" s="31">
        <v>320</v>
      </c>
      <c r="BR47" s="31">
        <v>350</v>
      </c>
      <c r="BS47" s="31">
        <v>11</v>
      </c>
      <c r="BT47" s="31">
        <v>18</v>
      </c>
      <c r="BU47" s="31">
        <v>43</v>
      </c>
      <c r="BV47" s="31">
        <v>46</v>
      </c>
    </row>
    <row r="48" s="3" customFormat="1" ht="29" spans="1:74">
      <c r="A48" s="30">
        <v>45819</v>
      </c>
      <c r="B48" s="31" t="s">
        <v>348</v>
      </c>
      <c r="C48" s="31" t="s">
        <v>349</v>
      </c>
      <c r="D48" s="31">
        <v>806</v>
      </c>
      <c r="E48" s="31" t="s">
        <v>1</v>
      </c>
      <c r="F48" s="31" t="s">
        <v>350</v>
      </c>
      <c r="G48" s="31" t="s">
        <v>295</v>
      </c>
      <c r="H48" s="31" t="s">
        <v>296</v>
      </c>
      <c r="I48" s="58" t="s">
        <v>309</v>
      </c>
      <c r="J48" s="58" t="s">
        <v>365</v>
      </c>
      <c r="K48" s="59"/>
      <c r="L48" s="59"/>
      <c r="M48" s="59"/>
      <c r="N48" s="59"/>
      <c r="O48" s="59"/>
      <c r="P48" s="59"/>
      <c r="Q48" s="59"/>
      <c r="R48" s="59"/>
      <c r="S48" s="31">
        <v>83.67</v>
      </c>
      <c r="T48" s="31">
        <v>73.33</v>
      </c>
      <c r="U48" s="31">
        <v>74.67</v>
      </c>
      <c r="V48" s="31">
        <v>62.67</v>
      </c>
      <c r="W48" s="31">
        <v>57</v>
      </c>
      <c r="X48" s="31">
        <v>63.33</v>
      </c>
      <c r="Y48" s="31">
        <v>57.33</v>
      </c>
      <c r="Z48" s="31">
        <v>57.67</v>
      </c>
      <c r="AA48" s="31">
        <v>1.04</v>
      </c>
      <c r="AB48" s="31">
        <v>1.1</v>
      </c>
      <c r="AC48" s="31">
        <v>1.03</v>
      </c>
      <c r="AD48" s="31">
        <v>1.14</v>
      </c>
      <c r="AE48" s="31">
        <v>1.12</v>
      </c>
      <c r="AF48" s="31">
        <v>1.17</v>
      </c>
      <c r="AG48" s="31">
        <v>1.02</v>
      </c>
      <c r="AH48" s="31">
        <v>1.07</v>
      </c>
      <c r="AI48" s="31">
        <v>282</v>
      </c>
      <c r="AJ48" s="31">
        <v>251</v>
      </c>
      <c r="AK48" s="31">
        <v>284</v>
      </c>
      <c r="AL48" s="31">
        <v>257</v>
      </c>
      <c r="AM48" s="31">
        <v>249</v>
      </c>
      <c r="AN48" s="31">
        <v>279</v>
      </c>
      <c r="AO48" s="31">
        <v>169</v>
      </c>
      <c r="AP48" s="31">
        <v>230</v>
      </c>
      <c r="AQ48" s="31">
        <v>3.85</v>
      </c>
      <c r="AR48" s="59">
        <v>130</v>
      </c>
      <c r="AS48" s="59">
        <v>130</v>
      </c>
      <c r="AT48" s="59">
        <v>131</v>
      </c>
      <c r="AU48" s="59">
        <v>131</v>
      </c>
      <c r="AV48" s="59">
        <v>131</v>
      </c>
      <c r="AW48" s="59">
        <v>128</v>
      </c>
      <c r="AX48" s="31">
        <v>43.1</v>
      </c>
      <c r="AY48" s="31">
        <v>378</v>
      </c>
      <c r="AZ48" s="31">
        <v>342</v>
      </c>
      <c r="BA48" s="31">
        <v>15</v>
      </c>
      <c r="BB48" s="58" t="s">
        <v>366</v>
      </c>
      <c r="BC48" s="31">
        <v>120</v>
      </c>
      <c r="BD48" s="31">
        <v>135</v>
      </c>
      <c r="BE48" s="59"/>
      <c r="BF48" s="31">
        <v>140</v>
      </c>
      <c r="BG48" s="31">
        <v>0.8</v>
      </c>
      <c r="BH48" s="31">
        <v>1.25</v>
      </c>
      <c r="BI48" s="59"/>
      <c r="BJ48" s="31">
        <v>450</v>
      </c>
      <c r="BK48" s="59"/>
      <c r="BL48" s="59"/>
      <c r="BM48" s="59"/>
      <c r="BN48" s="31">
        <v>25</v>
      </c>
      <c r="BO48" s="31">
        <v>365</v>
      </c>
      <c r="BP48" s="31">
        <v>395</v>
      </c>
      <c r="BQ48" s="31">
        <v>320</v>
      </c>
      <c r="BR48" s="31">
        <v>350</v>
      </c>
      <c r="BS48" s="31">
        <v>11</v>
      </c>
      <c r="BT48" s="31">
        <v>18</v>
      </c>
      <c r="BU48" s="31">
        <v>43</v>
      </c>
      <c r="BV48" s="31">
        <v>46</v>
      </c>
    </row>
    <row r="49" s="3" customFormat="1" ht="29" spans="1:74">
      <c r="A49" s="30">
        <v>45819</v>
      </c>
      <c r="B49" s="31" t="s">
        <v>348</v>
      </c>
      <c r="C49" s="31" t="s">
        <v>349</v>
      </c>
      <c r="D49" s="31">
        <v>806</v>
      </c>
      <c r="E49" s="31" t="s">
        <v>1</v>
      </c>
      <c r="F49" s="31" t="s">
        <v>350</v>
      </c>
      <c r="G49" s="31" t="s">
        <v>295</v>
      </c>
      <c r="H49" s="31" t="s">
        <v>296</v>
      </c>
      <c r="I49" s="58" t="s">
        <v>312</v>
      </c>
      <c r="J49" s="58" t="s">
        <v>367</v>
      </c>
      <c r="K49" s="59"/>
      <c r="L49" s="59"/>
      <c r="M49" s="59"/>
      <c r="N49" s="59"/>
      <c r="O49" s="59"/>
      <c r="P49" s="59"/>
      <c r="Q49" s="59"/>
      <c r="R49" s="59"/>
      <c r="S49" s="31">
        <v>74.33</v>
      </c>
      <c r="T49" s="31">
        <v>80.67</v>
      </c>
      <c r="U49" s="31">
        <v>77.67</v>
      </c>
      <c r="V49" s="31">
        <v>62.33</v>
      </c>
      <c r="W49" s="31">
        <v>58</v>
      </c>
      <c r="X49" s="31">
        <v>62.67</v>
      </c>
      <c r="Y49" s="31">
        <v>57.67</v>
      </c>
      <c r="Z49" s="31">
        <v>57</v>
      </c>
      <c r="AA49" s="31">
        <v>1.03</v>
      </c>
      <c r="AB49" s="31">
        <v>1.13</v>
      </c>
      <c r="AC49" s="31">
        <v>1.03</v>
      </c>
      <c r="AD49" s="31">
        <v>1.1</v>
      </c>
      <c r="AE49" s="31">
        <v>1.05</v>
      </c>
      <c r="AF49" s="31">
        <v>1.1</v>
      </c>
      <c r="AG49" s="31">
        <v>1.08</v>
      </c>
      <c r="AH49" s="31">
        <v>1.02</v>
      </c>
      <c r="AI49" s="31">
        <v>270</v>
      </c>
      <c r="AJ49" s="31">
        <v>258</v>
      </c>
      <c r="AK49" s="31">
        <v>300</v>
      </c>
      <c r="AL49" s="31">
        <v>265</v>
      </c>
      <c r="AM49" s="31">
        <v>311</v>
      </c>
      <c r="AN49" s="31">
        <v>307</v>
      </c>
      <c r="AO49" s="31">
        <v>167</v>
      </c>
      <c r="AP49" s="31">
        <v>154</v>
      </c>
      <c r="AQ49" s="31">
        <v>3.82</v>
      </c>
      <c r="AR49" s="59">
        <v>129</v>
      </c>
      <c r="AS49" s="59">
        <v>131</v>
      </c>
      <c r="AT49" s="59">
        <v>131</v>
      </c>
      <c r="AU49" s="59">
        <v>129</v>
      </c>
      <c r="AV49" s="59">
        <v>128</v>
      </c>
      <c r="AW49" s="59">
        <v>128</v>
      </c>
      <c r="AX49" s="31">
        <v>43.1</v>
      </c>
      <c r="AY49" s="31">
        <v>381</v>
      </c>
      <c r="AZ49" s="31">
        <v>347</v>
      </c>
      <c r="BA49" s="31">
        <v>14.9</v>
      </c>
      <c r="BB49" s="58" t="s">
        <v>368</v>
      </c>
      <c r="BC49" s="31">
        <v>120</v>
      </c>
      <c r="BD49" s="31">
        <v>135</v>
      </c>
      <c r="BE49" s="59"/>
      <c r="BF49" s="31">
        <v>140</v>
      </c>
      <c r="BG49" s="31">
        <v>0.8</v>
      </c>
      <c r="BH49" s="31">
        <v>1.25</v>
      </c>
      <c r="BI49" s="59"/>
      <c r="BJ49" s="31">
        <v>450</v>
      </c>
      <c r="BK49" s="59"/>
      <c r="BL49" s="59"/>
      <c r="BM49" s="59"/>
      <c r="BN49" s="31">
        <v>25</v>
      </c>
      <c r="BO49" s="31">
        <v>365</v>
      </c>
      <c r="BP49" s="31">
        <v>395</v>
      </c>
      <c r="BQ49" s="31">
        <v>320</v>
      </c>
      <c r="BR49" s="31">
        <v>350</v>
      </c>
      <c r="BS49" s="31">
        <v>11</v>
      </c>
      <c r="BT49" s="31">
        <v>18</v>
      </c>
      <c r="BU49" s="31">
        <v>43</v>
      </c>
      <c r="BV49" s="31">
        <v>46</v>
      </c>
    </row>
    <row r="51" s="3" customFormat="1" spans="9:17">
      <c r="I51" s="3">
        <f t="shared" ref="I51:Q51" si="0">I3</f>
        <v>129</v>
      </c>
      <c r="J51" s="3">
        <f t="shared" si="0"/>
        <v>128</v>
      </c>
      <c r="K51" s="3">
        <f t="shared" si="0"/>
        <v>132</v>
      </c>
      <c r="L51" s="3">
        <f t="shared" si="0"/>
        <v>132</v>
      </c>
      <c r="M51" s="3">
        <f t="shared" si="0"/>
        <v>132</v>
      </c>
      <c r="N51" s="3">
        <f t="shared" si="0"/>
        <v>128</v>
      </c>
      <c r="O51" s="3">
        <f t="shared" si="0"/>
        <v>131</v>
      </c>
      <c r="P51" s="3">
        <f t="shared" si="0"/>
        <v>131</v>
      </c>
      <c r="Q51" s="3">
        <f t="shared" si="0"/>
        <v>129</v>
      </c>
    </row>
    <row r="52" s="3" customFormat="1" spans="9:17">
      <c r="I52" s="3">
        <f t="shared" ref="I52:Q52" si="1">I4</f>
        <v>127</v>
      </c>
      <c r="J52" s="3">
        <f t="shared" si="1"/>
        <v>132</v>
      </c>
      <c r="K52" s="3">
        <f t="shared" si="1"/>
        <v>134</v>
      </c>
      <c r="L52" s="3">
        <f t="shared" si="1"/>
        <v>131</v>
      </c>
      <c r="M52" s="3">
        <f t="shared" si="1"/>
        <v>127</v>
      </c>
      <c r="N52" s="3">
        <f t="shared" si="1"/>
        <v>129</v>
      </c>
      <c r="O52" s="3">
        <f t="shared" si="1"/>
        <v>131</v>
      </c>
      <c r="P52" s="3">
        <f t="shared" si="1"/>
        <v>131</v>
      </c>
      <c r="Q52" s="3">
        <f t="shared" si="1"/>
        <v>128</v>
      </c>
    </row>
    <row r="53" s="3" customFormat="1" spans="9:17">
      <c r="I53" s="3">
        <f t="shared" ref="I53:Q53" si="2">I5</f>
        <v>126</v>
      </c>
      <c r="J53" s="3">
        <f t="shared" si="2"/>
        <v>130</v>
      </c>
      <c r="K53" s="3">
        <f t="shared" si="2"/>
        <v>130</v>
      </c>
      <c r="L53" s="3">
        <f t="shared" si="2"/>
        <v>130</v>
      </c>
      <c r="M53" s="3">
        <f t="shared" si="2"/>
        <v>130</v>
      </c>
      <c r="N53" s="3">
        <f t="shared" si="2"/>
        <v>129</v>
      </c>
      <c r="O53" s="3">
        <f t="shared" si="2"/>
        <v>126</v>
      </c>
      <c r="P53" s="3">
        <f t="shared" si="2"/>
        <v>128</v>
      </c>
      <c r="Q53" s="3">
        <f t="shared" si="2"/>
        <v>128</v>
      </c>
    </row>
    <row r="54" s="3" customFormat="1" spans="9:17">
      <c r="I54" s="3">
        <f t="shared" ref="I54:Q54" si="3">I6</f>
        <v>131</v>
      </c>
      <c r="J54" s="3">
        <f t="shared" si="3"/>
        <v>129</v>
      </c>
      <c r="K54" s="3">
        <f t="shared" si="3"/>
        <v>131</v>
      </c>
      <c r="L54" s="3">
        <f t="shared" si="3"/>
        <v>132</v>
      </c>
      <c r="M54" s="3">
        <f t="shared" si="3"/>
        <v>130</v>
      </c>
      <c r="N54" s="3">
        <f t="shared" si="3"/>
        <v>130</v>
      </c>
      <c r="O54" s="3">
        <f t="shared" si="3"/>
        <v>131</v>
      </c>
      <c r="P54" s="3">
        <f t="shared" si="3"/>
        <v>130</v>
      </c>
      <c r="Q54" s="3">
        <f t="shared" si="3"/>
        <v>129</v>
      </c>
    </row>
    <row r="55" s="3" customFormat="1" spans="9:17">
      <c r="I55" s="3">
        <f t="shared" ref="I55:Q55" si="4">I7</f>
        <v>131</v>
      </c>
      <c r="J55" s="3">
        <f t="shared" si="4"/>
        <v>129</v>
      </c>
      <c r="K55" s="3">
        <f t="shared" si="4"/>
        <v>132</v>
      </c>
      <c r="L55" s="3">
        <f t="shared" si="4"/>
        <v>134</v>
      </c>
      <c r="M55" s="3">
        <f t="shared" si="4"/>
        <v>130</v>
      </c>
      <c r="N55" s="3">
        <f t="shared" si="4"/>
        <v>127</v>
      </c>
      <c r="O55" s="3">
        <f t="shared" si="4"/>
        <v>128</v>
      </c>
      <c r="P55" s="3">
        <f t="shared" si="4"/>
        <v>130</v>
      </c>
      <c r="Q55" s="3">
        <f t="shared" si="4"/>
        <v>131</v>
      </c>
    </row>
    <row r="56" s="3" customFormat="1" spans="9:17">
      <c r="I56" s="3">
        <f t="shared" ref="I56:Q56" si="5">I8</f>
        <v>130</v>
      </c>
      <c r="J56" s="3">
        <f t="shared" si="5"/>
        <v>130</v>
      </c>
      <c r="K56" s="3">
        <f t="shared" si="5"/>
        <v>130</v>
      </c>
      <c r="L56" s="3">
        <f t="shared" si="5"/>
        <v>130</v>
      </c>
      <c r="M56" s="3">
        <f t="shared" si="5"/>
        <v>129</v>
      </c>
      <c r="N56" s="3">
        <f t="shared" si="5"/>
        <v>128</v>
      </c>
      <c r="O56" s="3">
        <f t="shared" si="5"/>
        <v>130</v>
      </c>
      <c r="P56" s="3">
        <f t="shared" si="5"/>
        <v>131</v>
      </c>
      <c r="Q56" s="3">
        <f t="shared" si="5"/>
        <v>131</v>
      </c>
    </row>
    <row r="57" s="3" customFormat="1" spans="9:17">
      <c r="I57" s="3">
        <f t="shared" ref="I57:Q57" si="6">I9</f>
        <v>43.1</v>
      </c>
      <c r="J57" s="3">
        <f t="shared" si="6"/>
        <v>43</v>
      </c>
      <c r="K57" s="3">
        <f t="shared" si="6"/>
        <v>43.1</v>
      </c>
      <c r="L57" s="3">
        <f t="shared" si="6"/>
        <v>43</v>
      </c>
      <c r="M57" s="3">
        <f t="shared" si="6"/>
        <v>43</v>
      </c>
      <c r="N57" s="3">
        <f t="shared" si="6"/>
        <v>43</v>
      </c>
      <c r="O57" s="3">
        <f t="shared" si="6"/>
        <v>43.1</v>
      </c>
      <c r="P57" s="3">
        <f t="shared" si="6"/>
        <v>43.1</v>
      </c>
      <c r="Q57" s="3">
        <f t="shared" si="6"/>
        <v>43.1</v>
      </c>
    </row>
    <row r="58" s="3" customFormat="1" spans="9:17">
      <c r="I58" s="3">
        <f t="shared" ref="I58:Q58" si="7">I10</f>
        <v>343</v>
      </c>
      <c r="J58" s="3">
        <f t="shared" si="7"/>
        <v>346</v>
      </c>
      <c r="K58" s="3">
        <f t="shared" si="7"/>
        <v>341</v>
      </c>
      <c r="L58" s="3">
        <f t="shared" si="7"/>
        <v>344</v>
      </c>
      <c r="M58" s="3">
        <f t="shared" si="7"/>
        <v>344</v>
      </c>
      <c r="N58" s="3">
        <f t="shared" si="7"/>
        <v>344</v>
      </c>
      <c r="O58" s="3">
        <f t="shared" si="7"/>
        <v>345</v>
      </c>
      <c r="P58" s="3">
        <f t="shared" si="7"/>
        <v>342</v>
      </c>
      <c r="Q58" s="3">
        <f t="shared" si="7"/>
        <v>347</v>
      </c>
    </row>
    <row r="59" s="3" customFormat="1" spans="9:17">
      <c r="I59" s="3">
        <f t="shared" ref="I59:Q59" si="8">I11</f>
        <v>379</v>
      </c>
      <c r="J59" s="3">
        <f t="shared" si="8"/>
        <v>381</v>
      </c>
      <c r="K59" s="3">
        <f t="shared" si="8"/>
        <v>378</v>
      </c>
      <c r="L59" s="3">
        <f t="shared" si="8"/>
        <v>379</v>
      </c>
      <c r="M59" s="3">
        <f t="shared" si="8"/>
        <v>378</v>
      </c>
      <c r="N59" s="3">
        <f t="shared" si="8"/>
        <v>380</v>
      </c>
      <c r="O59" s="3">
        <f t="shared" si="8"/>
        <v>381</v>
      </c>
      <c r="P59" s="3">
        <f t="shared" si="8"/>
        <v>378</v>
      </c>
      <c r="Q59" s="3">
        <f t="shared" si="8"/>
        <v>381</v>
      </c>
    </row>
    <row r="60" s="3" customFormat="1" spans="9:17">
      <c r="I60" s="3">
        <f t="shared" ref="I60:Q60" si="9">I12</f>
        <v>14.7</v>
      </c>
      <c r="J60" s="3">
        <f t="shared" si="9"/>
        <v>15.5</v>
      </c>
      <c r="K60" s="3">
        <f t="shared" si="9"/>
        <v>15.7</v>
      </c>
      <c r="L60" s="3">
        <f t="shared" si="9"/>
        <v>14.9</v>
      </c>
      <c r="M60" s="3">
        <f t="shared" si="9"/>
        <v>15.2</v>
      </c>
      <c r="N60" s="3">
        <f t="shared" si="9"/>
        <v>15.2</v>
      </c>
      <c r="O60" s="3">
        <f t="shared" si="9"/>
        <v>15</v>
      </c>
      <c r="P60" s="3">
        <f t="shared" si="9"/>
        <v>15</v>
      </c>
      <c r="Q60" s="3">
        <f t="shared" si="9"/>
        <v>14.9</v>
      </c>
    </row>
    <row r="61" s="3" customFormat="1" spans="9:17">
      <c r="I61" s="3">
        <f t="shared" ref="I61:Q61" si="10">I13</f>
        <v>80.33</v>
      </c>
      <c r="J61" s="3">
        <f t="shared" si="10"/>
        <v>86.67</v>
      </c>
      <c r="K61" s="3">
        <f t="shared" si="10"/>
        <v>83</v>
      </c>
      <c r="L61" s="3">
        <f t="shared" si="10"/>
        <v>79</v>
      </c>
      <c r="M61" s="3">
        <f t="shared" si="10"/>
        <v>73.33</v>
      </c>
      <c r="N61" s="3">
        <f t="shared" si="10"/>
        <v>76.67</v>
      </c>
      <c r="O61" s="3">
        <f t="shared" si="10"/>
        <v>72</v>
      </c>
      <c r="P61" s="3">
        <f t="shared" si="10"/>
        <v>83.67</v>
      </c>
      <c r="Q61" s="3">
        <f t="shared" si="10"/>
        <v>74.33</v>
      </c>
    </row>
    <row r="62" s="3" customFormat="1" spans="9:17">
      <c r="I62" s="3">
        <f t="shared" ref="I62:Q62" si="11">I14</f>
        <v>72</v>
      </c>
      <c r="J62" s="3">
        <f t="shared" si="11"/>
        <v>74.33</v>
      </c>
      <c r="K62" s="3">
        <f t="shared" si="11"/>
        <v>70</v>
      </c>
      <c r="L62" s="3">
        <f t="shared" si="11"/>
        <v>71.67</v>
      </c>
      <c r="M62" s="3">
        <f t="shared" si="11"/>
        <v>69.67</v>
      </c>
      <c r="N62" s="3">
        <f t="shared" si="11"/>
        <v>68.33</v>
      </c>
      <c r="O62" s="3">
        <f t="shared" si="11"/>
        <v>68.67</v>
      </c>
      <c r="P62" s="3">
        <f t="shared" si="11"/>
        <v>73.33</v>
      </c>
      <c r="Q62" s="3">
        <f t="shared" si="11"/>
        <v>80.67</v>
      </c>
    </row>
    <row r="63" s="3" customFormat="1" spans="9:17">
      <c r="I63" s="3">
        <f t="shared" ref="I63:Q63" si="12">I15</f>
        <v>68.67</v>
      </c>
      <c r="J63" s="3">
        <f t="shared" si="12"/>
        <v>73</v>
      </c>
      <c r="K63" s="3">
        <f t="shared" si="12"/>
        <v>74.33</v>
      </c>
      <c r="L63" s="3">
        <f t="shared" si="12"/>
        <v>69.33</v>
      </c>
      <c r="M63" s="3">
        <f t="shared" si="12"/>
        <v>65.67</v>
      </c>
      <c r="N63" s="3">
        <f t="shared" si="12"/>
        <v>73</v>
      </c>
      <c r="O63" s="3">
        <f t="shared" si="12"/>
        <v>71.67</v>
      </c>
      <c r="P63" s="3">
        <f t="shared" si="12"/>
        <v>74.67</v>
      </c>
      <c r="Q63" s="3">
        <f t="shared" si="12"/>
        <v>77.67</v>
      </c>
    </row>
    <row r="64" s="3" customFormat="1" spans="9:17">
      <c r="I64" s="3">
        <f t="shared" ref="I64:Q64" si="13">I16</f>
        <v>60.67</v>
      </c>
      <c r="J64" s="3">
        <f t="shared" si="13"/>
        <v>64.67</v>
      </c>
      <c r="K64" s="3">
        <f t="shared" si="13"/>
        <v>58.67</v>
      </c>
      <c r="L64" s="3">
        <f t="shared" si="13"/>
        <v>60</v>
      </c>
      <c r="M64" s="3">
        <f t="shared" si="13"/>
        <v>60.33</v>
      </c>
      <c r="N64" s="3">
        <f t="shared" si="13"/>
        <v>57.67</v>
      </c>
      <c r="O64" s="3">
        <f t="shared" si="13"/>
        <v>58.33</v>
      </c>
      <c r="P64" s="3">
        <f t="shared" si="13"/>
        <v>62.67</v>
      </c>
      <c r="Q64" s="3">
        <f t="shared" si="13"/>
        <v>62.33</v>
      </c>
    </row>
    <row r="65" s="3" customFormat="1" spans="9:17">
      <c r="I65" s="3">
        <f t="shared" ref="I65:Q65" si="14">I17</f>
        <v>64.33</v>
      </c>
      <c r="J65" s="3">
        <f t="shared" si="14"/>
        <v>63.33</v>
      </c>
      <c r="K65" s="3">
        <f t="shared" si="14"/>
        <v>61.67</v>
      </c>
      <c r="L65" s="3">
        <f t="shared" si="14"/>
        <v>66.67</v>
      </c>
      <c r="M65" s="3">
        <f t="shared" si="14"/>
        <v>59.67</v>
      </c>
      <c r="N65" s="3">
        <f t="shared" si="14"/>
        <v>60</v>
      </c>
      <c r="O65" s="3">
        <f t="shared" si="14"/>
        <v>61</v>
      </c>
      <c r="P65" s="3">
        <f t="shared" si="14"/>
        <v>57</v>
      </c>
      <c r="Q65" s="3">
        <f t="shared" si="14"/>
        <v>58</v>
      </c>
    </row>
    <row r="66" s="3" customFormat="1" spans="9:17">
      <c r="I66" s="3">
        <f t="shared" ref="I66:Q66" si="15">I18</f>
        <v>63</v>
      </c>
      <c r="J66" s="3">
        <f t="shared" si="15"/>
        <v>69</v>
      </c>
      <c r="K66" s="3">
        <f t="shared" si="15"/>
        <v>62</v>
      </c>
      <c r="L66" s="3">
        <f t="shared" si="15"/>
        <v>63</v>
      </c>
      <c r="M66" s="3">
        <f t="shared" si="15"/>
        <v>65.67</v>
      </c>
      <c r="N66" s="3">
        <f t="shared" si="15"/>
        <v>60</v>
      </c>
      <c r="O66" s="3">
        <f t="shared" si="15"/>
        <v>66</v>
      </c>
      <c r="P66" s="3">
        <f t="shared" si="15"/>
        <v>63.33</v>
      </c>
      <c r="Q66" s="3">
        <f t="shared" si="15"/>
        <v>62.67</v>
      </c>
    </row>
    <row r="67" s="3" customFormat="1" spans="9:17">
      <c r="I67" s="3">
        <f t="shared" ref="I67:Q67" si="16">I19</f>
        <v>62</v>
      </c>
      <c r="J67" s="3">
        <f t="shared" si="16"/>
        <v>57.67</v>
      </c>
      <c r="K67" s="3">
        <f t="shared" si="16"/>
        <v>57.67</v>
      </c>
      <c r="L67" s="3">
        <f t="shared" si="16"/>
        <v>58.67</v>
      </c>
      <c r="M67" s="3">
        <f t="shared" si="16"/>
        <v>59.67</v>
      </c>
      <c r="N67" s="3">
        <f t="shared" si="16"/>
        <v>57</v>
      </c>
      <c r="O67" s="3">
        <f t="shared" si="16"/>
        <v>60.33</v>
      </c>
      <c r="P67" s="3">
        <f t="shared" si="16"/>
        <v>57.33</v>
      </c>
      <c r="Q67" s="3">
        <f t="shared" si="16"/>
        <v>57.67</v>
      </c>
    </row>
    <row r="68" s="3" customFormat="1" spans="9:17">
      <c r="I68" s="3">
        <f t="shared" ref="I68:Q68" si="17">I20</f>
        <v>59.67</v>
      </c>
      <c r="J68" s="3">
        <f t="shared" si="17"/>
        <v>60.67</v>
      </c>
      <c r="K68" s="3">
        <f t="shared" si="17"/>
        <v>58.67</v>
      </c>
      <c r="L68" s="3">
        <f t="shared" si="17"/>
        <v>57.67</v>
      </c>
      <c r="M68" s="3">
        <f t="shared" si="17"/>
        <v>54</v>
      </c>
      <c r="N68" s="3">
        <f t="shared" si="17"/>
        <v>66.33</v>
      </c>
      <c r="O68" s="3">
        <f t="shared" si="17"/>
        <v>59.67</v>
      </c>
      <c r="P68" s="3">
        <f t="shared" si="17"/>
        <v>57.67</v>
      </c>
      <c r="Q68" s="3">
        <f t="shared" si="17"/>
        <v>57</v>
      </c>
    </row>
    <row r="69" s="3" customFormat="1" spans="9:17">
      <c r="I69" s="3">
        <f t="shared" ref="I69:Q69" si="18">I21</f>
        <v>253</v>
      </c>
      <c r="J69" s="3">
        <f t="shared" si="18"/>
        <v>257</v>
      </c>
      <c r="K69" s="3">
        <f t="shared" si="18"/>
        <v>259</v>
      </c>
      <c r="L69" s="3">
        <f t="shared" si="18"/>
        <v>255</v>
      </c>
      <c r="M69" s="3">
        <f t="shared" si="18"/>
        <v>287</v>
      </c>
      <c r="N69" s="3">
        <f t="shared" si="18"/>
        <v>242</v>
      </c>
      <c r="O69" s="3">
        <f t="shared" si="18"/>
        <v>234</v>
      </c>
      <c r="P69" s="3">
        <f t="shared" si="18"/>
        <v>282</v>
      </c>
      <c r="Q69" s="3">
        <f t="shared" si="18"/>
        <v>270</v>
      </c>
    </row>
    <row r="70" s="3" customFormat="1" spans="9:17">
      <c r="I70" s="3">
        <f t="shared" ref="I70:Q70" si="19">I22</f>
        <v>236</v>
      </c>
      <c r="J70" s="3">
        <f t="shared" si="19"/>
        <v>215</v>
      </c>
      <c r="K70" s="3">
        <f t="shared" si="19"/>
        <v>215</v>
      </c>
      <c r="L70" s="3">
        <f t="shared" si="19"/>
        <v>267</v>
      </c>
      <c r="M70" s="3">
        <f t="shared" si="19"/>
        <v>241</v>
      </c>
      <c r="N70" s="3">
        <f t="shared" si="19"/>
        <v>225</v>
      </c>
      <c r="O70" s="3">
        <f t="shared" si="19"/>
        <v>226</v>
      </c>
      <c r="P70" s="3">
        <f t="shared" si="19"/>
        <v>251</v>
      </c>
      <c r="Q70" s="3">
        <f t="shared" si="19"/>
        <v>258</v>
      </c>
    </row>
    <row r="71" s="3" customFormat="1" spans="9:17">
      <c r="I71" s="3">
        <f t="shared" ref="I71:Q71" si="20">I23</f>
        <v>217</v>
      </c>
      <c r="J71" s="3">
        <f t="shared" si="20"/>
        <v>231</v>
      </c>
      <c r="K71" s="3">
        <f t="shared" si="20"/>
        <v>217</v>
      </c>
      <c r="L71" s="3">
        <f t="shared" si="20"/>
        <v>252</v>
      </c>
      <c r="M71" s="3">
        <f t="shared" si="20"/>
        <v>247</v>
      </c>
      <c r="N71" s="3">
        <f t="shared" si="20"/>
        <v>234</v>
      </c>
      <c r="O71" s="3">
        <f t="shared" si="20"/>
        <v>248</v>
      </c>
      <c r="P71" s="3">
        <f t="shared" si="20"/>
        <v>284</v>
      </c>
      <c r="Q71" s="3">
        <f t="shared" si="20"/>
        <v>300</v>
      </c>
    </row>
    <row r="72" s="3" customFormat="1" spans="9:17">
      <c r="I72" s="3">
        <f t="shared" ref="I72:Q72" si="21">I24</f>
        <v>253</v>
      </c>
      <c r="J72" s="3">
        <f t="shared" si="21"/>
        <v>245</v>
      </c>
      <c r="K72" s="3">
        <f t="shared" si="21"/>
        <v>266</v>
      </c>
      <c r="L72" s="3">
        <f t="shared" si="21"/>
        <v>231</v>
      </c>
      <c r="M72" s="3">
        <f t="shared" si="21"/>
        <v>253</v>
      </c>
      <c r="N72" s="3">
        <f t="shared" si="21"/>
        <v>223</v>
      </c>
      <c r="O72" s="3">
        <f t="shared" si="21"/>
        <v>198</v>
      </c>
      <c r="P72" s="3">
        <f t="shared" si="21"/>
        <v>257</v>
      </c>
      <c r="Q72" s="3">
        <f t="shared" si="21"/>
        <v>265</v>
      </c>
    </row>
    <row r="73" s="3" customFormat="1" spans="9:17">
      <c r="I73" s="3">
        <f t="shared" ref="I73:Q73" si="22">I25</f>
        <v>251</v>
      </c>
      <c r="J73" s="3">
        <f t="shared" si="22"/>
        <v>252</v>
      </c>
      <c r="K73" s="3">
        <f t="shared" si="22"/>
        <v>252</v>
      </c>
      <c r="L73" s="3">
        <f t="shared" si="22"/>
        <v>268</v>
      </c>
      <c r="M73" s="3">
        <f t="shared" si="22"/>
        <v>255</v>
      </c>
      <c r="N73" s="3">
        <f t="shared" si="22"/>
        <v>249</v>
      </c>
      <c r="O73" s="3">
        <f t="shared" si="22"/>
        <v>230</v>
      </c>
      <c r="P73" s="3">
        <f t="shared" si="22"/>
        <v>249</v>
      </c>
      <c r="Q73" s="3">
        <f t="shared" si="22"/>
        <v>311</v>
      </c>
    </row>
    <row r="74" s="3" customFormat="1" spans="9:17">
      <c r="I74" s="3">
        <f t="shared" ref="I74:Q74" si="23">I26</f>
        <v>224</v>
      </c>
      <c r="J74" s="3">
        <f t="shared" si="23"/>
        <v>237</v>
      </c>
      <c r="K74" s="3">
        <f t="shared" si="23"/>
        <v>244</v>
      </c>
      <c r="L74" s="3">
        <f t="shared" si="23"/>
        <v>250</v>
      </c>
      <c r="M74" s="3">
        <f t="shared" si="23"/>
        <v>259</v>
      </c>
      <c r="N74" s="3">
        <f t="shared" si="23"/>
        <v>225</v>
      </c>
      <c r="O74" s="3">
        <f t="shared" si="23"/>
        <v>233</v>
      </c>
      <c r="P74" s="3">
        <f t="shared" si="23"/>
        <v>279</v>
      </c>
      <c r="Q74" s="3">
        <f t="shared" si="23"/>
        <v>307</v>
      </c>
    </row>
    <row r="75" s="3" customFormat="1" spans="9:17">
      <c r="I75" s="3">
        <f t="shared" ref="I75:Q75" si="24">I27</f>
        <v>171</v>
      </c>
      <c r="J75" s="3">
        <f t="shared" si="24"/>
        <v>167</v>
      </c>
      <c r="K75" s="3">
        <f t="shared" si="24"/>
        <v>148</v>
      </c>
      <c r="L75" s="3">
        <f t="shared" si="24"/>
        <v>173</v>
      </c>
      <c r="M75" s="3">
        <f t="shared" si="24"/>
        <v>187</v>
      </c>
      <c r="N75" s="3">
        <f t="shared" si="24"/>
        <v>157</v>
      </c>
      <c r="O75" s="3">
        <f t="shared" si="24"/>
        <v>184</v>
      </c>
      <c r="P75" s="3">
        <f t="shared" si="24"/>
        <v>169</v>
      </c>
      <c r="Q75" s="3">
        <f t="shared" si="24"/>
        <v>167</v>
      </c>
    </row>
    <row r="76" s="3" customFormat="1" spans="9:17">
      <c r="I76" s="3">
        <f t="shared" ref="I76:Q76" si="25">I28</f>
        <v>188</v>
      </c>
      <c r="J76" s="3">
        <f t="shared" si="25"/>
        <v>185</v>
      </c>
      <c r="K76" s="3">
        <f t="shared" si="25"/>
        <v>198</v>
      </c>
      <c r="L76" s="3">
        <f t="shared" si="25"/>
        <v>205</v>
      </c>
      <c r="M76" s="3">
        <f t="shared" si="25"/>
        <v>186</v>
      </c>
      <c r="N76" s="3">
        <f t="shared" si="25"/>
        <v>206</v>
      </c>
      <c r="O76" s="3">
        <f t="shared" si="25"/>
        <v>172</v>
      </c>
      <c r="P76" s="3">
        <f t="shared" si="25"/>
        <v>230</v>
      </c>
      <c r="Q76" s="3">
        <f t="shared" si="25"/>
        <v>154</v>
      </c>
    </row>
    <row r="77" s="3" customFormat="1" spans="9:17">
      <c r="I77" s="3">
        <f t="shared" ref="I77:Q77" si="26">I29</f>
        <v>0.95</v>
      </c>
      <c r="J77" s="3">
        <f t="shared" si="26"/>
        <v>0.99</v>
      </c>
      <c r="K77" s="3">
        <f t="shared" si="26"/>
        <v>1.08</v>
      </c>
      <c r="L77" s="3">
        <f t="shared" si="26"/>
        <v>0.93</v>
      </c>
      <c r="M77" s="3">
        <f t="shared" si="26"/>
        <v>1.12</v>
      </c>
      <c r="N77" s="3">
        <f t="shared" si="26"/>
        <v>0.97</v>
      </c>
      <c r="O77" s="3">
        <f t="shared" si="26"/>
        <v>1.04</v>
      </c>
      <c r="P77" s="3">
        <f t="shared" si="26"/>
        <v>1.04</v>
      </c>
      <c r="Q77" s="3">
        <f t="shared" si="26"/>
        <v>1.03</v>
      </c>
    </row>
    <row r="78" s="3" customFormat="1" spans="9:17">
      <c r="I78" s="3">
        <f t="shared" ref="I78:Q78" si="27">I30</f>
        <v>0.98</v>
      </c>
      <c r="J78" s="3">
        <f t="shared" si="27"/>
        <v>1.04</v>
      </c>
      <c r="K78" s="3">
        <f t="shared" si="27"/>
        <v>0.95</v>
      </c>
      <c r="L78" s="3">
        <f t="shared" si="27"/>
        <v>0.95</v>
      </c>
      <c r="M78" s="3">
        <f t="shared" si="27"/>
        <v>0.96</v>
      </c>
      <c r="N78" s="3">
        <f t="shared" si="27"/>
        <v>1.06</v>
      </c>
      <c r="O78" s="3">
        <f t="shared" si="27"/>
        <v>1</v>
      </c>
      <c r="P78" s="3">
        <f t="shared" si="27"/>
        <v>1.1</v>
      </c>
      <c r="Q78" s="3">
        <f t="shared" si="27"/>
        <v>1.13</v>
      </c>
    </row>
    <row r="79" s="3" customFormat="1" spans="9:17">
      <c r="I79" s="3">
        <f t="shared" ref="I79:Q79" si="28">I31</f>
        <v>0.92</v>
      </c>
      <c r="J79" s="3">
        <f t="shared" si="28"/>
        <v>0.93</v>
      </c>
      <c r="K79" s="3">
        <f t="shared" si="28"/>
        <v>1.07</v>
      </c>
      <c r="L79" s="3">
        <f t="shared" si="28"/>
        <v>0.92</v>
      </c>
      <c r="M79" s="3">
        <f t="shared" si="28"/>
        <v>1.01</v>
      </c>
      <c r="N79" s="3">
        <f t="shared" si="28"/>
        <v>1.03</v>
      </c>
      <c r="O79" s="3">
        <f t="shared" si="28"/>
        <v>1.01</v>
      </c>
      <c r="P79" s="3">
        <f t="shared" si="28"/>
        <v>1.03</v>
      </c>
      <c r="Q79" s="3">
        <f t="shared" si="28"/>
        <v>1.03</v>
      </c>
    </row>
    <row r="80" s="3" customFormat="1" spans="9:17">
      <c r="I80" s="3">
        <f t="shared" ref="I80:Q80" si="29">I32</f>
        <v>1.1</v>
      </c>
      <c r="J80" s="3">
        <f t="shared" si="29"/>
        <v>1.01</v>
      </c>
      <c r="K80" s="3">
        <f t="shared" si="29"/>
        <v>1.13</v>
      </c>
      <c r="L80" s="3">
        <f t="shared" si="29"/>
        <v>1.13</v>
      </c>
      <c r="M80" s="3">
        <f t="shared" si="29"/>
        <v>1.06</v>
      </c>
      <c r="N80" s="3">
        <f t="shared" si="29"/>
        <v>1.17</v>
      </c>
      <c r="O80" s="3">
        <f t="shared" si="29"/>
        <v>1.04</v>
      </c>
      <c r="P80" s="3">
        <f t="shared" si="29"/>
        <v>1.14</v>
      </c>
      <c r="Q80" s="3">
        <f t="shared" si="29"/>
        <v>1.1</v>
      </c>
    </row>
    <row r="81" s="3" customFormat="1" spans="9:17">
      <c r="I81" s="3">
        <f t="shared" ref="I81:Q81" si="30">I33</f>
        <v>1.11</v>
      </c>
      <c r="J81" s="3">
        <f t="shared" si="30"/>
        <v>1.2</v>
      </c>
      <c r="K81" s="3">
        <f t="shared" si="30"/>
        <v>1.12</v>
      </c>
      <c r="L81" s="3">
        <f t="shared" si="30"/>
        <v>1.11</v>
      </c>
      <c r="M81" s="3">
        <f t="shared" si="30"/>
        <v>1.16</v>
      </c>
      <c r="N81" s="3">
        <f t="shared" si="30"/>
        <v>1.09</v>
      </c>
      <c r="O81" s="3">
        <f t="shared" si="30"/>
        <v>1.12</v>
      </c>
      <c r="P81" s="3">
        <f t="shared" si="30"/>
        <v>1.12</v>
      </c>
      <c r="Q81" s="3">
        <f t="shared" si="30"/>
        <v>1.05</v>
      </c>
    </row>
    <row r="82" s="3" customFormat="1" spans="9:17">
      <c r="I82" s="3">
        <f t="shared" ref="I82:Q82" si="31">I34</f>
        <v>1.13</v>
      </c>
      <c r="J82" s="3">
        <f t="shared" si="31"/>
        <v>1.19</v>
      </c>
      <c r="K82" s="3">
        <f t="shared" si="31"/>
        <v>1.18</v>
      </c>
      <c r="L82" s="3">
        <f t="shared" si="31"/>
        <v>1.12</v>
      </c>
      <c r="M82" s="3">
        <f t="shared" si="31"/>
        <v>1.12</v>
      </c>
      <c r="N82" s="3">
        <f t="shared" si="31"/>
        <v>1.1</v>
      </c>
      <c r="O82" s="3">
        <f t="shared" si="31"/>
        <v>1.05</v>
      </c>
      <c r="P82" s="3">
        <f t="shared" si="31"/>
        <v>1.17</v>
      </c>
      <c r="Q82" s="3">
        <f t="shared" si="31"/>
        <v>1.1</v>
      </c>
    </row>
    <row r="83" s="3" customFormat="1" spans="9:17">
      <c r="I83" s="3">
        <f t="shared" ref="I83:Q83" si="32">I35</f>
        <v>1.05</v>
      </c>
      <c r="J83" s="3">
        <f t="shared" si="32"/>
        <v>1.01</v>
      </c>
      <c r="K83" s="3">
        <f t="shared" si="32"/>
        <v>0.94</v>
      </c>
      <c r="L83" s="3">
        <f t="shared" si="32"/>
        <v>1.01</v>
      </c>
      <c r="M83" s="3">
        <f t="shared" si="32"/>
        <v>0.95</v>
      </c>
      <c r="N83" s="3">
        <f t="shared" si="32"/>
        <v>0.95</v>
      </c>
      <c r="O83" s="3">
        <f t="shared" si="32"/>
        <v>0.97</v>
      </c>
      <c r="P83" s="3">
        <f t="shared" si="32"/>
        <v>1.02</v>
      </c>
      <c r="Q83" s="3">
        <f t="shared" si="32"/>
        <v>1.08</v>
      </c>
    </row>
    <row r="84" s="3" customFormat="1" spans="9:17">
      <c r="I84" s="3">
        <f t="shared" ref="I84:Q84" si="33">I36</f>
        <v>1.07</v>
      </c>
      <c r="J84" s="3">
        <f t="shared" si="33"/>
        <v>1.11</v>
      </c>
      <c r="K84" s="3">
        <f t="shared" si="33"/>
        <v>1.02</v>
      </c>
      <c r="L84" s="3">
        <f t="shared" si="33"/>
        <v>1.04</v>
      </c>
      <c r="M84" s="3">
        <f t="shared" si="33"/>
        <v>0.99</v>
      </c>
      <c r="N84" s="3">
        <f t="shared" si="33"/>
        <v>0.96</v>
      </c>
      <c r="O84" s="3">
        <f t="shared" si="33"/>
        <v>1.06</v>
      </c>
      <c r="P84" s="3">
        <f t="shared" si="33"/>
        <v>1.07</v>
      </c>
      <c r="Q84" s="3">
        <f t="shared" si="33"/>
        <v>1.02</v>
      </c>
    </row>
    <row r="85" s="3" customFormat="1" spans="9:17">
      <c r="I85" s="3">
        <f t="shared" ref="I85:Q85" si="34">I37</f>
        <v>2.96</v>
      </c>
      <c r="J85" s="3">
        <f t="shared" si="34"/>
        <v>4.19</v>
      </c>
      <c r="K85" s="3">
        <f t="shared" si="34"/>
        <v>3.83</v>
      </c>
      <c r="L85" s="3">
        <f t="shared" si="34"/>
        <v>4.06</v>
      </c>
      <c r="M85" s="3">
        <f t="shared" si="34"/>
        <v>4.48</v>
      </c>
      <c r="N85" s="3">
        <f t="shared" si="34"/>
        <v>2.48</v>
      </c>
      <c r="O85" s="3">
        <f t="shared" si="34"/>
        <v>5.17</v>
      </c>
      <c r="P85" s="3">
        <f t="shared" si="34"/>
        <v>3.85</v>
      </c>
      <c r="Q85" s="3">
        <f t="shared" si="34"/>
        <v>3.82</v>
      </c>
    </row>
  </sheetData>
  <mergeCells count="17">
    <mergeCell ref="A1:V1"/>
    <mergeCell ref="B9:D9"/>
    <mergeCell ref="E9:G9"/>
    <mergeCell ref="E10:G10"/>
    <mergeCell ref="E11:G11"/>
    <mergeCell ref="E12:G12"/>
    <mergeCell ref="E37:G37"/>
    <mergeCell ref="A2:A8"/>
    <mergeCell ref="A10:A12"/>
    <mergeCell ref="A13:A37"/>
    <mergeCell ref="B2:D8"/>
    <mergeCell ref="E2:G8"/>
    <mergeCell ref="B10:D12"/>
    <mergeCell ref="B13:D37"/>
    <mergeCell ref="E13:G20"/>
    <mergeCell ref="E21:G28"/>
    <mergeCell ref="E29:G36"/>
  </mergeCells>
  <conditionalFormatting sqref="V3:V37">
    <cfRule type="cellIs" dxfId="0" priority="3" operator="equal">
      <formula>"NG"</formula>
    </cfRule>
  </conditionalFormatting>
  <conditionalFormatting sqref="I3:Q37">
    <cfRule type="cellIs" dxfId="1" priority="2" operator="lessThan">
      <formula>120</formula>
    </cfRule>
    <cfRule type="cellIs" dxfId="0" priority="1" operator="greaterThan">
      <formula>135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6"/>
  <sheetViews>
    <sheetView workbookViewId="0">
      <selection activeCell="B7" sqref="B7"/>
    </sheetView>
  </sheetViews>
  <sheetFormatPr defaultColWidth="9" defaultRowHeight="16.8" outlineLevelCol="2"/>
  <cols>
    <col min="2" max="2" width="19" customWidth="1"/>
    <col min="3" max="3" width="22.75" customWidth="1"/>
  </cols>
  <sheetData>
    <row r="2" ht="17.6" spans="2:3">
      <c r="B2" s="1" t="s">
        <v>369</v>
      </c>
      <c r="C2" s="1" t="s">
        <v>370</v>
      </c>
    </row>
    <row r="3" ht="17.6" spans="2:3">
      <c r="B3" s="1" t="s">
        <v>371</v>
      </c>
      <c r="C3" s="1" t="s">
        <v>372</v>
      </c>
    </row>
    <row r="4" ht="17.6" spans="2:3">
      <c r="B4" s="1" t="s">
        <v>373</v>
      </c>
      <c r="C4" s="1">
        <v>32</v>
      </c>
    </row>
    <row r="5" ht="17.6" spans="2:3">
      <c r="B5" s="1" t="s">
        <v>374</v>
      </c>
      <c r="C5" s="1">
        <v>125</v>
      </c>
    </row>
    <row r="6" ht="17.6" spans="2:3">
      <c r="B6" s="1" t="s">
        <v>375</v>
      </c>
      <c r="C6" s="1">
        <v>200</v>
      </c>
    </row>
    <row r="7" ht="17.6" spans="2:3">
      <c r="B7" s="1" t="s">
        <v>376</v>
      </c>
      <c r="C7" s="1">
        <v>315</v>
      </c>
    </row>
    <row r="8" ht="17.6" spans="2:3">
      <c r="B8" s="1" t="s">
        <v>377</v>
      </c>
      <c r="C8" s="1">
        <v>500</v>
      </c>
    </row>
    <row r="9" ht="17.6" spans="2:3">
      <c r="B9" s="1" t="s">
        <v>378</v>
      </c>
      <c r="C9" s="1">
        <v>800</v>
      </c>
    </row>
    <row r="10" ht="17.6" spans="2:3">
      <c r="B10" s="1" t="s">
        <v>379</v>
      </c>
      <c r="C10" s="1">
        <v>1250</v>
      </c>
    </row>
    <row r="16" spans="2:2">
      <c r="B16" t="str">
        <f>IF(N4&lt;2,"不够数量",IF(N4&lt;32,"全检",IF(N4&lt;501,"32 pcs",IF(N4&lt;3201,"125 pcs",IF(N4&lt;10001,"200 pcs",IF(N4&lt;35001,"315 pcs",IF(N4&lt;150001,"500 pcs",IF(N4&lt;500001,"800 pcs","1250 pcs"))))))))</f>
        <v>不够数量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FX</vt:lpstr>
      <vt:lpstr>粘贴成分数据这里</vt:lpstr>
      <vt:lpstr>7461 中性能</vt:lpstr>
      <vt:lpstr>上下U性能</vt:lpstr>
      <vt:lpstr>抽样数量表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wujiacong</dc:creator>
  <cp:lastModifiedBy>jwu02</cp:lastModifiedBy>
  <dcterms:created xsi:type="dcterms:W3CDTF">2025-06-12T08:28:00Z</dcterms:created>
  <dcterms:modified xsi:type="dcterms:W3CDTF">2025-06-22T20:22:25Z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BE0BE424029145E79B3314A571051ABC</vt:lpwstr>
  </property>
  <property fmtid="{D5CDD505-2E9C-101B-9397-08002B2CF9AE}" pid="3" name="KSOProductBuildVer">
    <vt:lpwstr>2052-7.5.1.8994</vt:lpwstr>
  </property>
</Properties>
</file>