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print 3 - Burn-Up Chart Sprint" sheetId="1" r:id="rId4"/>
    <sheet name="Sprint 2 - Burn-Up Chart Sprint" sheetId="2" r:id="rId5"/>
  </sheets>
</workbook>
</file>

<file path=xl/sharedStrings.xml><?xml version="1.0" encoding="utf-8"?>
<sst xmlns="http://schemas.openxmlformats.org/spreadsheetml/2006/main" uniqueCount="22">
  <si/>
  <si>
    <t>Burn-Up Chart Sprint #3</t>
  </si>
  <si>
    <t>Date</t>
  </si>
  <si>
    <t>Iteration</t>
  </si>
  <si>
    <t>Total</t>
  </si>
  <si>
    <t>Ideal Plan</t>
  </si>
  <si>
    <t>Actual Value</t>
  </si>
  <si>
    <t xml:space="preserve">M May 16 </t>
  </si>
  <si>
    <t>W May 18</t>
  </si>
  <si>
    <t>F May 20</t>
  </si>
  <si>
    <t>M May 23</t>
  </si>
  <si>
    <t>W May 25</t>
  </si>
  <si>
    <t>F May 27</t>
  </si>
  <si>
    <t>TOTAL</t>
  </si>
  <si>
    <t>Burn-Up Chart Sprint #2</t>
  </si>
  <si>
    <t xml:space="preserve">F Apr 29 </t>
  </si>
  <si>
    <t>M May 2</t>
  </si>
  <si>
    <t>W May 4</t>
  </si>
  <si>
    <t>F May 6</t>
  </si>
  <si>
    <t>M May 9</t>
  </si>
  <si>
    <t>W May 11</t>
  </si>
  <si>
    <t>F May 13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</si>
</sst>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1" fontId="0" borderId="4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49" fontId="3" fillId="3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1" fontId="0" borderId="7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6f6f6"/>
      <rgbColor rgb="ffb8b8b8"/>
      <rgbColor rgb="ffffffff"/>
      <rgbColor rgb="ff51a7f9"/>
      <rgbColor rgb="ff6fbf40"/>
      <rgbColor rgb="fffbe02b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0762"/>
          <c:y val="0.108047"/>
          <c:w val="0.82348"/>
          <c:h val="0.688382"/>
        </c:manualLayout>
      </c:layout>
      <c:lineChart>
        <c:grouping val="standard"/>
        <c:varyColors val="0"/>
        <c:ser>
          <c:idx val="0"/>
          <c:order val="0"/>
          <c:tx>
            <c:strRef>
              <c:f>'Sprint 3 - Burn-Up Chart Sprint'!$C$2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3 - Burn-Up Chart Sprint'!$A$3:$A$8</c:f>
              <c:strCache>
                <c:ptCount val="6"/>
                <c:pt idx="0">
                  <c:v>M May 16 </c:v>
                </c:pt>
                <c:pt idx="1">
                  <c:v>W May 18</c:v>
                </c:pt>
                <c:pt idx="2">
                  <c:v>F May 20</c:v>
                </c:pt>
                <c:pt idx="3">
                  <c:v>M May 23</c:v>
                </c:pt>
                <c:pt idx="4">
                  <c:v>W May 25</c:v>
                </c:pt>
                <c:pt idx="5">
                  <c:v>F May 27</c:v>
                </c:pt>
              </c:strCache>
            </c:strRef>
          </c:cat>
          <c:val>
            <c:numRef>
              <c:f>'Sprint 3 - Burn-Up Chart Sprint'!$C$3:$C$8</c:f>
              <c:numCache>
                <c:ptCount val="6"/>
                <c:pt idx="0">
                  <c:v>2895.000000</c:v>
                </c:pt>
                <c:pt idx="1">
                  <c:v>2895.000000</c:v>
                </c:pt>
                <c:pt idx="2">
                  <c:v>2985.000000</c:v>
                </c:pt>
                <c:pt idx="3">
                  <c:v>2985.000000</c:v>
                </c:pt>
                <c:pt idx="4">
                  <c:v>2985.000000</c:v>
                </c:pt>
                <c:pt idx="5">
                  <c:v>2985.000000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3 - Burn-Up Chart Sprint'!$D$2</c:f>
              <c:strCache>
                <c:ptCount val="1"/>
                <c:pt idx="0">
                  <c:v>Ideal 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3 - Burn-Up Chart Sprint'!$A$3:$A$8</c:f>
              <c:strCache>
                <c:ptCount val="6"/>
                <c:pt idx="0">
                  <c:v>M May 16 </c:v>
                </c:pt>
                <c:pt idx="1">
                  <c:v>W May 18</c:v>
                </c:pt>
                <c:pt idx="2">
                  <c:v>F May 20</c:v>
                </c:pt>
                <c:pt idx="3">
                  <c:v>M May 23</c:v>
                </c:pt>
                <c:pt idx="4">
                  <c:v>W May 25</c:v>
                </c:pt>
                <c:pt idx="5">
                  <c:v>F May 27</c:v>
                </c:pt>
              </c:strCache>
            </c:strRef>
          </c:cat>
          <c:val>
            <c:numRef>
              <c:f>'Sprint 3 - Burn-Up Chart Sprint'!$D$3:$D$8</c:f>
              <c:numCache>
                <c:ptCount val="6"/>
                <c:pt idx="0">
                  <c:v>482.500000</c:v>
                </c:pt>
                <c:pt idx="1">
                  <c:v>965.000000</c:v>
                </c:pt>
                <c:pt idx="2">
                  <c:v>1492.500000</c:v>
                </c:pt>
                <c:pt idx="3">
                  <c:v>1990.000000</c:v>
                </c:pt>
                <c:pt idx="4">
                  <c:v>2487.500000</c:v>
                </c:pt>
                <c:pt idx="5">
                  <c:v>2985.000000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3 - Burn-Up Chart Sprint'!$E$2</c:f>
              <c:strCache>
                <c:ptCount val="1"/>
                <c:pt idx="0">
                  <c:v>Actual Value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3 - Burn-Up Chart Sprint'!$A$3:$A$8</c:f>
              <c:strCache>
                <c:ptCount val="6"/>
                <c:pt idx="0">
                  <c:v>M May 16 </c:v>
                </c:pt>
                <c:pt idx="1">
                  <c:v>W May 18</c:v>
                </c:pt>
                <c:pt idx="2">
                  <c:v>F May 20</c:v>
                </c:pt>
                <c:pt idx="3">
                  <c:v>M May 23</c:v>
                </c:pt>
                <c:pt idx="4">
                  <c:v>W May 25</c:v>
                </c:pt>
                <c:pt idx="5">
                  <c:v>F May 27</c:v>
                </c:pt>
              </c:strCache>
            </c:strRef>
          </c:cat>
          <c:val>
            <c:numRef>
              <c:f>'Sprint 3 - Burn-Up Chart Sprint'!$E$3:$E$8</c:f>
              <c:numCache>
                <c:ptCount val="6"/>
                <c:pt idx="0">
                  <c:v>245.000000</c:v>
                </c:pt>
                <c:pt idx="1">
                  <c:v>365.000000</c:v>
                </c:pt>
                <c:pt idx="2">
                  <c:v>1295.000000</c:v>
                </c:pt>
                <c:pt idx="3">
                  <c:v>1505.000000</c:v>
                </c:pt>
                <c:pt idx="4">
                  <c:v>1775.000000</c:v>
                </c:pt>
                <c:pt idx="5">
                  <c:v>2315.000000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Iterations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Minutes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solidFill>
          <a:srgbClr val="F6F6F6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8103"/>
          <c:y val="0"/>
          <c:w val="0.852086"/>
          <c:h val="0.059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0472"/>
          <c:y val="0.108572"/>
          <c:w val="0.850871"/>
          <c:h val="0.69179"/>
        </c:manualLayout>
      </c:layout>
      <c:lineChart>
        <c:grouping val="standard"/>
        <c:varyColors val="0"/>
        <c:ser>
          <c:idx val="0"/>
          <c:order val="0"/>
          <c:tx>
            <c:strRef>
              <c:f>'Sprint 2 - Burn-Up Chart Sprint'!$C$2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2 - Burn-Up Chart Sprint'!$A$4:$A$9</c:f>
              <c:strCache>
                <c:ptCount val="6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</c:strCache>
            </c:strRef>
          </c:cat>
          <c:val>
            <c:numRef>
              <c:f>'Sprint 2 - Burn-Up Chart Sprint'!$C$4:$C$9</c:f>
              <c:numCache>
                <c:ptCount val="6"/>
                <c:pt idx="0">
                  <c:v>2720.000000</c:v>
                </c:pt>
                <c:pt idx="1">
                  <c:v>2720.000000</c:v>
                </c:pt>
                <c:pt idx="2">
                  <c:v>3050.000000</c:v>
                </c:pt>
                <c:pt idx="3">
                  <c:v>3050.000000</c:v>
                </c:pt>
                <c:pt idx="4">
                  <c:v>3290.000000</c:v>
                </c:pt>
                <c:pt idx="5">
                  <c:v>3530.000000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2 - Burn-Up Chart Sprint'!$D$2</c:f>
              <c:strCache>
                <c:ptCount val="1"/>
                <c:pt idx="0">
                  <c:v>Ideal 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2 - Burn-Up Chart Sprint'!$A$4:$A$9</c:f>
              <c:strCache>
                <c:ptCount val="6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</c:strCache>
            </c:strRef>
          </c:cat>
          <c:val>
            <c:numRef>
              <c:f>'Sprint 2 - Burn-Up Chart Sprint'!$D$4:$D$9</c:f>
              <c:numCache>
                <c:ptCount val="6"/>
                <c:pt idx="0">
                  <c:v>777.142857</c:v>
                </c:pt>
                <c:pt idx="1">
                  <c:v>1165.714286</c:v>
                </c:pt>
                <c:pt idx="2">
                  <c:v>1742.857143</c:v>
                </c:pt>
                <c:pt idx="3">
                  <c:v>2178.571429</c:v>
                </c:pt>
                <c:pt idx="4">
                  <c:v>2820.000000</c:v>
                </c:pt>
                <c:pt idx="5">
                  <c:v>3530.000000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2 - Burn-Up Chart Sprint'!$E$2</c:f>
              <c:strCache>
                <c:ptCount val="1"/>
                <c:pt idx="0">
                  <c:v>Actual Value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2 - Burn-Up Chart Sprint'!$A$4:$A$9</c:f>
              <c:strCache>
                <c:ptCount val="6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</c:strCache>
            </c:strRef>
          </c:cat>
          <c:val>
            <c:numRef>
              <c:f>'Sprint 2 - Burn-Up Chart Sprint'!$E$4:$E$9</c:f>
              <c:numCache>
                <c:ptCount val="6"/>
                <c:pt idx="0">
                  <c:v>340.000000</c:v>
                </c:pt>
                <c:pt idx="1">
                  <c:v>880.000000</c:v>
                </c:pt>
                <c:pt idx="2">
                  <c:v>1420.000000</c:v>
                </c:pt>
                <c:pt idx="3">
                  <c:v>1600.000000</c:v>
                </c:pt>
                <c:pt idx="4">
                  <c:v>1960.000000</c:v>
                </c:pt>
                <c:pt idx="5">
                  <c:v>2500.000000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Iterations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Minutes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00"/>
        <c:minorUnit val="200"/>
      </c:valAx>
      <c:spPr>
        <a:solidFill>
          <a:srgbClr val="F6F6F6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3288"/>
          <c:y val="0"/>
          <c:w val="0.86402"/>
          <c:h val="0.05928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348615</xdr:colOff>
      <xdr:row>1</xdr:row>
      <xdr:rowOff>0</xdr:rowOff>
    </xdr:from>
    <xdr:to>
      <xdr:col>9</xdr:col>
      <xdr:colOff>735867</xdr:colOff>
      <xdr:row>19</xdr:row>
      <xdr:rowOff>78103</xdr:rowOff>
    </xdr:to>
    <xdr:graphicFrame>
      <xdr:nvGraphicFramePr>
        <xdr:cNvPr id="2" name="Chart 2"/>
        <xdr:cNvGraphicFramePr/>
      </xdr:nvGraphicFramePr>
      <xdr:xfrm>
        <a:off x="3652520" y="-255905"/>
        <a:ext cx="5365653" cy="44665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286702</xdr:colOff>
      <xdr:row>1</xdr:row>
      <xdr:rowOff>0</xdr:rowOff>
    </xdr:from>
    <xdr:to>
      <xdr:col>10</xdr:col>
      <xdr:colOff>414875</xdr:colOff>
      <xdr:row>19</xdr:row>
      <xdr:rowOff>26641</xdr:rowOff>
    </xdr:to>
    <xdr:graphicFrame>
      <xdr:nvGraphicFramePr>
        <xdr:cNvPr id="4" name="Chart 4"/>
        <xdr:cNvGraphicFramePr/>
      </xdr:nvGraphicFramePr>
      <xdr:xfrm>
        <a:off x="3603307" y="-2223"/>
        <a:ext cx="6351174" cy="44449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11719" style="1" customWidth="1"/>
    <col min="2" max="2" width="8.11719" style="1" customWidth="1"/>
    <col min="3" max="3" width="5.40625" style="1" customWidth="1"/>
    <col min="4" max="4" width="9.40625" style="1" customWidth="1"/>
    <col min="5" max="5" width="11.4062" style="1" customWidth="1"/>
    <col min="6" max="256" width="16.3516" style="1" customWidth="1"/>
  </cols>
  <sheetData>
    <row r="1" ht="28" customHeight="1">
      <c r="A1" t="s" s="2">
        <v>1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t="s" s="4">
        <v>7</v>
      </c>
      <c r="B3" s="5">
        <v>1</v>
      </c>
      <c r="C3" s="6">
        <v>2895</v>
      </c>
      <c r="D3" s="6">
        <f>C3/B$8*B3</f>
        <v>482.5</v>
      </c>
      <c r="E3" s="7">
        <f>45+120+10+60+10</f>
        <v>245</v>
      </c>
    </row>
    <row r="4" ht="20.35" customHeight="1">
      <c r="A4" t="s" s="8">
        <v>8</v>
      </c>
      <c r="B4" s="9">
        <v>2</v>
      </c>
      <c r="C4" s="10">
        <v>2895</v>
      </c>
      <c r="D4" s="10">
        <f>C4/B$8*B4</f>
        <v>965</v>
      </c>
      <c r="E4" s="11">
        <f>E3+120</f>
        <v>365</v>
      </c>
    </row>
    <row r="5" ht="20.35" customHeight="1">
      <c r="A5" t="s" s="8">
        <v>9</v>
      </c>
      <c r="B5" s="9">
        <v>3</v>
      </c>
      <c r="C5" s="10">
        <f>C4+90</f>
        <v>2985</v>
      </c>
      <c r="D5" s="10">
        <f>C5/B$8*B5</f>
        <v>1492.5</v>
      </c>
      <c r="E5" s="11">
        <f>E4+60*9+5*60+90</f>
        <v>1295</v>
      </c>
    </row>
    <row r="6" ht="20.35" customHeight="1">
      <c r="A6" t="s" s="8">
        <v>10</v>
      </c>
      <c r="B6" s="9">
        <v>4</v>
      </c>
      <c r="C6" s="10">
        <v>2985</v>
      </c>
      <c r="D6" s="10">
        <f>C6/B$8*B6</f>
        <v>1990</v>
      </c>
      <c r="E6" s="11">
        <f>E5+120+90</f>
        <v>1505</v>
      </c>
    </row>
    <row r="7" ht="20.35" customHeight="1">
      <c r="A7" t="s" s="8">
        <v>11</v>
      </c>
      <c r="B7" s="9">
        <v>5</v>
      </c>
      <c r="C7" s="10">
        <v>2985</v>
      </c>
      <c r="D7" s="10">
        <f>C7/B$8*B7</f>
        <v>2487.5</v>
      </c>
      <c r="E7" s="11">
        <f>E6+90*3</f>
        <v>1775</v>
      </c>
    </row>
    <row r="8" ht="20.35" customHeight="1">
      <c r="A8" t="s" s="8">
        <v>12</v>
      </c>
      <c r="B8" s="9">
        <v>6</v>
      </c>
      <c r="C8" s="10">
        <v>2985</v>
      </c>
      <c r="D8" s="10">
        <f>C8/B$8*B8</f>
        <v>2985</v>
      </c>
      <c r="E8" s="11">
        <f>E7+9*60</f>
        <v>2315</v>
      </c>
    </row>
    <row r="9" ht="20.35" customHeight="1">
      <c r="A9" s="8"/>
      <c r="B9" s="12"/>
      <c r="C9" s="11"/>
      <c r="D9" s="11"/>
      <c r="E9" s="13"/>
    </row>
    <row r="10" ht="20.35" customHeight="1">
      <c r="A10" t="s" s="8">
        <v>13</v>
      </c>
      <c r="B10" s="12"/>
      <c r="C10" s="11"/>
      <c r="D10" s="11">
        <f>C8</f>
        <v>2985</v>
      </c>
      <c r="E10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26562" style="14" customWidth="1"/>
    <col min="2" max="2" width="8.11719" style="14" customWidth="1"/>
    <col min="3" max="3" width="5.40625" style="14" customWidth="1"/>
    <col min="4" max="4" width="9.40625" style="14" customWidth="1"/>
    <col min="5" max="5" width="11.4062" style="14" customWidth="1"/>
    <col min="6" max="256" width="16.3516" style="14" customWidth="1"/>
  </cols>
  <sheetData>
    <row r="1" ht="28" customHeight="1">
      <c r="A1" t="s" s="2">
        <v>14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t="s" s="4">
        <v>15</v>
      </c>
      <c r="B3" s="5">
        <v>1</v>
      </c>
      <c r="C3" s="6">
        <v>2720</v>
      </c>
      <c r="D3" s="6">
        <f>C3/B$9*B3</f>
        <v>388.5714285714286</v>
      </c>
      <c r="E3" s="7">
        <v>0</v>
      </c>
    </row>
    <row r="4" ht="20.35" customHeight="1">
      <c r="A4" t="s" s="8">
        <v>16</v>
      </c>
      <c r="B4" s="9">
        <v>2</v>
      </c>
      <c r="C4" s="10">
        <v>2720</v>
      </c>
      <c r="D4" s="10">
        <f>C4/B$9*B4</f>
        <v>777.1428571428571</v>
      </c>
      <c r="E4" s="11">
        <v>340</v>
      </c>
    </row>
    <row r="5" ht="20.35" customHeight="1">
      <c r="A5" t="s" s="8">
        <v>17</v>
      </c>
      <c r="B5" s="9">
        <v>3</v>
      </c>
      <c r="C5" s="10">
        <v>2720</v>
      </c>
      <c r="D5" s="10">
        <f>C5/B$9*B5</f>
        <v>1165.714285714286</v>
      </c>
      <c r="E5" s="11">
        <f>E4+540</f>
        <v>880</v>
      </c>
    </row>
    <row r="6" ht="20.35" customHeight="1">
      <c r="A6" t="s" s="8">
        <v>18</v>
      </c>
      <c r="B6" s="9">
        <v>4</v>
      </c>
      <c r="C6" s="10">
        <v>3050</v>
      </c>
      <c r="D6" s="10">
        <f>C6/B$9*B6</f>
        <v>1742.857142857143</v>
      </c>
      <c r="E6" s="11">
        <f>E5+330+90+120</f>
        <v>1420</v>
      </c>
    </row>
    <row r="7" ht="20.35" customHeight="1">
      <c r="A7" t="s" s="8">
        <v>19</v>
      </c>
      <c r="B7" s="9">
        <v>5</v>
      </c>
      <c r="C7" s="10">
        <v>3050</v>
      </c>
      <c r="D7" s="10">
        <f>C7/B$9*B7</f>
        <v>2178.571428571428</v>
      </c>
      <c r="E7" s="11">
        <f>E6+3*60</f>
        <v>1600</v>
      </c>
    </row>
    <row r="8" ht="20.35" customHeight="1">
      <c r="A8" t="s" s="8">
        <v>20</v>
      </c>
      <c r="B8" s="9">
        <v>6</v>
      </c>
      <c r="C8" s="10">
        <f>3290</f>
        <v>3290</v>
      </c>
      <c r="D8" s="10">
        <f>C8/B$9*B8</f>
        <v>2820</v>
      </c>
      <c r="E8" s="11">
        <f>E7+6*60</f>
        <v>1960</v>
      </c>
    </row>
    <row r="9" ht="20.35" customHeight="1">
      <c r="A9" t="s" s="8">
        <v>21</v>
      </c>
      <c r="B9" s="9">
        <v>7</v>
      </c>
      <c r="C9" s="10">
        <f>3530</f>
        <v>3530</v>
      </c>
      <c r="D9" s="10">
        <f>C9/B$9*B9</f>
        <v>3530</v>
      </c>
      <c r="E9" s="11">
        <f>E8+9*60</f>
        <v>2500</v>
      </c>
    </row>
    <row r="10" ht="20.35" customHeight="1">
      <c r="A10" s="8"/>
      <c r="B10" s="12"/>
      <c r="C10" s="11"/>
      <c r="D10" s="11"/>
      <c r="E10" s="11"/>
    </row>
    <row r="11" ht="20.35" customHeight="1">
      <c r="A11" t="s" s="8">
        <v>13</v>
      </c>
      <c r="B11" s="12"/>
      <c r="C11" s="11"/>
      <c r="D11" s="11">
        <f>2720+330+4*60+4*60</f>
        <v>3530</v>
      </c>
      <c r="E11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