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wygonik/Desktop/"/>
    </mc:Choice>
  </mc:AlternateContent>
  <xr:revisionPtr revIDLastSave="0" documentId="13_ncr:1_{0F067AC6-5640-2D46-8442-6AFF8C6C4DAE}" xr6:coauthVersionLast="47" xr6:coauthVersionMax="47" xr10:uidLastSave="{00000000-0000-0000-0000-000000000000}"/>
  <bookViews>
    <workbookView xWindow="31300" yWindow="-2080" windowWidth="30240" windowHeight="17500" activeTab="2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" sheetId="2" r:id="rId4"/>
    <sheet name="Subcategory Statistics" sheetId="3" r:id="rId5"/>
    <sheet name="Edinburgh Research" sheetId="6" r:id="rId6"/>
    <sheet name="Outcomes Based on Launch Date" sheetId="5" r:id="rId7"/>
  </sheets>
  <definedNames>
    <definedName name="_xlnm._FilterDatabase" localSheetId="0" hidden="1">Kickstarter!$A$1:$T$4115</definedName>
  </definedNames>
  <calcPr calcId="19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0" i="13" l="1"/>
  <c r="G12" i="13"/>
  <c r="B12" i="13" a="1"/>
  <c r="B12" i="13" s="1"/>
  <c r="C10" i="13"/>
  <c r="C11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9" i="13"/>
  <c r="G9" i="13" s="1"/>
  <c r="C8" i="13"/>
  <c r="C7" i="13"/>
  <c r="C6" i="13"/>
  <c r="C5" i="13"/>
  <c r="C4" i="13"/>
  <c r="C3" i="13"/>
  <c r="C2" i="13"/>
  <c r="B13" i="13"/>
  <c r="B11" i="13"/>
  <c r="B10" i="13"/>
  <c r="B9" i="13"/>
  <c r="E9" i="13" s="1"/>
  <c r="B8" i="13"/>
  <c r="E8" i="13" s="1"/>
  <c r="B7" i="13"/>
  <c r="E7" i="13" s="1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E10" i="13" l="1"/>
  <c r="H10" i="13" s="1"/>
  <c r="H7" i="13"/>
  <c r="H8" i="13"/>
  <c r="G5" i="13"/>
  <c r="H9" i="13"/>
  <c r="F3" i="13"/>
  <c r="G7" i="13"/>
  <c r="H3" i="13"/>
  <c r="G8" i="13"/>
  <c r="H4" i="13"/>
  <c r="F13" i="13"/>
  <c r="H5" i="13"/>
  <c r="H13" i="13"/>
  <c r="E2" i="13"/>
  <c r="F2" i="13" s="1"/>
  <c r="E6" i="13"/>
  <c r="G6" i="13" s="1"/>
  <c r="F10" i="13"/>
  <c r="E13" i="13"/>
  <c r="G13" i="13" s="1"/>
  <c r="E5" i="13"/>
  <c r="F5" i="13" s="1"/>
  <c r="F9" i="13"/>
  <c r="E12" i="13"/>
  <c r="H12" i="13" s="1"/>
  <c r="E4" i="13"/>
  <c r="G4" i="13" s="1"/>
  <c r="F8" i="13"/>
  <c r="E11" i="13"/>
  <c r="G11" i="13" s="1"/>
  <c r="E3" i="13"/>
  <c r="G3" i="13" s="1"/>
  <c r="F7" i="13"/>
  <c r="F12" i="13" l="1"/>
  <c r="F11" i="13"/>
  <c r="F6" i="13"/>
  <c r="F4" i="13"/>
  <c r="G2" i="13"/>
  <c r="H2" i="13"/>
  <c r="H6" i="13"/>
  <c r="H11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<sst xmlns="http://schemas.openxmlformats.org/spreadsheetml/2006/main" count="33035" uniqueCount="8404">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</sst>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98-C646-BF3B-7750322497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98-C646-BF3B-7750322497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98-C646-BF3B-775032249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371248"/>
        <c:axId val="341372928"/>
      </c:lineChart>
      <c:catAx>
        <c:axId val="34137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72928"/>
        <c:crosses val="autoZero"/>
        <c:auto val="1"/>
        <c:lblAlgn val="ctr"/>
        <c:lblOffset val="100"/>
        <c:noMultiLvlLbl val="0"/>
      </c:catAx>
      <c:valAx>
        <c:axId val="3413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7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98-C646-BF3B-7750322497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98-C646-BF3B-7750322497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98-C646-BF3B-775032249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371248"/>
        <c:axId val="341372928"/>
      </c:lineChart>
      <c:catAx>
        <c:axId val="34137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72928"/>
        <c:crosses val="autoZero"/>
        <c:auto val="1"/>
        <c:lblAlgn val="ctr"/>
        <c:lblOffset val="100"/>
        <c:noMultiLvlLbl val="0"/>
      </c:catAx>
      <c:valAx>
        <c:axId val="3413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7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A-D34D-B448-8B940F539C4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AA-D34D-B448-8B940F539C4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AA-D34D-B448-8B940F539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11552"/>
        <c:axId val="1198642288"/>
      </c:lineChart>
      <c:catAx>
        <c:axId val="11675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642288"/>
        <c:crosses val="autoZero"/>
        <c:auto val="1"/>
        <c:lblAlgn val="ctr"/>
        <c:lblOffset val="100"/>
        <c:noMultiLvlLbl val="0"/>
      </c:catAx>
      <c:valAx>
        <c:axId val="119864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5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2-A342-BB70-04FEE5B03D4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4-A846-9631-3234CEBC076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4-A846-9631-3234CEBC076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B4-A846-9631-3234CEBC0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5509264"/>
        <c:axId val="2075510912"/>
      </c:barChart>
      <c:catAx>
        <c:axId val="207550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510912"/>
        <c:crosses val="autoZero"/>
        <c:auto val="1"/>
        <c:lblAlgn val="ctr"/>
        <c:lblOffset val="100"/>
        <c:noMultiLvlLbl val="0"/>
      </c:catAx>
      <c:valAx>
        <c:axId val="207551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50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6-D347-9818-3E43046907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7C-EC49-91A6-B6B7ED57375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7C-EC49-91A6-B6B7ED573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7999887"/>
        <c:axId val="538043631"/>
      </c:barChart>
      <c:catAx>
        <c:axId val="53799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043631"/>
        <c:crosses val="autoZero"/>
        <c:auto val="1"/>
        <c:lblAlgn val="ctr"/>
        <c:lblOffset val="100"/>
        <c:noMultiLvlLbl val="0"/>
      </c:catAx>
      <c:valAx>
        <c:axId val="53804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99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A-7844-80ED-B0E0F6CAD42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0F-6D48-85BA-BD8B50561D7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F-6D48-85BA-BD8B50561D7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0F-6D48-85BA-BD8B50561D71}"/>
            </c:ext>
          </c:extLst>
        </c:ser>
        <c:ser>
          <c:idx val="4"/>
          <c:order val="4"/>
          <c:tx>
            <c:strRef>
              <c:f>'Outcomes Based on Launch Date'!$F$5:$F$6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0F-6D48-85BA-BD8B50561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068831"/>
        <c:axId val="600288719"/>
      </c:lineChart>
      <c:catAx>
        <c:axId val="60006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88719"/>
        <c:crosses val="autoZero"/>
        <c:auto val="1"/>
        <c:lblAlgn val="ctr"/>
        <c:lblOffset val="100"/>
        <c:noMultiLvlLbl val="0"/>
      </c:catAx>
      <c:valAx>
        <c:axId val="60028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06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323159</xdr:colOff>
      <xdr:row>14</xdr:row>
      <xdr:rowOff>62872</xdr:rowOff>
    </xdr:from>
    <xdr:to>
      <xdr:col>10</xdr:col>
      <xdr:colOff>477823</xdr:colOff>
      <xdr:row>43</xdr:row>
      <xdr:rowOff>37724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509EF1-68F3-5A48-89E0-7F4ECEF73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310585</xdr:colOff>
      <xdr:row>14</xdr:row>
      <xdr:rowOff>100595</xdr:rowOff>
    </xdr:from>
    <xdr:to>
      <xdr:col>10</xdr:col>
      <xdr:colOff>465249</xdr:colOff>
      <xdr:row>43</xdr:row>
      <xdr:rowOff>75447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A0CB824-F923-7246-88E6-210BA75B4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546100</xdr:colOff>
      <xdr:row>20</xdr:row>
      <xdr:rowOff>12700</xdr:rowOff>
    </xdr:from>
    <xdr:to>
      <xdr:col>15</xdr:col>
      <xdr:colOff>165100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3DAD4-E263-5E4A-B6D4-7C9F3A862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114300</xdr:rowOff>
    </xdr:from>
    <xdr:to>
      <xdr:col>14</xdr:col>
      <xdr:colOff>457200</xdr:colOff>
      <xdr:row>49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E75EC4-6C3F-9048-B748-19FCE5BDE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20</xdr:row>
      <xdr:rowOff>133350</xdr:rowOff>
    </xdr:from>
    <xdr:to>
      <xdr:col>16</xdr:col>
      <xdr:colOff>25400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58FB70-7EFD-A242-849A-2D72CD9FB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20</xdr:row>
      <xdr:rowOff>133350</xdr:rowOff>
    </xdr:from>
    <xdr:to>
      <xdr:col>16</xdr:col>
      <xdr:colOff>25400</xdr:colOff>
      <xdr:row>35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EEDAF-B2CF-7B46-8D1D-2C43602E4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6.93814027778" createdVersion="7" refreshedVersion="7" minRefreshableVersion="3" recordCount="4116" xr:uid="{790D1DC2-BBA8-EB47-96D1-117F01A41CB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7.556386574077" createdVersion="7" refreshedVersion="7" minRefreshableVersion="3" recordCount="4115" xr:uid="{3658F6A3-561E-3545-B83E-920D8D46A12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39-08-09T19:26:00" maxDate="1947-05-02T19:12:00" count="4093">
        <d v="1945-07-21T03:00:00"/>
        <d v="1947-03-01T14:24:43"/>
        <d v="1946-02-13T16:51:23"/>
        <d v="1944-08-05T12:21:47"/>
        <d v="1945-12-17T20:01:19"/>
        <d v="1946-07-28T05:35:00"/>
        <d v="1944-06-12T01:44:10"/>
        <d v="1946-07-04T01:07:47"/>
        <d v="1946-04-14T21:00:00"/>
        <d v="1946-04-16T02:29:04"/>
        <d v="1944-06-23T01:37:59"/>
        <d v="1946-08-21T03:00:00"/>
        <d v="1944-07-14T03:00:00"/>
        <d v="1946-06-22T20:27:00"/>
        <d v="1944-07-11T13:59:00"/>
        <d v="1945-09-25T20:14:00"/>
        <d v="1944-06-14T05:30:00"/>
        <d v="1944-11-02T18:33:42"/>
        <d v="1944-09-15T13:00:56"/>
        <d v="1945-07-18T19:35:34"/>
        <d v="1945-09-11T18:11:52"/>
        <d v="1944-09-24T15:03:09"/>
        <d v="1944-12-30T07:59:00"/>
        <d v="1945-04-28T15:20:00"/>
        <d v="1945-09-13T19:39:00"/>
        <d v="1946-01-07T00:36:01"/>
        <d v="1944-08-15T12:22:24"/>
        <d v="1944-11-14T04:57:13"/>
        <d v="1945-12-14T23:08:04"/>
        <d v="1944-07-20T16:09:28"/>
        <d v="1944-08-19T07:01:55"/>
        <d v="1946-01-23T19:00:34"/>
        <d v="1946-05-12T03:59:00"/>
        <d v="1945-11-06T16:51:41"/>
        <d v="1944-08-03T07:43:21"/>
        <d v="1945-04-26T00:00:00"/>
        <d v="1945-04-02T06:22:05"/>
        <d v="1945-02-25T16:37:59"/>
        <d v="1943-05-10T01:22:24"/>
        <d v="1944-05-23T22:59:00"/>
        <d v="1944-06-17T04:00:00"/>
        <d v="1944-10-03T13:39:14"/>
        <d v="1944-12-26T15:20:26"/>
        <d v="1944-07-11T00:00:00"/>
        <d v="1944-10-05T02:22:17"/>
        <d v="1946-04-26T14:58:27"/>
        <d v="1945-12-13T23:09:34"/>
        <d v="1944-12-17T20:40:07"/>
        <d v="1945-02-27T12:00:00"/>
        <d v="1945-10-22T04:14:05"/>
        <d v="1945-01-28T17:00:00"/>
        <d v="1945-08-08T22:17:17"/>
        <d v="1944-07-15T16:50:46"/>
        <d v="1944-04-02T22:00:00"/>
        <d v="1945-12-23T17:07:01"/>
        <d v="1946-05-26T23:15:16"/>
        <d v="1945-06-06T16:00:00"/>
        <d v="1945-04-23T19:59:22"/>
        <d v="1944-11-17T18:52:52"/>
        <d v="1945-09-12T21:00:00"/>
        <d v="1944-03-21T00:00:00"/>
        <d v="1943-06-05T19:32:37"/>
        <d v="1943-03-02T19:11:18"/>
        <d v="1943-12-27T04:59:00"/>
        <d v="1943-07-07T00:26:21"/>
        <d v="1944-08-09T05:59:00"/>
        <d v="1946-07-17T20:23:40"/>
        <d v="1942-07-14T14:00:04"/>
        <d v="1944-02-22T13:39:51"/>
        <d v="1941-09-30T06:59:00"/>
        <d v="1941-09-02T21:30:45"/>
        <d v="1942-05-27T06:30:57"/>
        <d v="1942-11-14T00:00:00"/>
        <d v="1941-05-01T03:59:00"/>
        <d v="1946-01-19T11:41:35"/>
        <d v="1943-04-22T05:01:12"/>
        <d v="1941-12-25T17:35:58"/>
        <d v="1942-05-20T02:59:00"/>
        <d v="1946-08-31T17:32:01"/>
        <d v="1944-04-23T18:38:13"/>
        <d v="1943-12-09T02:00:56"/>
        <d v="1942-07-13T03:02:00"/>
        <d v="1941-10-07T19:41:01"/>
        <d v="1945-02-20T11:30:00"/>
        <d v="1941-05-13T18:11:26"/>
        <d v="1941-09-21T03:00:37"/>
        <d v="1945-12-25T14:20:45"/>
        <d v="1940-06-01T01:41:00"/>
        <d v="1944-06-20T15:48:51"/>
        <d v="1943-06-01T18:03:12"/>
        <d v="1941-07-10T07:08:19"/>
        <d v="1941-05-15T09:39:24"/>
        <d v="1947-01-31T08:00:00"/>
        <d v="1942-07-02T21:00:00"/>
        <d v="1944-04-05T17:13:42"/>
        <d v="1942-02-24T00:07:21"/>
        <d v="1940-07-30T03:00:00"/>
        <d v="1941-07-10T03:14:42"/>
        <d v="1942-12-06T23:30:00"/>
        <d v="1944-01-21T21:39:59"/>
        <d v="1942-11-03T19:04:46"/>
        <d v="1943-01-23T18:38:30"/>
        <d v="1940-12-21T03:08:53"/>
        <d v="1944-03-05T19:20:30"/>
        <d v="1941-04-01T01:00:00"/>
        <d v="1946-05-13T00:00:00"/>
        <d v="1942-04-01T18:38:21"/>
        <d v="1941-04-22T23:34:47"/>
        <d v="1943-05-30T14:42:50"/>
        <d v="1941-02-24T00:37:10"/>
        <d v="1943-11-13T05:59:00"/>
        <d v="1945-05-29T07:59:47"/>
        <d v="1944-04-11T02:00:00"/>
        <d v="1941-08-04T15:00:00"/>
        <d v="1942-01-11T06:34:48"/>
        <d v="1942-02-02T17:44:04"/>
        <d v="1941-04-06T10:55:55"/>
        <d v="1940-06-07T19:00:00"/>
        <d v="1941-07-27T01:17:16"/>
        <d v="1941-08-11T23:00:00"/>
        <d v="1946-10-02T01:11:47"/>
        <d v="1945-04-16T10:16:00"/>
        <d v="1946-10-09T10:21:47"/>
        <d v="1944-10-26T22:00:00"/>
        <d v="1945-05-13T22:17:22"/>
        <d v="1947-02-02T23:51:20"/>
        <d v="1945-06-09T02:00:00"/>
        <d v="1945-04-01T13:59:01"/>
        <d v="1946-10-19T05:28:13"/>
        <d v="1944-10-28T22:29:43"/>
        <d v="1944-06-14T20:16:00"/>
        <d v="1946-07-05T00:00:00"/>
        <d v="1944-11-05T20:30:07"/>
        <d v="1946-05-30T17:31:00"/>
        <d v="1945-09-02T17:00:00"/>
        <d v="1944-06-29T19:00:00"/>
        <d v="1945-05-14T10:16:00"/>
        <d v="1945-10-10T13:46:33"/>
        <d v="1945-07-30T04:59:00"/>
        <d v="1945-07-10T22:06:12"/>
        <d v="1945-03-18T03:45:32"/>
        <d v="1945-05-29T03:40:23"/>
        <d v="1944-11-14T22:26:18"/>
        <d v="1946-09-02T05:55:00"/>
        <d v="1945-04-11T17:17:52"/>
        <d v="1945-08-09T13:00:52"/>
        <d v="1947-01-17T00:23:18"/>
        <d v="1945-01-06T18:18:00"/>
        <d v="1946-02-25T06:45:36"/>
        <d v="1944-12-23T08:00:00"/>
        <d v="1945-05-24T03:53:02"/>
        <d v="1945-06-16T13:13:11"/>
        <d v="1944-09-21T01:51:40"/>
        <d v="1944-11-30T15:04:04"/>
        <d v="1945-06-01T13:08:15"/>
        <d v="1945-07-21T13:25:35"/>
        <d v="1944-08-01T02:59:56"/>
        <d v="1946-02-24T21:52:52"/>
        <d v="1944-10-20T01:50:28"/>
        <d v="1946-07-02T10:25:45"/>
        <d v="1945-08-13T21:54:51"/>
        <d v="1944-06-30T16:29:55"/>
        <d v="1944-08-14T23:42:00"/>
        <d v="1945-09-29T00:00:00"/>
        <d v="1944-09-17T18:18:21"/>
        <d v="1946-01-10T15:48:44"/>
        <d v="1947-01-15T01:49:22"/>
        <d v="1945-08-02T22:15:35"/>
        <d v="1945-03-17T19:02:50"/>
        <d v="1944-10-16T12:07:39"/>
        <d v="1945-08-28T05:28:00"/>
        <d v="1946-08-11T04:20:14"/>
        <d v="1945-03-17T08:28:43"/>
        <d v="1945-02-26T13:45:08"/>
        <d v="1945-05-06T18:12:56"/>
        <d v="1944-08-27T18:40:11"/>
        <d v="1945-08-03T19:46:39"/>
        <d v="1945-03-22T00:08:46"/>
        <d v="1945-11-24T23:55:45"/>
        <d v="1946-03-03T01:55:55"/>
        <d v="1945-04-11T19:00:00"/>
        <d v="1945-06-20T17:48:15"/>
        <d v="1947-01-06T00:17:12"/>
        <d v="1944-11-24T20:26:50"/>
        <d v="1944-08-30T03:59:00"/>
        <d v="1946-08-17T21:52:19"/>
        <d v="1947-03-02T20:00:00"/>
        <d v="1945-07-19T06:59:00"/>
        <d v="1944-09-03T04:23:35"/>
        <d v="1946-09-02T16:34:37"/>
        <d v="1946-06-15T15:37:26"/>
        <d v="1945-09-30T10:35:38"/>
        <d v="1944-10-15T19:00:32"/>
        <d v="1944-11-26T23:26:06"/>
        <d v="1946-03-05T23:55:31"/>
        <d v="1945-07-08T16:05:32"/>
        <d v="1945-10-08T21:00:00"/>
        <d v="1947-02-16T21:00:00"/>
        <d v="1944-10-03T09:12:02"/>
        <d v="1946-08-31T02:58:22"/>
        <d v="1944-09-13T02:00:03"/>
        <d v="1945-02-06T19:38:49"/>
        <d v="1945-10-06T20:59:00"/>
        <d v="1945-01-27T20:21:04"/>
        <d v="1946-08-03T14:00:03"/>
        <d v="1945-10-04T15:10:22"/>
        <d v="1946-08-05T00:06:23"/>
        <d v="1945-01-02T04:43:58"/>
        <d v="1944-12-14T08:52:47"/>
        <d v="1945-07-08T22:08:55"/>
        <d v="1945-09-29T05:00:00"/>
        <d v="1945-09-17T03:50:17"/>
        <d v="1946-04-15T20:08:40"/>
        <d v="1945-08-14T14:06:41"/>
        <d v="1945-03-04T15:22:29"/>
        <d v="1946-02-15T23:59:00"/>
        <d v="1945-04-20T22:00:37"/>
        <d v="1944-12-26T15:22:29"/>
        <d v="1945-05-13T15:04:49"/>
        <d v="1946-03-31T06:59:00"/>
        <d v="1945-08-18T20:06:00"/>
        <d v="1945-03-26T19:06:04"/>
        <d v="1945-03-25T02:39:00"/>
        <d v="1946-05-21T01:05:00"/>
        <d v="1945-07-08T05:38:46"/>
        <d v="1946-04-07T22:04:14"/>
        <d v="1945-05-29T09:29:00"/>
        <d v="1945-07-07T21:27:21"/>
        <d v="1945-05-30T16:28:25"/>
        <d v="1946-02-11T22:24:57"/>
        <d v="1945-06-02T18:39:11"/>
        <d v="1945-12-31T23:00:51"/>
        <d v="1945-02-25T19:49:06"/>
        <d v="1946-09-28T21:52:52"/>
        <d v="1945-06-19T00:50:59"/>
        <d v="1945-07-07T21:48:17"/>
        <d v="1946-01-03T00:00:00"/>
        <d v="1946-03-07T13:51:09"/>
        <d v="1946-12-29T09:00:00"/>
        <d v="1945-11-06T12:00:00"/>
        <d v="1943-05-04T17:00:11"/>
        <d v="1944-12-19T16:45:04"/>
        <d v="1941-12-18T11:49:50"/>
        <d v="1944-02-21T01:08:24"/>
        <d v="1940-03-14T07:06:00"/>
        <d v="1942-08-15T01:16:25"/>
        <d v="1940-12-16T09:43:25"/>
        <d v="1940-10-14T03:39:00"/>
        <d v="1942-01-05T18:35:09"/>
        <d v="1940-08-20T17:40:00"/>
        <d v="1943-06-05T13:34:51"/>
        <d v="1942-05-15T19:00:00"/>
        <d v="1940-05-30T03:59:00"/>
        <d v="1942-02-13T15:37:15"/>
        <d v="1945-10-15T02:00:00"/>
        <d v="1941-03-14T11:38:02"/>
        <d v="1943-03-15T18:27:47"/>
        <d v="1946-05-18T15:02:42"/>
        <d v="1941-06-16T01:14:26"/>
        <d v="1945-04-06T17:42:49"/>
        <d v="1940-07-15T09:59:00"/>
        <d v="1942-06-06T14:55:00"/>
        <d v="1941-02-24T05:57:08"/>
        <d v="1942-09-26T22:54:54"/>
        <d v="1942-05-10T14:53:15"/>
        <d v="1940-05-08T20:16:00"/>
        <d v="1940-04-21T03:51:00"/>
        <d v="1944-06-23T10:51:39"/>
        <d v="1941-11-05T04:39:38"/>
        <d v="1947-02-21T04:43:42"/>
        <d v="1941-05-23T04:00:00"/>
        <d v="1944-01-01T08:00:00"/>
        <d v="1940-04-26T18:49:00"/>
        <d v="1941-07-01T11:57:46"/>
        <d v="1942-04-04T06:59:00"/>
        <d v="1942-11-09T01:46:06"/>
        <d v="1942-04-27T00:57:54"/>
        <d v="1945-05-21T21:23:39"/>
        <d v="1942-10-11T00:58:59"/>
        <d v="1947-02-26T02:01:00"/>
        <d v="1944-05-28T14:10:35"/>
        <d v="1939-08-09T19:26:00"/>
        <d v="1940-02-21T22:00:00"/>
        <d v="1941-05-30T04:59:00"/>
        <d v="1942-01-19T17:43:00"/>
        <d v="1943-09-18T18:08:48"/>
        <d v="1943-03-24T18:35:24"/>
        <d v="1942-11-01T04:00:00"/>
        <d v="1942-06-25T04:03:13"/>
        <d v="1943-11-01T10:57:14"/>
        <d v="1941-01-31T07:59:00"/>
        <d v="1943-04-30T00:01:00"/>
        <d v="1941-10-27T03:59:00"/>
        <d v="1944-04-18T16:01:54"/>
        <d v="1940-07-17T16:00:00"/>
        <d v="1943-10-31T00:00:00"/>
        <d v="1942-09-06T11:24:43"/>
        <d v="1945-04-29T03:59:00"/>
        <d v="1944-05-07T21:00:00"/>
        <d v="1940-11-15T06:24:20"/>
        <d v="1941-04-22T23:02:18"/>
        <d v="1943-03-18T16:42:15"/>
        <d v="1942-02-22T20:33:58"/>
        <d v="1942-06-01T01:42:26"/>
        <d v="1942-08-31T02:00:00"/>
        <d v="1942-03-09T15:07:29"/>
        <d v="1943-03-19T19:05:33"/>
        <d v="1943-02-06T22:40:01"/>
        <d v="1941-03-08T16:40:10"/>
        <d v="1942-09-02T18:02:14"/>
        <d v="1941-10-18T02:00:00"/>
        <d v="1941-12-30T07:59:00"/>
        <d v="1943-04-13T21:03:52"/>
        <d v="1940-08-09T15:59:00"/>
        <d v="1943-02-28T19:59:48"/>
        <d v="1942-08-21T18:32:14"/>
        <d v="1944-12-09T04:59:00"/>
        <d v="1943-12-10T16:14:43"/>
        <d v="1943-03-25T23:55:51"/>
        <d v="1940-02-01T07:59:00"/>
        <d v="1945-12-20T23:00:00"/>
        <d v="1946-11-07T11:43:06"/>
        <d v="1946-05-12T13:40:48"/>
        <d v="1946-12-20T07:59:00"/>
        <d v="1945-07-30T15:01:48"/>
        <d v="1946-12-19T04:30:33"/>
        <d v="1947-03-13T22:57:00"/>
        <d v="1945-03-20T08:00:00"/>
        <d v="1945-10-30T04:00:00"/>
        <d v="1945-11-05T04:00:00"/>
        <d v="1943-05-16T03:59:00"/>
        <d v="1946-06-16T13:57:14"/>
        <d v="1945-10-26T08:00:00"/>
        <d v="1946-04-06T14:16:31"/>
        <d v="1945-05-13T19:00:00"/>
        <d v="1945-05-06T22:00:00"/>
        <d v="1945-11-11T15:18:38"/>
        <d v="1945-03-12T02:05:08"/>
        <d v="1946-09-02T01:00:00"/>
        <d v="1945-04-27T18:14:28"/>
        <d v="1947-03-07T21:00:00"/>
        <d v="1944-09-29T03:59:00"/>
        <d v="1946-04-28T18:44:25"/>
        <d v="1944-11-12T03:00:00"/>
        <d v="1945-05-30T02:20:00"/>
        <d v="1945-05-18T22:39:50"/>
        <d v="1945-10-12T12:00:21"/>
        <d v="1945-11-12T12:53:29"/>
        <d v="1945-08-19T14:05:16"/>
        <d v="1947-02-23T11:58:28"/>
        <d v="1946-09-10T03:59:00"/>
        <d v="1946-04-06T22:09:14"/>
        <d v="1944-10-06T04:01:08"/>
        <d v="1945-11-17T20:00:19"/>
        <d v="1946-04-07T18:52:01"/>
        <d v="1944-11-29T08:03:14"/>
        <d v="1946-03-15T18:16:33"/>
        <d v="1945-04-22T05:19:57"/>
        <d v="1946-06-14T15:00:00"/>
        <d v="1944-11-12T05:12:00"/>
        <d v="1945-07-21T03:11:00"/>
        <d v="1944-11-21T01:01:46"/>
        <d v="1944-08-06T00:00:00"/>
        <d v="1940-04-30T19:22:00"/>
        <d v="1944-06-19T03:59:00"/>
        <d v="1944-02-27T14:33:19"/>
        <d v="1942-05-19T19:01:58"/>
        <d v="1943-04-30T04:59:00"/>
        <d v="1945-03-13T13:32:02"/>
        <d v="1942-01-13T13:14:29"/>
        <d v="1947-01-05T19:05:00"/>
        <d v="1943-01-31T18:25:39"/>
        <d v="1946-04-04T16:00:00"/>
        <d v="1942-07-17T21:53:18"/>
        <d v="1941-09-14T21:20:31"/>
        <d v="1944-02-28T17:18:00"/>
        <d v="1946-08-24T10:51:56"/>
        <d v="1945-11-12T07:01:00"/>
        <d v="1946-01-23T23:52:00"/>
        <d v="1942-05-02T16:31:12"/>
        <d v="1946-01-21T17:16:32"/>
        <d v="1942-07-29T05:00:00"/>
        <d v="1942-09-05T17:01:40"/>
        <d v="1944-05-17T02:49:19"/>
        <d v="1945-01-04T18:45:47"/>
        <d v="1944-11-19T15:01:41"/>
        <d v="1945-08-08T22:49:51"/>
        <d v="1945-08-13T06:00:00"/>
        <d v="1946-07-27T01:49:40"/>
        <d v="1944-03-05T22:59:00"/>
        <d v="1945-05-06T00:52:52"/>
        <d v="1941-12-16T00:59:00"/>
        <d v="1941-09-06T03:00:00"/>
        <d v="1943-10-09T17:00:52"/>
        <d v="1946-04-16T18:38:02"/>
        <d v="1942-04-26T21:32:00"/>
        <d v="1942-07-06T13:33:26"/>
        <d v="1940-08-30T03:44:00"/>
        <d v="1945-04-27T19:02:06"/>
        <d v="1946-12-13T12:00:00"/>
        <d v="1944-05-15T03:30:00"/>
        <d v="1941-08-05T20:12:50"/>
        <d v="1945-11-03T13:56:57"/>
        <d v="1941-08-08T07:08:00"/>
        <d v="1944-02-04T23:04:00"/>
        <d v="1944-03-04T02:02:19"/>
        <d v="1941-05-07T05:59:00"/>
        <d v="1941-11-17T21:54:10"/>
        <d v="1943-11-04T18:39:50"/>
        <d v="1946-07-21T20:42:24"/>
        <d v="1945-06-16T23:33:17"/>
        <d v="1943-12-21T05:00:00"/>
        <d v="1942-07-24T17:49:38"/>
        <d v="1942-07-18T21:03:31"/>
        <d v="1943-10-11T01:31:05"/>
        <d v="1944-10-15T12:00:00"/>
        <d v="1944-02-07T09:30:31"/>
        <d v="1943-04-07T04:33:00"/>
        <d v="1945-07-21T06:46:37"/>
        <d v="1943-06-28T20:13:07"/>
        <d v="1944-03-12T04:40:31"/>
        <d v="1945-08-19T11:47:36"/>
        <d v="1944-09-09T06:14:57"/>
        <d v="1943-06-04T22:13:50"/>
        <d v="1942-03-25T08:01:39"/>
        <d v="1945-11-25T21:40:04"/>
        <d v="1946-02-28T17:05:14"/>
        <d v="1945-10-20T18:59:00"/>
        <d v="1944-06-14T22:00:00"/>
        <d v="1939-11-26T04:59:00"/>
        <d v="1943-09-10T02:34:27"/>
        <d v="1946-07-04T20:54:43"/>
        <d v="1945-10-19T17:26:21"/>
        <d v="1945-10-09T15:07:02"/>
        <d v="1943-11-30T21:01:42"/>
        <d v="1943-09-12T17:56:20"/>
        <d v="1943-07-30T08:41:53"/>
        <d v="1946-10-07T07:38:46"/>
        <d v="1945-11-16T07:15:58"/>
        <d v="1944-10-15T18:16:58"/>
        <d v="1946-03-23T22:39:13"/>
        <d v="1943-11-01T19:03:16"/>
        <d v="1945-02-17T21:19:43"/>
        <d v="1944-02-09T00:21:41"/>
        <d v="1942-02-13T21:46:01"/>
        <d v="1945-05-19T08:02:55"/>
        <d v="1945-03-02T02:00:20"/>
        <d v="1943-03-22T12:19:23"/>
        <d v="1944-05-12T18:11:35"/>
        <d v="1943-10-16T13:38:05"/>
        <d v="1944-02-13T22:43:20"/>
        <d v="1944-01-24T17:09:51"/>
        <d v="1945-05-11T16:53:35"/>
        <d v="1945-02-17T19:47:59"/>
        <d v="1944-11-24T13:14:00"/>
        <d v="1942-04-16T00:31:00"/>
        <d v="1943-10-21T03:59:00"/>
        <d v="1944-08-14T18:25:12"/>
        <d v="1943-05-13T16:47:40"/>
        <d v="1941-11-11T16:22:07"/>
        <d v="1944-05-30T04:00:00"/>
        <d v="1943-06-01T20:19:27"/>
        <d v="1941-08-08T03:02:21"/>
        <d v="1941-09-22T17:02:33"/>
        <d v="1946-05-17T20:22:15"/>
        <d v="1944-06-25T02:52:54"/>
        <d v="1942-09-06T22:37:44"/>
        <d v="1942-09-27T16:18:54"/>
        <d v="1942-07-10T03:51:05"/>
        <d v="1944-09-03T23:45:24"/>
        <d v="1944-01-15T04:00:00"/>
        <d v="1944-04-17T16:19:39"/>
        <d v="1944-08-21T22:08:38"/>
        <d v="1944-09-15T16:45:19"/>
        <d v="1947-02-16T07:53:49"/>
        <d v="1945-05-04T02:04:03"/>
        <d v="1944-06-01T03:59:00"/>
        <d v="1942-05-17T20:02:14"/>
        <d v="1945-03-30T20:51:49"/>
        <d v="1944-11-19T10:47:15"/>
        <d v="1943-08-08T12:00:15"/>
        <d v="1942-10-09T16:08:09"/>
        <d v="1946-04-13T14:34:00"/>
        <d v="1943-01-28T04:44:32"/>
        <d v="1945-11-03T23:32:52"/>
        <d v="1943-05-16T12:08:19"/>
        <d v="1944-05-30T22:37:19"/>
        <d v="1946-12-24T15:16:34"/>
        <d v="1947-01-08T01:18:20"/>
        <d v="1942-01-03T11:33:00"/>
        <d v="1942-08-21T23:14:45"/>
        <d v="1946-01-25T23:34:59"/>
        <d v="1946-10-12T00:50:30"/>
        <d v="1945-05-18T17:25:38"/>
        <d v="1944-07-01T03:00:00"/>
        <d v="1945-07-14T19:51:45"/>
        <d v="1944-02-09T22:21:14"/>
        <d v="1944-12-23T05:00:00"/>
        <d v="1941-12-21T18:17:29"/>
        <d v="1939-10-11T20:59:00"/>
        <d v="1940-05-06T22:16:00"/>
        <d v="1941-07-07T05:37:31"/>
        <d v="1942-03-17T12:17:05"/>
        <d v="1945-01-15T12:38:23"/>
        <d v="1942-04-09T22:36:27"/>
        <d v="1945-12-23T02:21:26"/>
        <d v="1943-08-09T13:15:20"/>
        <d v="1942-10-18T23:00:57"/>
        <d v="1942-05-24T14:14:00"/>
        <d v="1945-06-26T15:09:30"/>
        <d v="1946-02-28T04:13:59"/>
        <d v="1943-04-05T06:16:22"/>
        <d v="1946-11-19T18:48:47"/>
        <d v="1946-08-14T07:00:00"/>
        <d v="1944-08-07T14:44:07"/>
        <d v="1945-12-27T11:46:41"/>
        <d v="1945-05-25T18:41:20"/>
        <d v="1947-02-01T14:46:01"/>
        <d v="1945-09-04T14:46:00"/>
        <d v="1942-12-04T09:23:41"/>
        <d v="1945-12-08T16:51:01"/>
        <d v="1946-10-31T04:59:00"/>
        <d v="1946-03-19T23:58:45"/>
        <d v="1945-09-19T03:11:16"/>
        <d v="1946-05-31T17:12:49"/>
        <d v="1944-09-11T09:37:21"/>
        <d v="1945-08-05T17:00:00"/>
        <d v="1947-02-16T16:05:00"/>
        <d v="1945-06-19T21:20:00"/>
        <d v="1947-01-10T05:00:00"/>
        <d v="1945-06-22T02:00:00"/>
        <d v="1946-12-16T06:59:00"/>
        <d v="1946-05-12T00:10:08"/>
        <d v="1946-05-15T10:26:05"/>
        <d v="1945-10-30T23:00:00"/>
        <d v="1947-01-05T13:05:05"/>
        <d v="1945-08-01T18:00:00"/>
        <d v="1945-11-02T19:26:31"/>
        <d v="1946-05-12T19:04:23"/>
        <d v="1946-07-04T01:11:47"/>
        <d v="1945-02-02T19:36:46"/>
        <d v="1945-10-27T01:07:14"/>
        <d v="1946-05-02T16:41:56"/>
        <d v="1944-10-30T02:12:42"/>
        <d v="1946-07-03T15:46:00"/>
        <d v="1945-11-13T15:13:09"/>
        <d v="1945-10-15T16:01:55"/>
        <d v="1946-02-08T16:42:44"/>
        <d v="1945-10-27T21:40:48"/>
        <d v="1945-07-06T15:17:02"/>
        <d v="1947-01-30T05:00:00"/>
        <d v="1945-07-30T17:53:00"/>
        <d v="1946-01-07T14:48:16"/>
        <d v="1944-11-12T18:16:31"/>
        <d v="1944-10-17T16:26:12"/>
        <d v="1946-06-11T08:29:03"/>
        <d v="1946-01-04T20:38:37"/>
        <d v="1946-12-01T23:36:43"/>
        <d v="1945-03-22T20:11:45"/>
        <d v="1945-12-11T06:47:40"/>
        <d v="1944-12-15T18:30:45"/>
        <d v="1945-10-24T15:48:33"/>
        <d v="1946-12-17T09:20:15"/>
        <d v="1945-02-15T01:40:47"/>
        <d v="1946-03-11T22:37:55"/>
        <d v="1945-07-08T18:50:49"/>
        <d v="1946-07-13T16:25:33"/>
        <d v="1944-12-30T20:13:14"/>
        <d v="1946-01-14T11:00:00"/>
        <d v="1945-12-30T20:20:12"/>
        <d v="1946-02-16T19:09:29"/>
        <d v="1945-07-25T03:59:00"/>
        <d v="1945-11-02T18:11:28"/>
        <d v="1945-01-16T01:12:00"/>
        <d v="1946-10-18T10:38:27"/>
        <d v="1945-06-11T16:37:23"/>
        <d v="1945-03-26T10:19:12"/>
        <d v="1946-05-19T14:08:22"/>
        <d v="1945-09-05T13:53:13"/>
        <d v="1944-12-23T20:27:03"/>
        <d v="1946-09-21T21:47:47"/>
        <d v="1945-07-31T00:18:24"/>
        <d v="1945-03-13T18:00:00"/>
        <d v="1945-03-17T21:31:27"/>
        <d v="1945-03-14T16:11:56"/>
        <d v="1945-11-29T00:00:00"/>
        <d v="1945-02-13T20:30:07"/>
        <d v="1945-04-14T18:10:33"/>
        <d v="1946-11-16T19:28:06"/>
        <d v="1945-07-06T14:44:59"/>
        <d v="1946-02-06T13:01:00"/>
        <d v="1945-07-20T13:02:10"/>
        <d v="1944-12-01T05:34:20"/>
        <d v="1945-04-04T15:15:45"/>
        <d v="1946-04-15T18:43:26"/>
        <d v="1945-05-02T01:40:38"/>
        <d v="1946-11-01T21:31:32"/>
        <d v="1946-07-30T16:00:00"/>
        <d v="1944-12-03T00:03:01"/>
        <d v="1945-03-06T15:16:00"/>
        <d v="1945-05-07T19:09:22"/>
        <d v="1944-12-24T20:35:39"/>
        <d v="1945-06-16T19:03:35"/>
        <d v="1944-08-12T15:20:23"/>
        <d v="1944-08-26T00:50:56"/>
        <d v="1945-08-21T08:35:08"/>
        <d v="1945-05-22T15:00:00"/>
        <d v="1945-11-20T20:48:56"/>
        <d v="1945-06-13T22:06:20"/>
        <d v="1945-11-27T01:49:04"/>
        <d v="1945-04-20T19:56:26"/>
        <d v="1946-01-17T13:27:17"/>
        <d v="1946-09-01T00:45:46"/>
        <d v="1945-09-29T04:59:00"/>
        <d v="1946-06-23T01:29:00"/>
        <d v="1945-09-23T02:55:59"/>
        <d v="1947-02-24T09:01:47"/>
        <d v="1945-05-06T08:14:03"/>
        <d v="1945-12-07T19:26:43"/>
        <d v="1944-11-23T16:36:30"/>
        <d v="1944-08-23T17:12:18"/>
        <d v="1946-07-06T23:42:17"/>
        <d v="1946-06-30T18:35:38"/>
        <d v="1945-05-26T00:13:17"/>
        <d v="1945-05-12T23:44:01"/>
        <d v="1947-03-25T20:29:37"/>
        <d v="1945-08-13T13:22:00"/>
        <d v="1946-03-13T23:00:00"/>
        <d v="1944-07-11T16:37:37"/>
        <d v="1946-05-13T15:18:28"/>
        <d v="1945-09-04T05:10:00"/>
        <d v="1946-05-27T18:32:09"/>
        <d v="1945-11-23T16:49:25"/>
        <d v="1946-06-16T23:00:00"/>
        <d v="1945-02-24T22:17:09"/>
        <d v="1945-04-10T02:12:42"/>
        <d v="1945-06-04T10:47:00"/>
        <d v="1947-02-24T23:04:00"/>
        <d v="1947-03-24T13:14:22"/>
        <d v="1944-10-11T13:59:55"/>
        <d v="1946-11-23T23:00:00"/>
        <d v="1945-08-11T13:40:48"/>
        <d v="1945-08-17T15:37:54"/>
        <d v="1945-05-29T15:24:35"/>
        <d v="1944-10-27T01:00:00"/>
        <d v="1946-08-11T00:37:54"/>
        <d v="1944-08-09T20:27:47"/>
        <d v="1946-03-16T17:25:49"/>
        <d v="1944-10-12T16:38:28"/>
        <d v="1944-09-14T21:53:33"/>
        <d v="1944-12-17T01:53:04"/>
        <d v="1944-12-11T00:25:11"/>
        <d v="1946-11-30T17:34:10"/>
        <d v="1945-08-18T14:50:40"/>
        <d v="1945-07-06T22:58:33"/>
        <d v="1945-03-10T21:58:32"/>
        <d v="1946-04-16T18:18:39"/>
        <d v="1945-12-21T20:17:52"/>
        <d v="1945-07-24T18:00:00"/>
        <d v="1945-08-21T14:14:55"/>
        <d v="1944-11-07T18:47:59"/>
        <d v="1946-10-22T15:29:19"/>
        <d v="1945-01-14T10:30:47"/>
        <d v="1945-07-16T20:14:16"/>
        <d v="1945-04-11T15:59:35"/>
        <d v="1947-01-12T17:04:21"/>
        <d v="1944-08-15T19:58:18"/>
        <d v="1946-10-28T08:57:43"/>
        <d v="1945-05-09T19:57:02"/>
        <d v="1946-07-05T15:00:58"/>
        <d v="1946-06-18T08:10:00"/>
        <d v="1945-01-12T04:00:00"/>
        <d v="1944-12-30T04:59:00"/>
        <d v="1944-08-30T20:10:17"/>
        <d v="1944-08-10T02:47:07"/>
        <d v="1944-12-30T06:59:00"/>
        <d v="1945-02-05T18:26:21"/>
        <d v="1946-06-27T09:41:35"/>
        <d v="1946-05-20T09:02:18"/>
        <d v="1946-09-02T16:41:49"/>
        <d v="1944-09-15T12:02:11"/>
        <d v="1946-10-25T19:20:04"/>
        <d v="1947-03-13T17:22:02"/>
        <d v="1946-10-30T21:36:04"/>
        <d v="1944-07-23T03:00:00"/>
        <d v="1945-01-10T20:47:52"/>
        <d v="1945-08-01T16:09:30"/>
        <d v="1947-02-04T18:00:53"/>
        <d v="1945-10-13T02:30:53"/>
        <d v="1946-12-07T04:59:00"/>
        <d v="1946-09-08T06:00:00"/>
        <d v="1945-06-29T00:40:46"/>
        <d v="1946-12-21T09:01:03"/>
        <d v="1945-04-28T19:23:47"/>
        <d v="1947-01-31T15:55:59"/>
        <d v="1944-10-29T12:30:20"/>
        <d v="1944-07-23T22:15:02"/>
        <d v="1946-02-01T12:33:09"/>
        <d v="1944-09-16T02:00:00"/>
        <d v="1943-11-21T16:00:00"/>
        <d v="1947-01-09T16:31:21"/>
        <d v="1944-07-21T15:54:40"/>
        <d v="1946-11-23T18:26:27"/>
        <d v="1947-01-30T23:32:00"/>
        <d v="1947-02-19T04:37:48"/>
        <d v="1947-01-20T11:47:58"/>
        <d v="1946-12-13T18:39:00"/>
        <d v="1946-12-31T15:55:27"/>
        <d v="1944-09-11T13:56:40"/>
        <d v="1944-12-03T00:59:19"/>
        <d v="1944-08-18T00:44:00"/>
        <d v="1946-12-13T12:01:08"/>
        <d v="1946-02-12T16:20:32"/>
        <d v="1946-06-04T12:42:12"/>
        <d v="1947-02-27T18:54:42"/>
        <d v="1945-11-03T03:10:40"/>
        <d v="1944-11-29T00:00:00"/>
        <d v="1944-09-03T20:30:02"/>
        <d v="1947-02-17T05:59:00"/>
        <d v="1946-02-21T00:57:56"/>
        <d v="1942-01-27T15:34:51"/>
        <d v="1944-07-30T13:43:27"/>
        <d v="1942-04-07T18:19:38"/>
        <d v="1945-07-28T03:59:00"/>
        <d v="1941-06-28T15:19:23"/>
        <d v="1945-12-11T15:01:52"/>
        <d v="1943-04-11T01:01:27"/>
        <d v="1943-01-13T21:20:00"/>
        <d v="1941-08-19T20:05:57"/>
        <d v="1942-09-18T04:27:41"/>
        <d v="1941-12-05T17:53:11"/>
        <d v="1942-01-20T06:00:00"/>
        <d v="1943-09-28T10:11:01"/>
        <d v="1943-12-19T10:04:52"/>
        <d v="1945-05-07T05:00:00"/>
        <d v="1944-12-02T00:39:00"/>
        <d v="1943-11-20T04:59:00"/>
        <d v="1944-02-13T20:00:00"/>
        <d v="1944-11-29T04:59:00"/>
        <d v="1944-08-09T12:03:49"/>
        <d v="1945-06-19T03:31:22"/>
        <d v="1943-06-10T15:33:26"/>
        <d v="1944-03-19T21:01:52"/>
        <d v="1942-04-15T21:00:00"/>
        <d v="1942-12-12T22:58:23"/>
        <d v="1943-05-02T13:44:05"/>
        <d v="1942-09-22T03:59:00"/>
        <d v="1945-01-13T10:54:00"/>
        <d v="1944-08-08T20:19:26"/>
        <d v="1947-01-27T22:35:30"/>
        <d v="1943-02-23T21:04:32"/>
        <d v="1941-08-02T15:07:55"/>
        <d v="1946-10-15T11:00:00"/>
        <d v="1945-02-12T14:09:51"/>
        <d v="1943-01-04T17:58:41"/>
        <d v="1943-05-19T00:41:00"/>
        <d v="1941-04-16T17:24:19"/>
        <d v="1942-12-05T01:18:34"/>
        <d v="1940-10-06T20:04:28"/>
        <d v="1944-07-07T07:55:39"/>
        <d v="1946-11-25T19:20:13"/>
        <d v="1944-02-01T18:02:06"/>
        <d v="1946-12-03T06:00:00"/>
        <d v="1943-08-14T10:43:28"/>
        <d v="1945-09-08T04:09:21"/>
        <d v="1944-10-17T13:01:24"/>
        <d v="1945-02-14T18:48:03"/>
        <d v="1945-05-19T03:26:50"/>
        <d v="1943-12-15T04:58:10"/>
        <d v="1943-12-25T23:54:54"/>
        <d v="1943-02-23T23:59:29"/>
        <d v="1946-01-28T19:46:42"/>
        <d v="1939-10-31T03:59:00"/>
        <d v="1945-05-08T23:01:00"/>
        <d v="1944-02-22T18:43:38"/>
        <d v="1941-12-14T01:26:35"/>
        <d v="1945-10-09T05:00:00"/>
        <d v="1943-07-30T23:32:57"/>
        <d v="1944-04-28T16:51:20"/>
        <d v="1940-10-13T04:00:00"/>
        <d v="1941-05-01T16:10:25"/>
        <d v="1943-06-07T00:01:14"/>
        <d v="1942-08-24T18:11:42"/>
        <d v="1942-04-26T22:00:00"/>
        <d v="1944-03-15T02:35:19"/>
        <d v="1943-02-27T14:15:15"/>
        <d v="1942-05-10T15:47:00"/>
        <d v="1943-10-31T15:03:46"/>
        <d v="1942-07-06T03:59:00"/>
        <d v="1943-01-20T07:59:00"/>
        <d v="1943-01-31T01:08:59"/>
        <d v="1943-11-12T05:59:00"/>
        <d v="1943-11-06T21:58:03"/>
        <d v="1943-07-02T04:59:00"/>
        <d v="1941-09-03T17:06:00"/>
        <d v="1942-04-06T04:59:00"/>
        <d v="1943-09-14T21:10:00"/>
        <d v="1942-04-28T04:00:00"/>
        <d v="1944-09-28T14:09:47"/>
        <d v="1942-04-26T16:00:46"/>
        <d v="1944-09-09T10:24:14"/>
        <d v="1941-06-29T19:05:20"/>
        <d v="1942-09-16T04:05:00"/>
        <d v="1941-05-27T01:00:00"/>
        <d v="1941-07-21T03:59:00"/>
        <d v="1941-07-14T23:00:00"/>
        <d v="1941-09-05T16:35:39"/>
        <d v="1947-02-28T02:00:00"/>
        <d v="1944-12-20T04:59:00"/>
        <d v="1944-01-18T20:00:30"/>
        <d v="1942-08-31T01:21:02"/>
        <d v="1943-07-09T16:52:00"/>
        <d v="1943-02-28T13:58:00"/>
        <d v="1942-07-19T23:02:45"/>
        <d v="1941-05-29T18:04:00"/>
        <d v="1944-10-30T22:01:43"/>
        <d v="1943-04-08T06:30:00"/>
        <d v="1942-03-10T04:59:00"/>
        <d v="1942-08-06T17:01:00"/>
        <d v="1943-12-20T04:44:00"/>
        <d v="1944-06-07T05:00:00"/>
        <d v="1945-05-02T04:01:00"/>
        <d v="1942-10-04T22:44:10"/>
        <d v="1945-03-20T22:20:52"/>
        <d v="1940-04-16T06:59:00"/>
        <d v="1942-10-28T07:21:24"/>
        <d v="1942-03-24T23:55:30"/>
        <d v="1942-02-12T19:49:00"/>
        <d v="1942-06-24T16:24:00"/>
        <d v="1946-07-12T19:14:00"/>
        <d v="1943-03-21T11:37:05"/>
        <d v="1942-04-26T15:31:34"/>
        <d v="1942-01-19T08:13:00"/>
        <d v="1944-04-17T21:04:35"/>
        <d v="1943-06-30T03:59:00"/>
        <d v="1942-05-18T03:00:00"/>
        <d v="1943-10-06T01:21:58"/>
        <d v="1944-04-29T23:57:42"/>
        <d v="1942-01-15T21:33:05"/>
        <d v="1942-09-21T18:19:16"/>
        <d v="1946-09-23T05:26:27"/>
        <d v="1944-11-08T21:07:43"/>
        <d v="1943-10-13T03:59:00"/>
        <d v="1946-12-07T08:00:00"/>
        <d v="1944-10-30T04:59:00"/>
        <d v="1946-09-04T03:59:00"/>
        <d v="1944-03-08T14:00:00"/>
        <d v="1945-07-08T19:09:36"/>
        <d v="1945-04-12T19:00:33"/>
        <d v="1945-03-14T02:34:24"/>
        <d v="1946-04-24T04:59:00"/>
        <d v="1946-07-30T19:45:00"/>
        <d v="1946-10-23T21:00:00"/>
        <d v="1945-02-14T19:58:29"/>
        <d v="1946-12-27T05:05:46"/>
        <d v="1946-07-23T03:00:17"/>
        <d v="1946-10-24T19:00:00"/>
        <d v="1945-11-23T14:57:11"/>
        <d v="1945-04-13T22:59:00"/>
        <d v="1945-06-02T00:00:00"/>
        <d v="1943-11-21T12:35:13"/>
        <d v="1946-09-15T23:10:04"/>
        <d v="1943-11-10T14:19:08"/>
        <d v="1942-02-10T02:49:26"/>
        <d v="1943-10-15T09:59:00"/>
        <d v="1943-01-15T18:33:17"/>
        <d v="1945-02-26T15:10:00"/>
        <d v="1939-11-30T04:59:00"/>
        <d v="1944-01-06T00:39:58"/>
        <d v="1943-04-07T19:17:37"/>
        <d v="1943-08-31T00:32:03"/>
        <d v="1943-11-28T14:28:15"/>
        <d v="1941-03-08T19:48:47"/>
        <d v="1942-11-10T05:00:40"/>
        <d v="1943-05-03T14:00:34"/>
        <d v="1945-09-19T17:22:11"/>
        <d v="1943-02-03T11:55:27"/>
        <d v="1943-12-18T18:56:00"/>
        <d v="1940-12-21T05:35:24"/>
        <d v="1942-05-28T19:55:05"/>
        <d v="1942-10-29T07:42:18"/>
        <d v="1942-01-12T06:01:26"/>
        <d v="1941-09-04T20:39:10"/>
        <d v="1946-03-01T22:27:15"/>
        <d v="1942-05-11T02:31:00"/>
        <d v="1946-12-29T22:35:11"/>
        <d v="1946-09-14T20:53:33"/>
        <d v="1942-05-26T23:00:55"/>
        <d v="1941-08-30T06:00:00"/>
        <d v="1944-10-03T18:49:03"/>
        <d v="1943-11-20T17:46:19"/>
        <d v="1944-08-19T00:45:30"/>
        <d v="1940-07-30T04:00:00"/>
        <d v="1945-03-30T20:32:43"/>
        <d v="1946-06-04T23:33:30"/>
        <d v="1940-10-23T03:03:49"/>
        <d v="1945-08-26T04:00:00"/>
        <d v="1942-11-27T17:31:48"/>
        <d v="1942-01-13T18:11:50"/>
        <d v="1941-05-26T02:22:42"/>
        <d v="1946-03-29T19:23:22"/>
        <d v="1940-06-06T19:11:00"/>
        <d v="1944-08-28T15:30:00"/>
        <d v="1942-09-22T02:25:00"/>
        <d v="1946-01-01T01:55:37"/>
        <d v="1941-01-22T05:45:26"/>
        <d v="1944-03-11T03:33:10"/>
        <d v="1941-09-09T04:37:03"/>
        <d v="1940-07-25T04:59:00"/>
        <d v="1942-07-22T04:00:00"/>
        <d v="1947-03-02T13:05:19"/>
        <d v="1944-01-23T00:07:25"/>
        <d v="1942-12-10T03:37:27"/>
        <d v="1942-05-04T03:20:19"/>
        <d v="1942-08-24T18:19:07"/>
        <d v="1942-02-28T04:59:00"/>
        <d v="1940-10-20T05:00:00"/>
        <d v="1944-07-12T02:30:00"/>
        <d v="1944-11-29T22:59:21"/>
        <d v="1942-12-18T15:24:05"/>
        <d v="1943-11-13T17:07:02"/>
        <d v="1941-12-10T05:06:16"/>
        <d v="1944-09-29T12:43:13"/>
        <d v="1944-11-20T00:02:03"/>
        <d v="1943-02-12T22:37:49"/>
        <d v="1943-11-26T22:08:31"/>
        <d v="1940-07-06T22:40:00"/>
        <d v="1942-05-13T19:44:55"/>
        <d v="1942-11-17T00:00:00"/>
        <d v="1942-04-08T04:42:49"/>
        <d v="1940-06-23T21:32:00"/>
        <d v="1944-03-14T22:00:00"/>
        <d v="1943-03-21T22:15:45"/>
        <d v="1944-05-10T04:03:29"/>
        <d v="1944-05-02T06:00:00"/>
        <d v="1946-01-27T08:00:29"/>
        <d v="1942-01-16T20:00:00"/>
        <d v="1943-11-02T20:09:17"/>
        <d v="1942-09-01T11:30:48"/>
        <d v="1943-06-29T19:58:00"/>
        <d v="1945-08-09T00:12:06"/>
        <d v="1947-02-09T02:19:05"/>
        <d v="1946-02-16T20:14:20"/>
        <d v="1946-11-28T17:01:45"/>
        <d v="1946-04-17T14:00:00"/>
        <d v="1947-02-17T23:59:00"/>
        <d v="1946-09-08T18:00:48"/>
        <d v="1946-06-29T18:45:06"/>
        <d v="1946-03-11T19:52:44"/>
        <d v="1946-02-19T01:02:56"/>
        <d v="1946-01-15T18:01:01"/>
        <d v="1946-06-03T15:41:12"/>
        <d v="1946-11-17T15:43:32"/>
        <d v="1945-01-23T03:56:39"/>
        <d v="1945-08-18T20:00:39"/>
        <d v="1946-09-12T07:05:00"/>
        <d v="1945-04-24T20:55:59"/>
        <d v="1946-11-16T14:15:33"/>
        <d v="1945-04-08T04:59:00"/>
        <d v="1945-01-17T04:11:05"/>
        <d v="1947-03-13T14:02:35"/>
        <d v="1947-02-19T19:00:00"/>
        <d v="1946-02-09T17:05:53"/>
        <d v="1946-10-16T15:15:19"/>
        <d v="1945-08-30T15:05:19"/>
        <d v="1946-10-25T03:59:00"/>
        <d v="1946-10-05T15:15:32"/>
        <d v="1946-04-21T05:06:14"/>
        <d v="1944-08-13T20:20:34"/>
        <d v="1947-02-08T07:16:47"/>
        <d v="1947-01-22T04:59:00"/>
        <d v="1945-05-30T17:01:00"/>
        <d v="1944-09-02T06:59:00"/>
        <d v="1945-11-07T01:21:33"/>
        <d v="1946-03-24T16:59:16"/>
        <d v="1946-06-27T16:43:05"/>
        <d v="1945-08-12T01:24:57"/>
        <d v="1946-02-19T22:36:37"/>
        <d v="1946-02-23T07:25:01"/>
        <d v="1946-06-19T18:59:00"/>
        <d v="1944-11-28T22:42:02"/>
        <d v="1944-08-07T22:43:42"/>
        <d v="1946-10-01T18:04:46"/>
        <d v="1946-08-22T20:54:00"/>
        <d v="1945-03-26T01:46:48"/>
        <d v="1945-12-29T23:00:00"/>
        <d v="1946-01-08T00:00:00"/>
        <d v="1944-06-21T07:04:10"/>
        <d v="1946-09-30T08:33:45"/>
        <d v="1946-09-27T22:24:55"/>
        <d v="1944-09-01T18:49:24"/>
        <d v="1946-07-11T18:51:00"/>
        <d v="1946-05-06T21:11:59"/>
        <d v="1946-11-11T05:00:00"/>
        <d v="1944-11-28T22:59:00"/>
        <d v="1944-11-27T16:00:00"/>
        <d v="1944-07-25T15:27:00"/>
        <d v="1944-11-26T03:28:17"/>
        <d v="1945-11-17T05:03:21"/>
        <d v="1944-11-11T08:02:00"/>
        <d v="1947-03-14T00:26:00"/>
        <d v="1947-01-29T17:16:53"/>
        <d v="1945-12-15T05:59:00"/>
        <d v="1947-03-15T16:01:01"/>
        <d v="1946-02-16T17:00:27"/>
        <d v="1945-10-28T14:59:43"/>
        <d v="1944-12-10T07:11:00"/>
        <d v="1946-12-13T15:00:23"/>
        <d v="1946-12-27T19:25:15"/>
        <d v="1946-06-18T14:30:46"/>
        <d v="1946-09-04T02:59:00"/>
        <d v="1944-12-16T21:33:15"/>
        <d v="1947-01-23T10:34:12"/>
        <d v="1945-12-27T20:00:00"/>
        <d v="1944-12-30T00:03:35"/>
        <d v="1945-11-23T22:04:55"/>
        <d v="1946-04-06T01:34:16"/>
        <d v="1945-11-19T17:12:15"/>
        <d v="1946-07-13T11:48:53"/>
        <d v="1945-02-02T23:22:29"/>
        <d v="1945-05-31T00:47:00"/>
        <d v="1945-10-15T04:00:00"/>
        <d v="1945-05-15T15:31:17"/>
        <d v="1945-06-18T22:04:21"/>
        <d v="1946-01-29T13:56:03"/>
        <d v="1945-03-14T19:00:37"/>
        <d v="1946-03-30T08:46:56"/>
        <d v="1944-10-21T00:49:07"/>
        <d v="1947-03-05T20:00:00"/>
        <d v="1945-04-02T21:59:00"/>
        <d v="1946-09-11T11:35:49"/>
        <d v="1945-12-14T18:20:10"/>
        <d v="1946-06-22T16:00:25"/>
        <d v="1946-12-11T17:34:40"/>
        <d v="1946-08-04T03:59:00"/>
        <d v="1945-02-09T15:23:40"/>
        <d v="1943-01-06T08:00:00"/>
        <d v="1945-05-16T05:00:00"/>
        <d v="1946-03-18T04:33:43"/>
        <d v="1946-12-12T07:59:00"/>
        <d v="1946-08-26T17:00:09"/>
        <d v="1944-07-29T01:26:32"/>
        <d v="1944-09-10T10:00:00"/>
        <d v="1945-05-18T06:04:15"/>
        <d v="1945-03-03T20:27:00"/>
        <d v="1944-08-21T20:59:10"/>
        <d v="1945-12-24T20:26:00"/>
        <d v="1944-11-03T20:38:35"/>
        <d v="1946-09-24T01:16:29"/>
        <d v="1946-02-10T10:20:45"/>
        <d v="1945-09-12T19:07:57"/>
        <d v="1944-08-25T00:20:25"/>
        <d v="1946-06-05T20:09:00"/>
        <d v="1947-03-05T04:08:52"/>
        <d v="1944-08-08T22:00:00"/>
        <d v="1946-03-06T23:49:05"/>
        <d v="1945-04-22T16:16:17"/>
        <d v="1946-12-03T21:54:43"/>
        <d v="1945-03-24T00:00:00"/>
        <d v="1945-03-11T17:57:36"/>
        <d v="1945-04-13T21:54:53"/>
        <d v="1946-05-01T01:00:00"/>
        <d v="1946-07-11T19:22:21"/>
        <d v="1946-08-30T00:44:22"/>
        <d v="1943-07-06T05:28:23"/>
        <d v="1944-02-18T09:08:42"/>
        <d v="1943-08-03T23:06:22"/>
        <d v="1943-12-20T20:32:11"/>
        <d v="1946-04-09T07:54:24"/>
        <d v="1943-11-25T06:30:59"/>
        <d v="1942-09-30T00:17:02"/>
        <d v="1945-11-15T19:04:53"/>
        <d v="1944-02-04T19:58:17"/>
        <d v="1941-10-14T23:09:01"/>
        <d v="1944-01-03T04:09:05"/>
        <d v="1942-05-05T21:41:56"/>
        <d v="1944-09-09T09:04:10"/>
        <d v="1946-01-12T04:00:11"/>
        <d v="1941-07-20T04:42:01"/>
        <d v="1946-05-13T13:35:36"/>
        <d v="1944-05-09T03:18:53"/>
        <d v="1945-01-26T22:14:52"/>
        <d v="1942-08-09T21:44:48"/>
        <d v="1944-07-31T15:49:43"/>
        <d v="1944-08-06T21:53:24"/>
        <d v="1946-03-13T15:06:15"/>
        <d v="1944-08-22T20:48:11"/>
        <d v="1944-06-13T17:08:07"/>
        <d v="1944-04-22T19:11:07"/>
        <d v="1945-06-24T04:32:55"/>
        <d v="1945-05-27T04:27:33"/>
        <d v="1946-04-09T18:41:12"/>
        <d v="1943-01-05T00:37:18"/>
        <d v="1946-02-09T23:22:17"/>
        <d v="1941-10-07T17:07:13"/>
        <d v="1943-08-29T12:53:40"/>
        <d v="1944-10-02T03:30:00"/>
        <d v="1944-02-29T19:01:17"/>
        <d v="1944-04-11T18:18:15"/>
        <d v="1945-05-11T20:04:28"/>
        <d v="1946-02-12T02:39:31"/>
        <d v="1946-07-13T18:12:00"/>
        <d v="1943-12-08T05:59:00"/>
        <d v="1946-06-17T05:19:50"/>
        <d v="1944-06-09T09:50:21"/>
        <d v="1944-03-22T02:15:27"/>
        <d v="1942-04-03T16:46:15"/>
        <d v="1944-07-21T20:40:24"/>
        <d v="1942-04-12T14:17:15"/>
        <d v="1946-11-17T19:03:10"/>
        <d v="1942-12-06T22:23:42"/>
        <d v="1946-01-06T04:53:10"/>
        <d v="1945-01-17T08:30:00"/>
        <d v="1944-08-12T23:27:00"/>
        <d v="1943-10-08T08:18:07"/>
        <d v="1946-03-29T15:41:35"/>
        <d v="1942-06-08T20:20:08"/>
        <d v="1945-12-23T14:21:53"/>
        <d v="1944-04-03T02:59:39"/>
        <d v="1944-04-04T19:01:04"/>
        <d v="1941-10-26T20:56:40"/>
        <d v="1946-03-12T21:25:16"/>
        <d v="1943-05-29T16:53:45"/>
        <d v="1944-04-17T12:34:08"/>
        <d v="1945-04-28T16:00:51"/>
        <d v="1945-09-23T14:58:50"/>
        <d v="1946-07-13T07:51:34"/>
        <d v="1944-11-12T21:30:00"/>
        <d v="1944-08-05T15:35:17"/>
        <d v="1946-06-04T06:21:33"/>
        <d v="1944-11-24T00:55:00"/>
        <d v="1945-12-22T21:47:48"/>
        <d v="1946-12-31T02:46:11"/>
        <d v="1944-07-29T09:46:21"/>
        <d v="1944-11-27T04:33:00"/>
        <d v="1946-08-05T23:44:54"/>
        <d v="1945-12-17T16:07:09"/>
        <d v="1946-04-22T19:40:21"/>
        <d v="1947-01-20T21:45:31"/>
        <d v="1944-12-30T08:20:26"/>
        <d v="1945-08-04T11:05:21"/>
        <d v="1945-07-07T16:47:30"/>
        <d v="1945-02-15T00:08:47"/>
        <d v="1945-12-15T04:38:46"/>
        <d v="1945-04-27T04:22:00"/>
        <d v="1944-09-30T17:56:32"/>
        <d v="1944-04-30T22:52:53"/>
        <d v="1944-10-17T23:19:43"/>
        <d v="1946-11-30T05:06:21"/>
        <d v="1946-06-15T17:02:46"/>
        <d v="1946-01-06T22:54:35"/>
        <d v="1945-09-05T02:27:43"/>
        <d v="1945-05-13T17:01:52"/>
        <d v="1945-06-16T17:08:25"/>
        <d v="1945-09-04T02:36:46"/>
        <d v="1944-08-12T18:20:08"/>
        <d v="1945-02-22T01:42:42"/>
        <d v="1944-12-03T16:04:40"/>
        <d v="1944-12-07T02:12:08"/>
        <d v="1945-06-28T15:45:00"/>
        <d v="1945-03-26T02:43:06"/>
        <d v="1945-05-17T15:06:29"/>
        <d v="1944-09-23T16:24:24"/>
        <d v="1944-08-07T17:22:00"/>
        <d v="1946-06-17T17:23:02"/>
        <d v="1944-07-04T05:08:50"/>
        <d v="1945-06-24T04:00:00"/>
        <d v="1944-09-10T17:38:15"/>
        <d v="1946-09-21T01:17:45"/>
        <d v="1945-02-20T08:29:23"/>
        <d v="1945-05-28T21:26:11"/>
        <d v="1944-11-11T20:18:47"/>
        <d v="1944-08-18T16:22:32"/>
        <d v="1945-08-01T04:27:37"/>
        <d v="1946-05-07T20:12:07"/>
        <d v="1945-07-13T17:28:59"/>
        <d v="1947-03-05T13:00:00"/>
        <d v="1944-10-13T15:51:36"/>
        <d v="1944-08-14T21:44:12"/>
        <d v="1945-10-26T17:17:07"/>
        <d v="1944-06-26T19:21:54"/>
        <d v="1945-02-27T08:08:41"/>
        <d v="1947-01-11T16:42:00"/>
        <d v="1946-11-01T03:59:00"/>
        <d v="1947-02-05T14:23:31"/>
        <d v="1945-06-06T04:00:00"/>
        <d v="1945-05-30T22:42:00"/>
        <d v="1945-05-15T18:00:00"/>
        <d v="1946-12-27T16:49:00"/>
        <d v="1946-06-28T23:29:55"/>
        <d v="1944-08-29T15:58:45"/>
        <d v="1946-03-19T13:29:20"/>
        <d v="1947-02-10T12:09:38"/>
        <d v="1946-04-08T17:37:33"/>
        <d v="1945-04-06T11:42:59"/>
        <d v="1945-12-18T09:00:00"/>
        <d v="1945-12-16T19:38:59"/>
        <d v="1946-06-12T05:59:00"/>
        <d v="1945-12-29T03:00:00"/>
        <d v="1945-07-06T18:30:00"/>
        <d v="1945-04-14T11:27:36"/>
        <d v="1946-07-14T14:34:06"/>
        <d v="1945-06-25T06:55:54"/>
        <d v="1945-05-29T14:45:27"/>
        <d v="1945-12-02T05:00:00"/>
        <d v="1945-06-11T12:09:11"/>
        <d v="1947-03-10T13:29:00"/>
        <d v="1946-03-30T10:00:00"/>
        <d v="1946-03-23T16:01:04"/>
        <d v="1947-02-24T20:18:25"/>
        <d v="1945-05-29T21:00:00"/>
        <d v="1946-06-08T20:47:41"/>
        <d v="1945-11-25T01:00:00"/>
        <d v="1947-01-30T18:08:20"/>
        <d v="1945-06-07T20:10:05"/>
        <d v="1944-05-28T22:09:16"/>
        <d v="1945-09-30T23:03:00"/>
        <d v="1946-07-13T19:25:40"/>
        <d v="1945-10-30T03:00:00"/>
        <d v="1946-10-19T11:05:13"/>
        <d v="1945-08-23T15:05:12"/>
        <d v="1946-12-03T00:00:00"/>
        <d v="1946-03-31T04:00:00"/>
        <d v="1946-11-09T05:15:09"/>
        <d v="1944-06-04T13:11:42"/>
        <d v="1943-10-21T21:44:38"/>
        <d v="1944-04-19T01:00:00"/>
        <d v="1944-08-05T07:00:00"/>
        <d v="1941-09-26T17:30:08"/>
        <d v="1942-04-15T16:00:00"/>
        <d v="1941-02-22T23:20:30"/>
        <d v="1945-08-26T01:00:00"/>
        <d v="1943-10-05T20:21:10"/>
        <d v="1942-02-19T22:46:14"/>
        <d v="1945-01-31T18:55:42"/>
        <d v="1943-12-14T03:14:59"/>
        <d v="1942-07-27T16:00:00"/>
        <d v="1942-08-23T06:47:45"/>
        <d v="1941-08-04T14:38:56"/>
        <d v="1942-01-03T23:06:07"/>
        <d v="1943-07-11T21:51:00"/>
        <d v="1944-11-01T05:59:00"/>
        <d v="1941-09-09T13:18:00"/>
        <d v="1941-07-06T21:00:00"/>
        <d v="1943-04-21T21:00:00"/>
        <d v="1944-06-12T14:23:54"/>
        <d v="1941-12-04T02:02:29"/>
        <d v="1943-05-05T07:00:55"/>
        <d v="1944-06-11T06:59:00"/>
        <d v="1942-07-06T17:46:51"/>
        <d v="1944-09-04T15:25:31"/>
        <d v="1941-09-23T19:32:47"/>
        <d v="1943-10-23T23:42:49"/>
        <d v="1944-09-01T18:48:27"/>
        <d v="1940-12-30T04:59:00"/>
        <d v="1943-11-30T21:17:32"/>
        <d v="1942-02-10T22:03:51"/>
        <d v="1941-04-01T01:03:10"/>
        <d v="1943-08-30T14:40:12"/>
        <d v="1944-06-07T03:59:00"/>
        <d v="1944-02-25T20:13:40"/>
        <d v="1944-01-28T08:13:47"/>
        <d v="1944-02-15T18:18:12"/>
        <d v="1944-03-27T01:00:00"/>
        <d v="1943-10-28T15:54:43"/>
        <d v="1940-11-28T15:43:35"/>
        <d v="1944-01-10T21:02:25"/>
        <d v="1943-07-23T14:02:38"/>
        <d v="1943-09-19T20:17:27"/>
        <d v="1946-04-15T00:00:00"/>
        <d v="1942-03-24T19:34:02"/>
        <d v="1943-11-12T17:24:19"/>
        <d v="1940-06-13T04:00:00"/>
        <d v="1944-08-29T17:31:31"/>
        <d v="1942-08-29T16:33:45"/>
        <d v="1943-08-06T20:49:47"/>
        <d v="1939-08-31T04:00:00"/>
        <d v="1942-09-03T13:29:07"/>
        <d v="1944-06-23T02:00:00"/>
        <d v="1944-03-22T01:22:50"/>
        <d v="1941-02-27T18:10:54"/>
        <d v="1943-07-27T17:50:36"/>
        <d v="1943-12-08T04:59:00"/>
        <d v="1943-03-10T04:00:00"/>
        <d v="1946-12-30T16:59:00"/>
        <d v="1945-06-18T13:59:35"/>
        <d v="1945-02-15T14:00:00"/>
        <d v="1945-06-10T14:54:16"/>
        <d v="1946-08-09T04:00:00"/>
        <d v="1947-01-03T03:14:05"/>
        <d v="1945-04-21T06:59:00"/>
        <d v="1945-04-05T07:00:00"/>
        <d v="1945-10-04T22:59:00"/>
        <d v="1945-11-12T17:49:31"/>
        <d v="1945-10-17T11:00:00"/>
        <d v="1945-07-27T17:00:00"/>
        <d v="1946-03-13T00:12:53"/>
        <d v="1946-04-30T17:55:58"/>
        <d v="1946-04-27T16:20:32"/>
        <d v="1945-07-12T19:32:39"/>
        <d v="1946-05-31T18:57:00"/>
        <d v="1945-07-19T03:00:00"/>
        <d v="1946-11-30T02:23:31"/>
        <d v="1946-07-30T11:00:00"/>
        <d v="1947-03-12T03:40:05"/>
        <d v="1946-07-20T17:30:00"/>
        <d v="1944-12-02T10:58:54"/>
        <d v="1946-02-15T12:04:39"/>
        <d v="1946-10-07T14:43:32"/>
        <d v="1945-10-13T21:11:08"/>
        <d v="1946-08-18T16:00:50"/>
        <d v="1946-11-29T20:15:19"/>
        <d v="1945-04-16T16:52:02"/>
        <d v="1946-03-02T17:01:54"/>
        <d v="1946-10-20T16:04:20"/>
        <d v="1945-11-04T01:00:00"/>
        <d v="1946-02-26T23:05:09"/>
        <d v="1946-07-20T14:00:00"/>
        <d v="1945-01-09T01:02:52"/>
        <d v="1944-07-09T16:00:00"/>
        <d v="1946-12-29T23:00:00"/>
        <d v="1946-12-22T17:58:57"/>
        <d v="1945-05-19T15:45:25"/>
        <d v="1946-04-25T06:55:00"/>
        <d v="1946-10-12T15:12:32"/>
        <d v="1946-12-29T02:03:55"/>
        <d v="1945-01-13T19:00:28"/>
        <d v="1945-05-27T16:17:15"/>
        <d v="1946-10-13T15:25:34"/>
        <d v="1944-11-30T06:19:05"/>
        <d v="1946-07-01T04:00:00"/>
        <d v="1946-08-16T12:05:54"/>
        <d v="1947-01-26T01:26:48"/>
        <d v="1944-07-14T02:33:45"/>
        <d v="1946-03-10T18:34:47"/>
        <d v="1945-12-03T22:28:22"/>
        <d v="1944-12-15T20:43:48"/>
        <d v="1947-03-02T13:51:19"/>
        <d v="1945-07-31T19:17:13"/>
        <d v="1944-12-06T16:31:55"/>
        <d v="1944-08-13T14:17:33"/>
        <d v="1946-09-30T14:58:37"/>
        <d v="1945-07-15T19:35:39"/>
        <d v="1946-08-18T03:59:00"/>
        <d v="1946-06-29T18:57:19"/>
        <d v="1944-07-12T19:32:39"/>
        <d v="1943-06-26T01:49:11"/>
        <d v="1945-03-05T15:18:45"/>
        <d v="1944-12-16T12:08:53"/>
        <d v="1945-12-14T06:59:00"/>
        <d v="1945-12-24T00:18:54"/>
        <d v="1946-02-10T17:45:44"/>
        <d v="1945-09-03T03:59:00"/>
        <d v="1943-03-10T00:00:00"/>
        <d v="1946-06-10T19:22:59"/>
        <d v="1942-11-29T10:00:00"/>
        <d v="1943-07-04T00:56:00"/>
        <d v="1943-02-28T05:59:00"/>
        <d v="1941-06-23T13:42:03"/>
        <d v="1941-07-04T19:33:10"/>
        <d v="1942-08-01T21:37:00"/>
        <d v="1944-06-19T17:12:52"/>
        <d v="1943-09-06T22:25:31"/>
        <d v="1946-02-13T07:59:00"/>
        <d v="1945-01-05T16:41:46"/>
        <d v="1945-03-14T16:35:52"/>
        <d v="1944-11-25T00:54:23"/>
        <d v="1945-11-12T01:04:10"/>
        <d v="1945-06-13T04:34:54"/>
        <d v="1944-04-09T14:15:46"/>
        <d v="1943-10-15T00:04:50"/>
        <d v="1945-05-05T18:12:22"/>
        <d v="1942-07-11T17:45:32"/>
        <d v="1946-12-29T22:50:33"/>
        <d v="1946-03-24T02:53:08"/>
        <d v="1947-01-14T01:35:19"/>
        <d v="1946-12-02T17:03:26"/>
        <d v="1947-02-02T04:11:00"/>
        <d v="1946-07-31T18:13:30"/>
        <d v="1945-06-03T11:47:56"/>
        <d v="1945-06-07T02:00:00"/>
        <d v="1946-12-28T05:08:45"/>
        <d v="1943-05-05T19:12:16"/>
        <d v="1946-12-22T01:47:58"/>
        <d v="1945-07-03T17:38:42"/>
        <d v="1946-04-28T12:11:00"/>
        <d v="1945-07-27T15:31:29"/>
        <d v="1945-06-01T04:30:00"/>
        <d v="1946-10-16T16:14:00"/>
        <d v="1946-08-12T11:32:37"/>
        <d v="1945-04-25T17:12:00"/>
        <d v="1945-08-20T04:59:00"/>
        <d v="1946-03-02T03:43:06"/>
        <d v="1946-07-31T16:22:03"/>
        <d v="1947-02-28T03:00:00"/>
        <d v="1947-01-13T21:48:01"/>
        <d v="1945-02-11T23:58:02"/>
        <d v="1946-10-26T21:19:00"/>
        <d v="1946-07-04T20:58:54"/>
        <d v="1944-10-05T00:06:13"/>
        <d v="1946-06-11T05:30:00"/>
        <d v="1943-05-25T23:54:34"/>
        <d v="1945-04-29T00:16:51"/>
        <d v="1943-07-25T01:30:35"/>
        <d v="1945-02-20T12:14:45"/>
        <d v="1944-11-26T17:20:01"/>
        <d v="1945-12-10T10:00:00"/>
        <d v="1944-08-10T12:52:58"/>
        <d v="1945-11-11T21:55:56"/>
        <d v="1944-12-30T04:12:15"/>
        <d v="1946-06-02T07:38:40"/>
        <d v="1945-02-04T01:25:00"/>
        <d v="1944-12-02T01:31:39"/>
        <d v="1946-02-18T10:29:30"/>
        <d v="1947-01-02T06:04:27"/>
        <d v="1945-08-14T16:13:11"/>
        <d v="1945-11-19T23:13:39"/>
        <d v="1945-09-13T11:11:00"/>
        <d v="1946-02-23T10:57:14"/>
        <d v="1946-10-08T10:56:59"/>
        <d v="1946-06-27T16:01:26"/>
        <d v="1945-02-06T21:58:29"/>
        <d v="1946-09-20T05:45:04"/>
        <d v="1945-12-30T08:38:51"/>
        <d v="1946-11-14T18:13:22"/>
        <d v="1945-04-27T03:09:19"/>
        <d v="1945-08-22T09:22:00"/>
        <d v="1946-09-17T20:26:25"/>
        <d v="1946-04-01T08:06:57"/>
        <d v="1945-04-08T01:27:22"/>
        <d v="1944-12-17T19:31:28"/>
        <d v="1945-11-24T06:03:36"/>
        <d v="1945-07-18T18:43:48"/>
        <d v="1946-12-09T11:00:00"/>
        <d v="1945-06-06T15:00:00"/>
        <d v="1945-10-09T18:43:40"/>
        <d v="1946-02-19T08:24:17"/>
        <d v="1944-07-11T04:59:00"/>
        <d v="1946-04-26T13:55:00"/>
        <d v="1945-03-05T19:55:01"/>
        <d v="1946-05-25T17:57:43"/>
        <d v="1945-09-09T18:22:49"/>
        <d v="1946-05-24T15:29:18"/>
        <d v="1947-01-01T22:13:29"/>
        <d v="1945-09-10T20:57:42"/>
        <d v="1945-06-12T13:00:55"/>
        <d v="1946-04-20T10:44:38"/>
        <d v="1946-07-07T17:32:14"/>
        <d v="1945-05-20T05:25:00"/>
        <d v="1945-05-08T19:28:25"/>
        <d v="1946-02-18T04:06:37"/>
        <d v="1944-11-17T00:00:59"/>
        <d v="1944-07-26T16:52:43"/>
        <d v="1947-04-14T15:42:27"/>
        <d v="1946-04-23T21:59:00"/>
        <d v="1944-09-03T13:39:00"/>
        <d v="1947-01-02T16:02:45"/>
        <d v="1945-11-09T22:30:44"/>
        <d v="1944-08-09T04:00:00"/>
        <d v="1945-11-30T17:25:00"/>
        <d v="1944-11-28T23:45:00"/>
        <d v="1944-10-19T00:00:00"/>
        <d v="1943-04-09T15:54:31"/>
        <d v="1943-04-06T20:52:18"/>
        <d v="1943-02-15T15:52:38"/>
        <d v="1942-03-21T03:00:00"/>
        <d v="1946-01-10T05:00:00"/>
        <d v="1942-03-24T18:14:45"/>
        <d v="1941-06-10T00:20:49"/>
        <d v="1943-02-14T14:21:49"/>
        <d v="1942-12-27T19:51:03"/>
        <d v="1945-04-07T22:58:54"/>
        <d v="1943-10-15T13:01:43"/>
        <d v="1942-02-28T23:30:39"/>
        <d v="1943-09-12T17:28:12"/>
        <d v="1944-12-18T04:59:00"/>
        <d v="1941-09-08T01:00:22"/>
        <d v="1941-12-21T03:00:00"/>
        <d v="1943-05-13T20:55:13"/>
        <d v="1944-05-08T03:59:00"/>
        <d v="1943-07-25T17:00:00"/>
        <d v="1943-11-01T22:09:05"/>
        <d v="1942-09-06T07:51:00"/>
        <d v="1946-07-21T04:37:55"/>
        <d v="1942-07-20T14:51:00"/>
        <d v="1945-06-18T19:06:13"/>
        <d v="1945-02-25T04:02:41"/>
        <d v="1946-08-01T22:01:11"/>
        <d v="1944-01-04T13:31:00"/>
        <d v="1942-11-14T15:40:52"/>
        <d v="1943-10-01T13:27:54"/>
        <d v="1945-02-13T15:38:00"/>
        <d v="1941-06-16T21:14:06"/>
        <d v="1943-06-15T20:47:55"/>
        <d v="1945-04-01T15:38:00"/>
        <d v="1941-08-25T18:57:11"/>
        <d v="1944-09-14T11:24:19"/>
        <d v="1943-07-30T19:43:00"/>
        <d v="1944-09-01T23:36:18"/>
        <d v="1946-08-04T00:10:33"/>
        <d v="1943-04-30T21:42:37"/>
        <d v="1945-07-06T14:00:23"/>
        <d v="1946-03-24T22:00:00"/>
        <d v="1946-10-22T08:20:01"/>
        <d v="1944-06-08T08:33:00"/>
        <d v="1946-03-21T20:01:00"/>
        <d v="1944-07-22T18:51:44"/>
        <d v="1940-05-13T08:10:00"/>
        <d v="1944-06-25T14:44:41"/>
        <d v="1947-02-13T22:59:00"/>
        <d v="1944-07-17T09:14:38"/>
        <d v="1945-11-16T15:00:04"/>
        <d v="1947-02-04T16:25:39"/>
        <d v="1944-07-14T15:17:46"/>
        <d v="1945-09-25T14:20:40"/>
        <d v="1946-03-15T05:04:57"/>
        <d v="1946-10-05T14:00:00"/>
        <d v="1944-12-04T06:00:00"/>
        <d v="1944-05-29T19:40:52"/>
        <d v="1944-06-18T21:59:00"/>
        <d v="1944-12-17T04:00:00"/>
        <d v="1946-06-06T04:01:31"/>
        <d v="1944-10-15T19:55:39"/>
        <d v="1944-12-21T00:00:00"/>
        <d v="1947-02-19T12:01:30"/>
        <d v="1946-08-17T16:52:18"/>
        <d v="1946-01-17T06:37:27"/>
        <d v="1947-03-13T13:24:46"/>
        <d v="1947-01-31T00:00:00"/>
        <d v="1945-03-17T14:05:20"/>
        <d v="1945-10-21T18:24:55"/>
        <d v="1944-11-29T03:00:00"/>
        <d v="1946-02-13T15:00:00"/>
        <d v="1946-05-01T03:59:00"/>
        <d v="1945-09-02T16:11:02"/>
        <d v="1946-05-22T22:00:00"/>
        <d v="1945-08-25T19:15:10"/>
        <d v="1946-08-05T18:00:00"/>
        <d v="1945-01-20T18:46:10"/>
        <d v="1947-01-02T22:03:39"/>
        <d v="1944-11-24T01:15:00"/>
        <d v="1944-12-29T17:05:38"/>
        <d v="1945-06-28T23:55:00"/>
        <d v="1944-11-20T13:13:54"/>
        <d v="1945-03-30T00:18:00"/>
        <d v="1945-02-28T21:16:00"/>
        <d v="1944-09-15T05:06:39"/>
        <d v="1947-02-22T10:14:42"/>
        <d v="1945-11-06T22:10:20"/>
        <d v="1945-11-01T04:15:59"/>
        <d v="1946-05-11T10:47:14"/>
        <d v="1945-05-25T19:47:19"/>
        <d v="1945-08-31T06:47:27"/>
        <d v="1945-07-31T06:03:10"/>
        <d v="1945-09-15T17:00:00"/>
        <d v="1946-07-03T03:40:24"/>
        <d v="1944-09-18T15:40:33"/>
        <d v="1945-08-26T12:12:00"/>
        <d v="1945-04-27T01:16:39"/>
        <d v="1944-11-11T01:29:53"/>
        <d v="1943-11-06T02:00:03"/>
        <d v="1939-12-01T00:50:00"/>
        <d v="1944-03-12T16:49:11"/>
        <d v="1945-05-26T20:05:00"/>
        <d v="1941-06-06T17:31:01"/>
        <d v="1946-07-26T22:00:00"/>
        <d v="1944-02-16T00:00:00"/>
        <d v="1944-12-22T01:29:45"/>
        <d v="1943-05-24T16:18:34"/>
        <d v="1946-04-07T18:31:22"/>
        <d v="1945-06-17T18:28:03"/>
        <d v="1946-02-26T23:59:00"/>
        <d v="1947-03-31T03:59:00"/>
        <d v="1945-02-15T22:15:29"/>
        <d v="1944-07-07T12:34:56"/>
        <d v="1945-06-28T21:06:08"/>
        <d v="1942-07-23T20:20:48"/>
        <d v="1940-08-31T02:00:00"/>
        <d v="1943-08-27T23:54:51"/>
        <d v="1942-05-20T01:12:06"/>
        <d v="1945-12-17T10:46:30"/>
        <d v="1945-10-24T21:20:00"/>
        <d v="1944-09-23T21:43:11"/>
        <d v="1944-05-28T15:35:01"/>
        <d v="1946-12-24T11:00:00"/>
        <d v="1945-04-03T01:30:22"/>
        <d v="1944-12-11T22:49:25"/>
        <d v="1945-01-29T20:12:00"/>
        <d v="1945-10-07T23:38:06"/>
        <d v="1945-09-21T20:34:24"/>
        <d v="1946-04-02T16:25:41"/>
        <d v="1945-03-26T00:44:45"/>
        <d v="1945-02-26T20:17:35"/>
        <d v="1946-05-14T16:21:00"/>
        <d v="1944-06-16T20:13:00"/>
        <d v="1944-12-11T11:19:29"/>
        <d v="1946-09-19T08:29:57"/>
        <d v="1945-07-24T16:00:58"/>
        <d v="1946-04-07T11:56:16"/>
        <d v="1944-07-13T05:11:00"/>
        <d v="1941-05-03T02:13:53"/>
        <d v="1941-10-12T23:00:00"/>
        <d v="1942-01-26T04:04:19"/>
        <d v="1942-03-16T19:17:15"/>
        <d v="1941-07-30T07:00:00"/>
        <d v="1941-03-22T01:40:38"/>
        <d v="1942-06-13T19:24:11"/>
        <d v="1943-12-31T05:26:00"/>
        <d v="1941-10-31T08:00:00"/>
        <d v="1942-12-14T22:11:50"/>
        <d v="1943-06-04T00:00:32"/>
        <d v="1943-01-01T20:59:44"/>
        <d v="1942-07-21T01:40:02"/>
        <d v="1944-08-01T17:00:00"/>
        <d v="1941-12-11T02:13:16"/>
        <d v="1942-11-21T22:00:00"/>
        <d v="1943-10-31T19:00:00"/>
        <d v="1943-03-07T15:42:15"/>
        <d v="1944-09-13T04:28:06"/>
        <d v="1943-02-22T08:09:00"/>
        <d v="1942-05-27T03:59:00"/>
        <d v="1944-12-15T07:59:00"/>
        <d v="1943-08-26T16:31:29"/>
        <d v="1943-01-08T08:48:55"/>
        <d v="1942-09-10T16:47:33"/>
        <d v="1943-11-30T21:21:07"/>
        <d v="1942-11-25T04:59:00"/>
        <d v="1944-06-15T17:41:22"/>
        <d v="1944-02-19T20:48:53"/>
        <d v="1942-03-01T06:59:00"/>
        <d v="1942-10-11T20:37:41"/>
        <d v="1941-09-22T08:10:54"/>
        <d v="1942-01-14T05:00:00"/>
        <d v="1941-05-31T05:59:00"/>
        <d v="1946-07-10T20:51:01"/>
        <d v="1941-06-10T04:00:00"/>
        <d v="1939-12-30T23:39:00"/>
        <d v="1943-02-27T21:25:00"/>
        <d v="1942-03-02T15:39:25"/>
        <d v="1940-08-01T01:59:00"/>
        <d v="1944-12-17T14:19:04"/>
        <d v="1941-06-12T00:35:27"/>
        <d v="1942-09-23T19:46:52"/>
        <d v="1942-11-21T02:26:00"/>
        <d v="1943-09-17T14:49:00"/>
        <d v="1944-08-12T18:11:00"/>
        <d v="1942-06-08T09:49:37"/>
        <d v="1941-03-18T15:54:42"/>
        <d v="1944-05-21T16:25:55"/>
        <d v="1943-10-08T10:27:17"/>
        <d v="1941-04-24T06:59:00"/>
        <d v="1943-11-23T12:49:53"/>
        <d v="1941-04-22T20:01:36"/>
        <d v="1942-04-17T21:22:40"/>
        <d v="1942-04-04T18:00:20"/>
        <d v="1942-12-12T22:17:32"/>
        <d v="1942-05-23T18:46:08"/>
        <d v="1942-12-17T14:20:00"/>
        <d v="1943-12-16T12:00:00"/>
        <d v="1946-04-29T21:59:00"/>
        <d v="1946-01-15T21:00:00"/>
        <d v="1941-12-29T05:45:36"/>
        <d v="1945-01-30T00:31:47"/>
        <d v="1942-03-15T03:59:00"/>
        <d v="1941-02-20T03:00:00"/>
        <d v="1943-03-27T05:04:33"/>
        <d v="1944-03-09T06:59:00"/>
        <d v="1941-11-26T04:35:39"/>
        <d v="1946-05-30T21:14:36"/>
        <d v="1940-07-03T04:00:00"/>
        <d v="1946-07-31T13:03:34"/>
        <d v="1942-06-03T15:45:30"/>
        <d v="1945-03-04T21:04:52"/>
        <d v="1946-08-17T06:59:00"/>
        <d v="1941-10-14T22:03:00"/>
        <d v="1942-04-20T03:59:00"/>
        <d v="1946-04-15T05:59:00"/>
        <d v="1944-02-05T20:31:11"/>
        <d v="1941-07-20T01:39:05"/>
        <d v="1944-07-10T18:11:07"/>
        <d v="1947-03-28T02:00:00"/>
        <d v="1947-04-13T04:07:40"/>
        <d v="1947-04-06T18:45:38"/>
        <d v="1947-03-16T18:34:01"/>
        <d v="1947-03-23T05:00:23"/>
        <d v="1947-04-26T19:15:19"/>
        <d v="1947-04-09T20:15:00"/>
        <d v="1947-04-08T11:49:54"/>
        <d v="1947-03-15T21:37:10"/>
        <d v="1947-04-05T09:20:42"/>
        <d v="1947-04-02T01:00:00"/>
        <d v="1947-03-25T23:59:00"/>
        <d v="1947-04-08T20:00:00"/>
        <d v="1947-03-26T04:36:00"/>
        <d v="1947-04-09T01:00:00"/>
        <d v="1947-03-31T00:40:11"/>
        <d v="1947-04-08T23:47:28"/>
        <d v="1947-03-25T03:33:00"/>
        <d v="1947-04-10T20:44:05"/>
        <d v="1947-03-31T04:00:00"/>
        <d v="1945-01-13T15:56:45"/>
        <d v="1945-03-28T19:52:30"/>
        <d v="1945-08-29T06:45:37"/>
        <d v="1945-02-14T03:21:13"/>
        <d v="1945-09-07T16:00:00"/>
        <d v="1945-08-21T07:21:12"/>
        <d v="1946-03-27T16:18:15"/>
        <d v="1946-04-30T20:48:26"/>
        <d v="1944-08-29T19:39:00"/>
        <d v="1946-01-16T13:00:00"/>
        <d v="1944-08-30T15:30:34"/>
        <d v="1945-06-28T21:55:53"/>
        <d v="1944-10-03T19:13:32"/>
        <d v="1945-04-29T22:02:41"/>
        <d v="1945-03-29T03:22:00"/>
        <d v="1946-12-08T14:51:39"/>
        <d v="1946-04-20T04:00:00"/>
        <d v="1946-05-13T04:59:00"/>
        <d v="1944-09-15T12:49:51"/>
        <d v="1944-11-07T19:47:51"/>
        <d v="1945-12-09T11:04:23"/>
        <d v="1946-04-02T00:10:00"/>
        <d v="1945-06-29T06:00:00"/>
        <d v="1944-10-28T22:22:42"/>
        <d v="1944-08-22T23:14:09"/>
        <d v="1944-06-25T22:04:24"/>
        <d v="1945-04-03T11:00:00"/>
        <d v="1945-10-19T15:01:14"/>
        <d v="1946-06-09T01:15:06"/>
        <d v="1945-10-23T02:06:23"/>
        <d v="1945-06-09T15:00:00"/>
        <d v="1946-01-14T05:00:00"/>
        <d v="1946-09-12T21:30:00"/>
        <d v="1945-05-06T00:52:36"/>
        <d v="1946-08-06T19:32:25"/>
        <d v="1945-11-06T21:40:33"/>
        <d v="1945-07-18T22:46:32"/>
        <d v="1944-09-30T20:59:02"/>
        <d v="1946-05-03T19:58:52"/>
        <d v="1945-07-14T19:37:02"/>
        <d v="1945-06-08T15:04:31"/>
        <d v="1947-01-06T21:00:00"/>
        <d v="1946-08-26T03:59:00"/>
        <d v="1945-03-06T13:31:17"/>
        <d v="1946-12-21T02:00:00"/>
        <d v="1946-11-23T02:00:00"/>
        <d v="1945-11-11T15:00:00"/>
        <d v="1945-08-31T22:49:03"/>
        <d v="1947-02-28T19:00:00"/>
        <d v="1946-04-18T20:05:04"/>
        <d v="1945-03-17T17:45:23"/>
        <d v="1946-10-13T06:04:42"/>
        <d v="1946-03-20T16:59:28"/>
        <d v="1945-04-01T20:02:33"/>
        <d v="1945-10-03T18:56:01"/>
        <d v="1946-08-28T04:01:09"/>
        <d v="1947-01-27T19:29:00"/>
        <d v="1946-07-13T22:56:32"/>
        <d v="1945-03-23T18:53:49"/>
        <d v="1946-02-23T16:08:33"/>
        <d v="1945-09-10T13:37:40"/>
        <d v="1946-03-10T23:34:05"/>
        <d v="1946-10-22T20:50:40"/>
        <d v="1944-08-01T11:39:39"/>
        <d v="1944-08-11T23:31:52"/>
        <d v="1944-08-23T20:38:08"/>
        <d v="1944-08-01T15:48:04"/>
        <d v="1944-09-25T13:27:24"/>
        <d v="1945-01-11T19:39:19"/>
        <d v="1944-10-12T18:43:14"/>
        <d v="1944-10-21T23:30:40"/>
        <d v="1944-07-04T17:13:56"/>
        <d v="1945-01-17T18:14:58"/>
        <d v="1944-11-27T14:59:00"/>
        <d v="1944-10-22T23:26:00"/>
        <d v="1944-10-27T22:57:51"/>
        <d v="1945-02-18T08:34:13"/>
        <d v="1945-03-25T19:43:15"/>
        <d v="1946-09-01T16:36:20"/>
        <d v="1946-07-01T14:25:10"/>
        <d v="1946-09-14T14:49:05"/>
        <d v="1946-02-19T13:48:09"/>
        <d v="1945-05-19T22:47:58"/>
        <d v="1945-01-29T03:25:00"/>
        <d v="1944-10-14T00:00:00"/>
        <d v="1944-12-13T13:12:57"/>
        <d v="1945-04-02T14:43:57"/>
        <d v="1944-10-29T22:45:42"/>
        <d v="1945-01-10T06:00:03"/>
        <d v="1945-02-03T16:11:18"/>
        <d v="1945-01-27T17:46:05"/>
        <d v="1945-08-08T06:59:00"/>
        <d v="1944-11-25T22:24:00"/>
        <d v="1945-02-09T13:13:42"/>
        <d v="1946-10-13T16:00:00"/>
        <d v="1946-07-23T10:32:46"/>
        <d v="1946-12-14T13:39:49"/>
        <d v="1946-02-02T07:50:33"/>
        <d v="1944-11-09T21:13:28"/>
        <d v="1946-10-09T14:32:50"/>
        <d v="1945-12-13T12:10:00"/>
        <d v="1945-06-25T21:59:00"/>
        <d v="1945-02-12T01:43:02"/>
        <d v="1945-11-12T17:16:44"/>
        <d v="1945-09-30T18:00:00"/>
        <d v="1944-09-28T15:19:09"/>
        <d v="1944-09-26T01:38:33"/>
        <d v="1947-02-10T16:20:30"/>
        <d v="1945-02-27T21:47:19"/>
        <d v="1944-08-19T21:50:26"/>
        <d v="1944-10-22T04:00:00"/>
        <d v="1946-07-02T07:38:56"/>
        <d v="1944-08-06T21:20:12"/>
        <d v="1945-02-26T07:32:16"/>
        <d v="1945-06-29T21:45:37"/>
        <d v="1946-07-24T19:00:00"/>
        <d v="1947-01-29T06:59:00"/>
        <d v="1945-04-01T04:37:30"/>
        <d v="1944-07-28T18:03:16"/>
        <d v="1945-03-30T01:01:30"/>
        <d v="1942-03-02T07:39:27"/>
        <d v="1944-01-30T19:01:00"/>
        <d v="1942-10-23T16:26:16"/>
        <d v="1944-01-07T02:08:00"/>
        <d v="1943-07-10T20:01:43"/>
        <d v="1944-02-16T22:10:17"/>
        <d v="1941-03-01T07:49:21"/>
        <d v="1944-05-07T22:00:00"/>
        <d v="1941-01-19T22:00:00"/>
        <d v="1944-02-23T16:25:07"/>
        <d v="1942-05-11T23:54:23"/>
        <d v="1941-03-02T12:57:07"/>
        <d v="1943-03-01T07:59:00"/>
        <d v="1945-01-22T23:08:15"/>
        <d v="1946-03-30T15:51:11"/>
        <d v="1943-02-16T19:25:29"/>
        <d v="1942-03-17T00:08:55"/>
        <d v="1941-09-29T03:00:00"/>
        <d v="1946-09-30T17:19:42"/>
        <d v="1943-05-06T04:59:00"/>
        <d v="1944-05-18T04:59:00"/>
        <d v="1945-02-28T05:59:00"/>
        <d v="1941-02-18T23:52:34"/>
        <d v="1941-06-09T03:00:00"/>
        <d v="1946-06-16T04:55:00"/>
        <d v="1942-12-14T15:36:17"/>
        <d v="1945-04-19T05:40:32"/>
        <d v="1941-07-29T06:59:00"/>
        <d v="1942-10-16T20:17:39"/>
        <d v="1944-07-08T23:01:40"/>
        <d v="1944-07-26T01:00:00"/>
        <d v="1945-04-23T00:00:00"/>
        <d v="1942-11-13T02:26:57"/>
        <d v="1943-05-23T00:30:37"/>
        <d v="1944-01-05T12:55:40"/>
        <d v="1944-07-16T20:31:12"/>
        <d v="1944-09-10T18:26:53"/>
        <d v="1941-12-14T05:48:41"/>
        <d v="1941-09-20T18:28:49"/>
        <d v="1944-02-05T17:01:24"/>
        <d v="1945-01-24T07:12:21"/>
        <d v="1947-03-07T07:30:00"/>
        <d v="1944-06-10T19:08:05"/>
        <d v="1944-05-02T17:11:40"/>
        <d v="1946-11-05T09:49:07"/>
        <d v="1947-02-28T04:00:00"/>
        <d v="1946-11-04T22:11:52"/>
        <d v="1945-12-13T07:59:00"/>
        <d v="1947-01-03T00:04:09"/>
        <d v="1946-01-29T04:17:00"/>
        <d v="1944-11-18T19:48:21"/>
        <d v="1945-06-28T03:06:42"/>
        <d v="1945-07-06T16:45:00"/>
        <d v="1946-06-27T23:15:33"/>
        <d v="1946-08-05T21:35:08"/>
        <d v="1944-06-14T06:50:05"/>
        <d v="1945-02-27T00:42:05"/>
        <d v="1944-06-11T00:12:35"/>
        <d v="1946-03-13T14:35:29"/>
        <d v="1946-03-29T12:36:20"/>
        <d v="1945-03-08T02:39:49"/>
        <d v="1942-07-09T23:48:00"/>
        <d v="1942-04-07T21:45:08"/>
        <d v="1942-11-26T12:00:00"/>
        <d v="1942-08-09T22:00:00"/>
        <d v="1944-11-10T22:45:38"/>
        <d v="1945-12-01T21:30:00"/>
        <d v="1940-05-30T04:59:00"/>
        <d v="1943-03-10T18:02:26"/>
        <d v="1942-12-14T18:52:08"/>
        <d v="1940-07-20T06:00:00"/>
        <d v="1941-06-05T15:18:01"/>
        <d v="1941-04-14T03:59:00"/>
        <d v="1942-02-10T21:43:03"/>
        <d v="1945-10-18T17:55:22"/>
        <d v="1942-04-11T17:02:45"/>
        <d v="1944-03-02T21:00:00"/>
        <d v="1946-01-30T18:00:00"/>
        <d v="1945-03-23T21:36:06"/>
        <d v="1942-10-05T09:59:00"/>
        <d v="1945-05-20T13:00:00"/>
        <d v="1945-03-02T18:57:27"/>
        <d v="1947-01-26T18:29:51"/>
        <d v="1945-12-31T16:27:01"/>
        <d v="1944-09-05T22:13:14"/>
        <d v="1946-06-22T16:06:23"/>
        <d v="1944-05-21T14:05:25"/>
        <d v="1946-12-28T22:01:40"/>
        <d v="1944-10-21T10:17:59"/>
        <d v="1945-10-29T22:45:00"/>
        <d v="1944-08-07T00:48:54"/>
        <d v="1945-06-02T05:26:00"/>
        <d v="1944-10-06T12:16:18"/>
        <d v="1944-10-30T03:59:00"/>
        <d v="1944-08-31T01:10:22"/>
        <d v="1946-11-06T18:12:55"/>
        <d v="1947-02-09T06:28:53"/>
        <d v="1944-08-10T18:57:31"/>
        <d v="1945-05-17T21:00:49"/>
        <d v="1945-10-19T23:00:00"/>
        <d v="1942-07-13T05:19:03"/>
        <d v="1943-12-11T06:08:27"/>
        <d v="1941-09-25T04:59:00"/>
        <d v="1944-01-14T19:33:00"/>
        <d v="1943-10-10T00:00:00"/>
        <d v="1940-10-31T00:26:00"/>
        <d v="1942-03-07T04:59:00"/>
        <d v="1943-05-06T15:33:14"/>
        <d v="1941-07-03T00:31:06"/>
        <d v="1943-07-06T13:24:42"/>
        <d v="1942-05-21T03:30:00"/>
        <d v="1942-01-22T19:26:13"/>
        <d v="1944-09-25T03:08:27"/>
        <d v="1941-12-23T05:00:00"/>
        <d v="1944-06-19T04:59:00"/>
        <d v="1941-12-04T05:59:00"/>
        <d v="1942-06-14T03:59:00"/>
        <d v="1943-07-01T05:00:00"/>
        <d v="1943-03-09T22:38:28"/>
        <d v="1941-06-13T03:59:00"/>
        <d v="1944-05-13T06:58:51"/>
        <d v="1941-07-02T19:52:20"/>
        <d v="1946-08-10T06:28:36"/>
        <d v="1944-04-29T14:01:30"/>
        <d v="1945-07-10T06:02:38"/>
        <d v="1944-04-18T02:36:01"/>
        <d v="1939-11-22T05:59:00"/>
        <d v="1946-06-05T17:02:00"/>
        <d v="1944-07-08T10:09:11"/>
        <d v="1941-04-20T04:21:13"/>
        <d v="1946-11-06T11:05:37"/>
        <d v="1943-10-15T14:33:35"/>
        <d v="1942-03-01T03:00:00"/>
        <d v="1946-03-11T05:00:00"/>
        <d v="1942-05-22T19:00:00"/>
        <d v="1945-04-16T21:10:05"/>
        <d v="1942-10-26T02:21:53"/>
        <d v="1943-03-22T22:42:41"/>
        <d v="1944-09-29T00:00:00"/>
        <d v="1944-12-19T08:42:21"/>
        <d v="1942-10-05T03:59:00"/>
        <d v="1944-05-11T18:43:56"/>
        <d v="1944-09-14T10:18:54"/>
        <d v="1946-04-21T06:32:52"/>
        <d v="1942-01-10T01:00:00"/>
        <d v="1944-08-12T12:58:18"/>
        <d v="1944-04-29T15:55:29"/>
        <d v="1946-12-02T15:05:15"/>
        <d v="1946-08-04T19:01:08"/>
        <d v="1943-04-19T03:38:21"/>
        <d v="1943-11-14T04:00:00"/>
        <d v="1942-11-17T01:17:24"/>
        <d v="1946-08-05T07:00:00"/>
        <d v="1943-08-18T08:01:09"/>
        <d v="1943-03-09T18:07:31"/>
        <d v="1943-07-12T21:35:25"/>
        <d v="1945-12-17T07:59:00"/>
        <d v="1942-06-11T07:00:00"/>
        <d v="1945-11-17T04:59:00"/>
        <d v="1946-04-02T12:01:02"/>
        <d v="1944-07-07T17:24:25"/>
        <d v="1946-12-03T15:04:47"/>
        <d v="1946-09-01T07:00:00"/>
        <d v="1944-11-28T19:58:01"/>
        <d v="1946-08-01T23:00:00"/>
        <d v="1946-03-13T09:24:43"/>
        <d v="1945-02-27T15:21:16"/>
        <d v="1945-08-18T18:19:02"/>
        <d v="1946-12-10T16:20:08"/>
        <d v="1946-02-11T04:42:12"/>
        <d v="1945-07-01T21:26:26"/>
        <d v="1945-02-16T03:26:31"/>
        <d v="1945-12-19T14:07:17"/>
        <d v="1946-12-06T01:09:02"/>
        <d v="1945-07-14T21:38:56"/>
        <d v="1944-07-08T19:40:11"/>
        <d v="1944-08-24T22:20:12"/>
        <d v="1944-07-30T02:50:38"/>
        <d v="1944-11-11T12:35:08"/>
        <d v="1946-01-04T22:50:13"/>
        <d v="1945-06-10T20:00:00"/>
        <d v="1947-01-22T17:05:43"/>
        <d v="1940-06-30T23:00:00"/>
        <d v="1944-07-08T14:31:03"/>
        <d v="1943-10-15T03:59:00"/>
        <d v="1944-12-01T13:00:45"/>
        <d v="1940-08-22T04:00:00"/>
        <d v="1941-09-17T14:30:22"/>
        <d v="1946-11-22T08:45:43"/>
        <d v="1946-08-17T23:54:51"/>
        <d v="1946-01-09T23:00:00"/>
        <d v="1945-02-03T19:44:01"/>
        <d v="1946-07-07T23:03:34"/>
        <d v="1943-03-24T04:08:59"/>
        <d v="1941-09-07T21:02:43"/>
        <d v="1943-03-08T21:08:19"/>
        <d v="1942-03-23T04:00:00"/>
        <d v="1945-08-11T08:46:49"/>
        <d v="1946-09-21T17:00:21"/>
        <d v="1944-05-12T23:04:00"/>
        <d v="1944-09-22T01:41:37"/>
        <d v="1946-06-10T13:39:32"/>
        <d v="1945-06-09T10:05:53"/>
        <d v="1942-08-12T03:00:00"/>
        <d v="1945-06-09T04:25:46"/>
        <d v="1944-04-19T03:59:00"/>
        <d v="1945-03-28T18:31:59"/>
        <d v="1940-03-13T21:55:00"/>
        <d v="1944-08-25T00:31:21"/>
        <d v="1942-11-28T23:54:56"/>
        <d v="1945-01-07T01:00:00"/>
        <d v="1946-12-14T05:00:00"/>
        <d v="1944-04-24T01:58:38"/>
        <d v="1945-05-05T06:58:00"/>
        <d v="1945-12-17T01:00:00"/>
        <d v="1944-05-07T20:45:19"/>
        <d v="1943-12-29T06:02:33"/>
        <d v="1943-06-30T18:00:00"/>
        <d v="1946-11-30T04:59:00"/>
        <d v="1943-11-14T23:15:03"/>
        <d v="1946-11-09T13:37:07"/>
        <d v="1946-01-20T16:59:34"/>
        <d v="1946-12-10T04:59:00"/>
        <d v="1945-06-11T16:25:14"/>
        <d v="1942-07-08T02:07:27"/>
        <d v="1943-05-22T04:07:24"/>
        <d v="1945-04-15T00:00:00"/>
        <d v="1943-05-22T15:38:11"/>
        <d v="1943-12-01T22:59:00"/>
        <d v="1945-05-29T01:42:58"/>
        <d v="1943-12-25T00:32:17"/>
        <d v="1946-02-18T02:00:53"/>
        <d v="1945-11-23T15:49:11"/>
        <d v="1944-04-30T12:30:10"/>
        <d v="1944-12-01T04:00:00"/>
        <d v="1943-04-16T18:15:42"/>
        <d v="1946-02-24T11:52:12"/>
        <d v="1945-02-28T20:00:00"/>
        <d v="1946-01-29T21:59:00"/>
        <d v="1944-07-21T15:25:50"/>
        <d v="1946-12-30T18:20:54"/>
        <d v="1946-03-23T08:11:38"/>
        <d v="1946-05-14T17:35:01"/>
        <d v="1943-05-30T12:00:00"/>
        <d v="1943-12-24T08:00:29"/>
        <d v="1944-08-21T18:31:23"/>
        <d v="1945-05-22T20:29:36"/>
        <d v="1946-10-19T20:11:55"/>
        <d v="1945-12-31T23:19:51"/>
        <d v="1946-06-27T15:45:23"/>
        <d v="1946-10-01T06:41:24"/>
        <d v="1946-05-06T13:57:12"/>
        <d v="1945-05-06T16:01:58"/>
        <d v="1946-05-05T19:49:42"/>
        <d v="1943-07-24T16:21:28"/>
        <d v="1944-07-21T21:08:09"/>
        <d v="1945-06-03T21:00:00"/>
        <d v="1946-12-17T18:30:57"/>
        <d v="1945-06-23T19:00:00"/>
        <d v="1945-11-09T23:58:20"/>
        <d v="1942-05-15T04:59:00"/>
        <d v="1941-11-22T03:53:16"/>
        <d v="1942-06-03T17:19:55"/>
        <d v="1944-05-02T06:59:00"/>
        <d v="1942-07-14T20:03:07"/>
        <d v="1941-12-12T04:59:00"/>
        <d v="1941-09-06T04:54:18"/>
        <d v="1940-09-09T03:59:00"/>
        <d v="1943-08-01T01:49:54"/>
        <d v="1943-02-23T09:09:15"/>
        <d v="1941-02-27T20:00:00"/>
        <d v="1941-10-05T16:58:52"/>
        <d v="1942-12-21T21:30:32"/>
        <d v="1942-03-04T03:00:00"/>
        <d v="1941-09-30T17:36:13"/>
        <d v="1942-10-25T03:59:00"/>
        <d v="1941-11-29T15:02:15"/>
        <d v="1942-03-07T02:43:55"/>
        <d v="1945-06-30T03:40:00"/>
        <d v="1942-06-29T03:59:00"/>
        <d v="1942-02-11T03:35:14"/>
        <d v="1941-05-03T20:50:48"/>
        <d v="1942-11-08T19:07:07"/>
        <d v="1943-05-30T00:00:00"/>
        <d v="1944-11-19T04:00:00"/>
        <d v="1943-01-25T05:09:34"/>
        <d v="1944-11-10T18:03:13"/>
        <d v="1942-09-09T03:55:00"/>
        <d v="1945-07-03T17:00:17"/>
        <d v="1944-05-26T04:59:00"/>
        <d v="1941-08-13T01:00:00"/>
        <d v="1943-04-14T22:16:33"/>
        <d v="1944-09-21T20:46:16"/>
        <d v="1940-12-07T04:59:00"/>
        <d v="1941-02-18T01:56:41"/>
        <d v="1942-10-01T18:40:03"/>
        <d v="1945-10-25T04:59:00"/>
        <d v="1941-07-22T20:08:56"/>
        <d v="1942-08-15T03:07:25"/>
        <d v="1943-12-31T23:08:56"/>
        <d v="1947-01-10T17:49:08"/>
        <d v="1947-01-06T07:12:49"/>
        <d v="1940-03-13T06:59:00"/>
        <d v="1940-11-28T05:00:00"/>
        <d v="1945-08-03T00:33:53"/>
        <d v="1944-12-06T23:21:27"/>
        <d v="1945-03-10T11:07:43"/>
        <d v="1944-09-19T18:32:49"/>
        <d v="1946-03-09T00:35:00"/>
        <d v="1944-08-14T02:04:23"/>
        <d v="1945-07-10T04:58:11"/>
        <d v="1944-02-02T11:41:32"/>
        <d v="1941-04-22T06:59:00"/>
        <d v="1943-04-26T21:16:31"/>
        <d v="1942-10-03T23:07:13"/>
        <d v="1943-10-18T12:13:06"/>
        <d v="1944-12-03T18:30:29"/>
        <d v="1943-11-08T01:18:59"/>
        <d v="1946-11-02T18:00:08"/>
        <d v="1943-01-10T20:00:24"/>
        <d v="1944-11-12T06:39:19"/>
        <d v="1945-12-28T16:50:10"/>
        <d v="1940-07-19T19:00:00"/>
        <d v="1943-09-13T13:07:20"/>
        <d v="1943-11-26T06:41:54"/>
        <d v="1946-02-09T16:18:30"/>
        <d v="1944-11-14T08:05:48"/>
        <d v="1945-03-31T16:36:22"/>
        <d v="1940-07-29T00:00:00"/>
        <d v="1946-07-12T06:49:59"/>
        <d v="1946-06-28T20:20:14"/>
        <d v="1944-03-13T18:58:29"/>
        <d v="1945-01-08T07:59:00"/>
        <d v="1944-01-27T15:10:27"/>
        <d v="1946-03-30T16:56:25"/>
        <d v="1943-09-15T20:30:06"/>
        <d v="1946-12-22T07:59:00"/>
        <d v="1943-02-03T20:29:34"/>
        <d v="1941-07-14T17:32:54"/>
        <d v="1942-05-18T17:05:05"/>
        <d v="1945-09-21T20:27:39"/>
        <d v="1944-07-22T18:23:11"/>
        <d v="1945-06-06T03:50:00"/>
        <d v="1946-06-24T03:59:00"/>
        <d v="1946-04-07T15:00:35"/>
        <d v="1944-12-03T21:06:58"/>
        <d v="1942-09-14T01:35:37"/>
        <d v="1947-02-09T05:00:00"/>
        <d v="1947-03-01T16:49:11"/>
        <d v="1945-08-20T18:00:22"/>
        <d v="1945-06-20T05:00:00"/>
        <d v="1945-04-16T13:55:20"/>
        <d v="1943-09-09T03:59:00"/>
        <d v="1946-05-04T13:01:47"/>
        <d v="1946-07-20T00:13:06"/>
        <d v="1945-04-30T15:11:49"/>
        <d v="1946-06-05T06:01:07"/>
        <d v="1947-01-17T15:16:37"/>
        <d v="1945-04-09T04:06:32"/>
        <d v="1945-11-11T17:04:28"/>
        <d v="1947-02-20T00:07:33"/>
        <d v="1944-09-30T21:37:05"/>
        <d v="1947-02-08T05:00:00"/>
        <d v="1946-01-23T16:00:00"/>
        <d v="1943-03-25T08:23:59"/>
        <d v="1946-09-06T02:00:00"/>
        <d v="1945-04-01T03:59:00"/>
        <d v="1946-10-24T17:00:00"/>
        <d v="1946-04-20T22:00:00"/>
        <d v="1946-03-22T06:59:00"/>
        <d v="1947-02-13T20:00:27"/>
        <d v="1946-12-14T23:00:00"/>
        <d v="1946-11-20T04:59:00"/>
        <d v="1946-03-25T17:11:30"/>
        <d v="1945-08-09T18:31:40"/>
        <d v="1946-12-01T07:00:00"/>
        <d v="1945-02-26T14:00:59"/>
        <d v="1945-11-12T13:20:00"/>
        <d v="1945-10-13T09:59:58"/>
        <d v="1945-07-04T03:00:00"/>
        <d v="1943-01-15T20:19:25"/>
        <d v="1942-10-31T20:22:48"/>
        <d v="1945-09-22T20:38:02"/>
        <d v="1943-03-08T07:28:39"/>
        <d v="1942-05-31T19:43:09"/>
        <d v="1942-04-15T06:10:24"/>
        <d v="1943-11-15T05:39:33"/>
        <d v="1942-04-06T04:00:00"/>
        <d v="1944-04-12T23:00:00"/>
        <d v="1942-04-13T17:36:00"/>
        <d v="1944-04-08T06:59:00"/>
        <d v="1943-11-03T01:00:00"/>
        <d v="1945-05-13T19:49:39"/>
        <d v="1944-02-05T19:00:48"/>
        <d v="1942-03-12T06:59:00"/>
        <d v="1945-07-21T18:02:25"/>
        <d v="1945-10-31T08:00:00"/>
        <d v="1942-08-28T00:00:00"/>
        <d v="1945-08-17T17:15:12"/>
        <d v="1943-07-26T01:27:16"/>
        <d v="1946-04-22T00:00:00"/>
        <d v="1942-01-26T18:54:07"/>
        <d v="1945-06-25T15:22:48"/>
        <d v="1946-10-28T19:00:00"/>
        <d v="1944-09-19T19:00:15"/>
        <d v="1946-02-10T04:59:00"/>
        <d v="1943-11-12T20:22:35"/>
        <d v="1945-08-14T06:40:36"/>
        <d v="1943-09-02T04:00:00"/>
        <d v="1944-04-23T21:08:47"/>
        <d v="1943-06-24T05:00:00"/>
        <d v="1944-07-17T03:00:00"/>
        <d v="1945-12-12T00:00:00"/>
        <d v="1947-01-04T19:47:27"/>
        <d v="1945-03-26T23:31:51"/>
        <d v="1946-01-30T14:48:43"/>
        <d v="1944-11-10T07:59:00"/>
        <d v="1947-03-09T14:55:16"/>
        <d v="1943-11-30T04:02:00"/>
        <d v="1946-04-21T19:49:04"/>
        <d v="1947-03-01T19:51:40"/>
        <d v="1943-11-26T03:02:00"/>
        <d v="1947-03-12T03:00:00"/>
        <d v="1946-10-15T20:30:00"/>
        <d v="1944-02-20T18:00:00"/>
        <d v="1945-09-02T19:00:10"/>
        <d v="1945-07-27T15:59:25"/>
        <d v="1946-12-13T21:01:18"/>
        <d v="1943-04-01T15:52:45"/>
        <d v="1946-12-02T01:07:53"/>
        <d v="1944-08-14T08:17:57"/>
        <d v="1946-08-05T07:52:18"/>
        <d v="1945-11-16T16:09:07"/>
        <d v="1947-01-23T15:32:48"/>
        <d v="1946-05-06T22:50:51"/>
        <d v="1946-11-21T10:50:46"/>
        <d v="1946-06-18T23:00:00"/>
        <d v="1945-06-09T18:01:27"/>
        <d v="1946-12-07T19:18:56"/>
        <d v="1944-03-24T23:24:10"/>
        <d v="1947-02-13T17:23:40"/>
        <d v="1944-11-16T00:00:00"/>
        <d v="1945-01-29T19:58:33"/>
        <d v="1946-05-22T03:00:00"/>
        <d v="1946-11-21T20:28:27"/>
        <d v="1946-04-26T02:00:00"/>
        <d v="1944-12-19T01:00:00"/>
        <d v="1947-03-11T01:58:35"/>
        <d v="1947-03-06T05:00:00"/>
        <d v="1947-01-09T21:59:00"/>
        <d v="1946-12-09T00:00:04"/>
        <d v="1945-12-05T16:47:16"/>
        <d v="1947-03-11T12:10:42"/>
        <d v="1944-02-22T12:00:57"/>
        <d v="1944-12-20T14:47:59"/>
        <d v="1944-01-04T15:38:09"/>
        <d v="1942-02-25T16:17:03"/>
        <d v="1946-01-01T22:59:00"/>
        <d v="1945-02-02T04:00:00"/>
        <d v="1945-09-15T14:59:51"/>
        <d v="1941-07-23T06:50:00"/>
        <d v="1946-01-12T04:11:26"/>
        <d v="1942-05-08T02:00:04"/>
        <d v="1941-03-10T04:00:00"/>
        <d v="1942-06-28T04:27:23"/>
        <d v="1943-09-05T03:59:00"/>
        <d v="1944-06-21T16:01:00"/>
        <d v="1942-06-25T18:00:00"/>
        <d v="1943-12-05T23:22:00"/>
        <d v="1939-11-30T17:00:00"/>
        <d v="1942-04-22T04:00:00"/>
        <d v="1942-04-17T16:44:36"/>
        <d v="1942-09-24T03:59:00"/>
        <d v="1943-01-19T17:21:20"/>
        <d v="1943-01-25T22:54:16"/>
        <d v="1942-02-21T17:33:46"/>
        <d v="1942-03-13T03:59:00"/>
        <d v="1944-03-24T19:10:33"/>
        <d v="1941-02-04T00:46:49"/>
        <d v="1942-06-27T17:26:56"/>
        <d v="1943-06-20T03:31:36"/>
        <d v="1943-12-30T07:00:00"/>
        <d v="1941-12-11T03:39:56"/>
        <d v="1944-08-06T18:00:00"/>
        <d v="1942-03-09T04:02:09"/>
        <d v="1942-05-04T19:15:28"/>
        <d v="1944-08-27T01:00:00"/>
        <d v="1943-03-08T23:42:17"/>
        <d v="1943-03-20T18:03:35"/>
        <d v="1944-05-05T00:06:29"/>
        <d v="1944-04-16T23:00:00"/>
        <d v="1942-05-02T23:00:26"/>
        <d v="1942-06-06T13:14:17"/>
        <d v="1942-05-04T17:25:43"/>
        <d v="1939-12-08T18:24:00"/>
        <d v="1940-02-14T05:00:00"/>
        <d v="1939-09-25T03:59:00"/>
        <d v="1943-12-14T01:58:05"/>
        <d v="1944-03-31T18:36:40"/>
        <d v="1947-04-03T05:15:01"/>
        <d v="1947-04-08T20:29:29"/>
        <d v="1947-03-19T18:07:27"/>
        <d v="1947-03-25T20:14:45"/>
        <d v="1947-03-28T23:32:11"/>
        <d v="1947-04-29T17:00:00"/>
        <d v="1944-08-24T22:00:40"/>
        <d v="1945-06-12T18:45:37"/>
        <d v="1944-07-15T14:59:06"/>
        <d v="1945-12-23T00:00:00"/>
        <d v="1944-08-16T00:08:10"/>
        <d v="1945-02-04T15:04:31"/>
        <d v="1944-05-27T17:50:00"/>
        <d v="1944-11-03T17:34:00"/>
        <d v="1944-06-09T13:44:03"/>
        <d v="1944-03-06T22:11:35"/>
        <d v="1944-06-24T15:22:23"/>
        <d v="1944-06-27T21:31:24"/>
        <d v="1946-12-18T07:59:00"/>
        <d v="1946-10-29T15:25:38"/>
        <d v="1945-07-10T19:31:44"/>
        <d v="1944-10-04T05:00:00"/>
        <d v="1946-01-06T19:47:00"/>
        <d v="1946-06-23T17:27:49"/>
        <d v="1945-03-29T23:39:00"/>
        <d v="1946-10-16T19:10:31"/>
        <d v="1946-08-24T14:34:36"/>
        <d v="1946-02-18T22:22:18"/>
        <d v="1945-08-09T18:37:08"/>
        <d v="1947-01-02T20:12:50"/>
        <d v="1945-04-28T02:25:39"/>
        <d v="1945-06-04T15:12:32"/>
        <d v="1945-04-19T16:13:42"/>
        <d v="1945-01-08T17:21:00"/>
        <d v="1945-04-30T22:02:16"/>
        <d v="1945-06-03T18:48:24"/>
        <d v="1945-10-15T14:52:58"/>
        <d v="1945-01-29T00:39:00"/>
        <d v="1945-08-01T15:35:24"/>
        <d v="1946-02-05T16:58:00"/>
        <d v="1946-04-29T22:00:00"/>
        <d v="1944-12-09T16:31:10"/>
        <d v="1945-12-27T00:16:40"/>
        <d v="1945-10-24T22:25:56"/>
        <d v="1946-01-15T23:00:00"/>
        <d v="1945-10-19T12:45:33"/>
        <d v="1946-04-24T22:16:56"/>
        <d v="1945-04-12T16:19:25"/>
        <d v="1946-02-08T19:30:11"/>
        <d v="1944-12-16T04:32:21"/>
        <d v="1945-06-23T18:39:56"/>
        <d v="1945-04-22T01:39:31"/>
        <d v="1945-08-27T15:53:44"/>
        <d v="1945-02-10T20:14:20"/>
        <d v="1946-09-08T20:03:57"/>
        <d v="1945-12-08T22:12:46"/>
        <d v="1946-11-24T21:53:03"/>
        <d v="1945-08-24T00:18:50"/>
        <d v="1945-10-03T00:23:36"/>
        <d v="1945-09-29T19:02:22"/>
        <d v="1945-04-08T22:27:28"/>
        <d v="1945-08-02T04:30:03"/>
        <d v="1945-02-20T01:21:47"/>
        <d v="1944-11-12T02:37:23"/>
        <d v="1945-08-03T16:50:32"/>
        <d v="1945-01-08T20:07:04"/>
        <d v="1946-07-21T15:02:20"/>
        <d v="1945-01-13T19:29:00"/>
        <d v="1945-07-23T21:59:00"/>
        <d v="1945-01-02T06:17:44"/>
        <d v="1945-03-29T18:04:04"/>
        <d v="1945-10-27T02:53:43"/>
        <d v="1945-08-06T15:33:37"/>
        <d v="1945-02-24T08:41:33"/>
        <d v="1947-01-09T08:57:00"/>
        <d v="1945-10-13T20:22:38"/>
        <d v="1944-12-31T21:14:16"/>
        <d v="1945-06-30T21:59:44"/>
        <d v="1944-12-16T20:28:26"/>
        <d v="1946-04-13T06:26:04"/>
        <d v="1946-03-04T19:44:56"/>
        <d v="1945-05-11T16:18:51"/>
        <d v="1946-03-29T20:10:58"/>
        <d v="1946-01-01T00:56:47"/>
        <d v="1946-09-02T14:02:55"/>
        <d v="1945-01-17T02:39:50"/>
        <d v="1945-04-09T06:00:00"/>
        <d v="1944-11-04T04:22:37"/>
        <d v="1945-08-16T21:01:15"/>
        <d v="1945-09-05T09:47:55"/>
        <d v="1945-08-23T17:34:42"/>
        <d v="1946-11-25T18:41:13"/>
        <d v="1944-05-29T23:30:00"/>
        <d v="1945-08-20T03:59:00"/>
        <d v="1946-07-14T20:42:26"/>
        <d v="1945-03-12T15:00:00"/>
        <d v="1944-08-08T21:13:07"/>
        <d v="1945-03-22T19:34:04"/>
        <d v="1945-02-16T17:43:09"/>
        <d v="1944-11-08T01:41:35"/>
        <d v="1945-02-19T16:29:56"/>
        <d v="1945-03-09T16:23:56"/>
        <d v="1944-12-29T16:54:50"/>
        <d v="1944-10-25T21:25:08"/>
        <d v="1946-05-26T22:04:00"/>
        <d v="1945-08-06T04:04:52"/>
        <d v="1946-03-22T06:38:53"/>
        <d v="1945-03-10T17:49:11"/>
        <d v="1947-02-04T16:44:00"/>
        <d v="1946-02-10T03:08:24"/>
        <d v="1946-06-27T02:23:33"/>
        <d v="1945-03-06T05:14:57"/>
        <d v="1946-02-25T21:35:43"/>
        <d v="1945-08-02T04:27:54"/>
        <d v="1945-10-03T06:39:46"/>
        <d v="1946-01-27T14:46:10"/>
        <d v="1945-03-15T18:00:00"/>
        <d v="1945-12-05T22:57:42"/>
        <d v="1945-10-16T19:38:49"/>
        <d v="1946-02-11T21:35:13"/>
        <d v="1945-07-21T04:59:00"/>
        <d v="1945-03-17T15:00:28"/>
        <d v="1944-08-13T15:00:22"/>
        <d v="1946-05-24T18:06:31"/>
        <d v="1945-09-24T04:33:41"/>
        <d v="1946-11-25T15:27:51"/>
        <d v="1946-11-11T04:00:00"/>
        <d v="1946-08-30T05:36:00"/>
        <d v="1944-11-28T04:25:15"/>
        <d v="1944-10-26T03:11:00"/>
        <d v="1947-03-04T21:48:10"/>
        <d v="1945-12-27T23:00:00"/>
        <d v="1947-02-01T16:36:49"/>
        <d v="1947-03-10T04:50:08"/>
        <d v="1946-04-19T18:45:50"/>
        <d v="1947-02-24T23:03:59"/>
        <d v="1946-03-23T13:27:36"/>
        <d v="1946-06-08T19:00:00"/>
        <d v="1946-03-22T14:18:05"/>
        <d v="1947-01-02T04:17:00"/>
        <d v="1942-07-18T04:28:16"/>
        <d v="1943-04-15T19:00:00"/>
        <d v="1945-09-28T19:29:00"/>
        <d v="1942-09-22T17:15:48"/>
        <d v="1943-05-08T02:27:33"/>
        <d v="1942-05-09T17:00:00"/>
        <d v="1942-10-27T05:00:00"/>
        <d v="1941-02-06T10:18:49"/>
        <d v="1942-05-23T01:47:35"/>
        <d v="1942-01-23T23:49:52"/>
        <d v="1940-09-02T01:03:00"/>
        <d v="1942-11-09T18:57:49"/>
        <d v="1940-10-09T00:16:16"/>
        <d v="1940-07-08T22:00:00"/>
        <d v="1944-11-01T08:52:50"/>
        <d v="1942-08-11T16:35:45"/>
        <d v="1943-01-12T22:48:33"/>
        <d v="1942-07-27T02:00:00"/>
        <d v="1945-10-08T22:28:04"/>
        <d v="1942-04-29T15:30:08"/>
        <d v="1941-07-30T18:46:23"/>
        <d v="1942-04-30T17:00:03"/>
        <d v="1941-09-13T22:00:03"/>
        <d v="1941-10-10T23:57:59"/>
        <d v="1942-04-21T16:59:36"/>
        <d v="1942-05-26T01:59:57"/>
        <d v="1941-11-14T16:11:48"/>
        <d v="1943-05-08T16:33:59"/>
        <d v="1942-06-22T05:27:56"/>
        <d v="1941-01-14T01:51:00"/>
        <d v="1942-06-15T09:59:00"/>
        <d v="1943-04-28T04:02:20"/>
        <d v="1942-05-22T15:29:04"/>
        <d v="1942-06-05T22:42:55"/>
        <d v="1943-03-28T22:54:52"/>
        <d v="1941-08-03T21:05:38"/>
        <d v="1945-01-25T23:13:07"/>
        <d v="1942-12-30T18:00:00"/>
        <d v="1942-06-22T18:32:55"/>
        <d v="1945-09-25T18:38:24"/>
        <d v="1944-09-19T19:48:38"/>
        <d v="1946-06-06T21:06:00"/>
        <d v="1944-11-13T01:22:14"/>
        <d v="1945-03-12T00:20:16"/>
        <d v="1945-10-01T21:00:00"/>
        <d v="1945-05-09T01:45:04"/>
        <d v="1944-08-12T22:50:34"/>
        <d v="1945-04-18T18:25:49"/>
        <d v="1945-05-12T23:56:12"/>
        <d v="1946-01-30T10:43:33"/>
        <d v="1944-12-11T21:02:41"/>
        <d v="1947-02-25T00:09:49"/>
        <d v="1944-08-18T09:21:17"/>
        <d v="1945-02-20T20:09:13"/>
        <d v="1944-11-27T16:40:52"/>
        <d v="1945-03-17T18:15:30"/>
        <d v="1944-11-11T17:20:28"/>
        <d v="1944-07-17T03:43:24"/>
        <d v="1946-10-14T19:21:00"/>
        <d v="1945-10-11T23:13:41"/>
        <d v="1946-04-21T14:52:00"/>
        <d v="1944-11-16T00:24:52"/>
        <d v="1944-12-19T04:30:00"/>
        <d v="1942-06-27T20:16:11"/>
        <d v="1944-12-06T04:59:00"/>
        <d v="1943-10-17T03:59:00"/>
        <d v="1945-08-18T11:00:00"/>
        <d v="1942-03-24T00:56:15"/>
        <d v="1945-04-18T04:50:00"/>
        <d v="1945-08-13T03:59:00"/>
        <d v="1942-08-15T20:22:46"/>
        <d v="1943-02-28T18:01:08"/>
        <d v="1939-12-31T06:00:00"/>
        <d v="1944-11-29T19:59:05"/>
        <d v="1943-07-29T02:32:46"/>
        <d v="1941-07-30T15:34:15"/>
        <d v="1943-02-23T04:59:00"/>
        <d v="1945-01-31T21:39:12"/>
        <d v="1941-10-27T16:12:01"/>
        <d v="1943-09-25T10:46:58"/>
        <d v="1943-09-30T03:59:00"/>
        <d v="1940-12-31T03:00:00"/>
        <d v="1942-07-07T12:29:29"/>
        <d v="1945-02-25T00:30:00"/>
        <d v="1943-10-04T05:00:00"/>
        <d v="1942-04-03T17:33:23"/>
        <d v="1946-09-29T04:27:00"/>
        <d v="1943-05-30T17:00:00"/>
        <d v="1945-10-06T03:59:00"/>
        <d v="1942-03-20T20:48:00"/>
        <d v="1947-03-04T19:26:21"/>
        <d v="1942-09-20T04:46:47"/>
        <d v="1945-05-30T03:59:00"/>
        <d v="1942-05-27T15:43:13"/>
        <d v="1942-12-23T23:47:37"/>
        <d v="1944-05-13T17:53:06"/>
        <d v="1945-04-29T13:59:00"/>
        <d v="1941-11-13T19:37:00"/>
        <d v="1945-03-04T22:49:34"/>
        <d v="1945-10-11T12:41:29"/>
        <d v="1946-10-10T12:35:39"/>
        <d v="1945-07-28T03:20:51"/>
        <d v="1944-07-30T00:58:19"/>
        <d v="1946-05-08T20:50:00"/>
        <d v="1944-08-19T23:32:28"/>
        <d v="1945-04-21T21:05:38"/>
        <d v="1946-08-31T15:59:54"/>
        <d v="1945-09-15T02:31:52"/>
        <d v="1947-02-07T21:40:35"/>
        <d v="1946-05-18T08:12:01"/>
        <d v="1945-04-11T02:51:57"/>
        <d v="1944-08-21T14:12:29"/>
        <d v="1946-05-17T19:49:05"/>
        <d v="1945-01-10T02:36:34"/>
        <d v="1945-04-08T23:14:07"/>
        <d v="1944-08-02T19:41:37"/>
        <d v="1945-10-07T17:00:00"/>
        <d v="1944-09-13T19:55:03"/>
        <d v="1945-05-14T03:00:00"/>
        <d v="1945-11-14T16:04:58"/>
        <d v="1946-10-28T23:43:54"/>
        <d v="1945-03-14T17:28:00"/>
        <d v="1945-06-13T04:09:29"/>
        <d v="1944-07-03T23:07:12"/>
        <d v="1945-12-23T07:55:36"/>
        <d v="1945-12-28T16:12:33"/>
        <d v="1945-03-29T13:14:00"/>
        <d v="1946-03-22T11:52:07"/>
        <d v="1946-01-24T14:08:17"/>
        <d v="1946-03-12T20:45:24"/>
        <d v="1944-10-03T19:13:41"/>
        <d v="1945-04-23T20:17:06"/>
        <d v="1944-08-05T23:13:48"/>
        <d v="1947-02-23T05:51:40"/>
        <d v="1944-08-05T15:56:49"/>
        <d v="1946-06-18T08:11:57"/>
        <d v="1945-09-21T20:10:01"/>
        <d v="1944-08-01T18:05:47"/>
        <d v="1946-03-24T20:36:40"/>
        <d v="1942-09-12T03:59:00"/>
        <d v="1944-11-10T21:20:00"/>
        <d v="1943-12-22T21:54:14"/>
        <d v="1942-04-28T01:13:43"/>
        <d v="1946-06-16T12:59:50"/>
        <d v="1944-04-27T17:06:22"/>
        <d v="1945-08-10T02:00:00"/>
        <d v="1947-03-14T00:00:00"/>
        <d v="1942-07-14T05:42:31"/>
        <d v="1946-08-21T06:59:00"/>
        <d v="1947-01-01T22:59:00"/>
        <d v="1945-01-07T03:26:10"/>
        <d v="1942-09-20T19:38:14"/>
        <d v="1944-04-28T05:00:00"/>
        <d v="1946-04-29T12:00:00"/>
        <d v="1945-08-23T23:52:09"/>
        <d v="1944-10-18T20:59:11"/>
        <d v="1945-11-29T20:01:01"/>
        <d v="1945-10-21T11:00:00"/>
        <d v="1945-10-09T01:00:00"/>
        <d v="1945-05-19T17:56:28"/>
        <d v="1946-12-29T17:50:16"/>
        <d v="1946-12-01T06:09:26"/>
        <d v="1942-09-12T10:07:02"/>
        <d v="1946-11-08T20:26:48"/>
        <d v="1945-06-01T15:04:29"/>
        <d v="1945-11-24T20:54:21"/>
        <d v="1944-11-28T23:11:07"/>
        <d v="1945-05-12T12:55:22"/>
        <d v="1946-06-29T10:00:00"/>
        <d v="1945-08-28T04:03:47"/>
        <d v="1946-05-28T01:28:59"/>
        <d v="1944-02-26T23:00:00"/>
        <d v="1946-09-28T15:45:21"/>
        <d v="1945-03-07T21:49:21"/>
        <d v="1946-10-15T01:00:00"/>
        <d v="1946-10-11T13:11:15"/>
        <d v="1945-01-13T21:54:55"/>
        <d v="1945-02-17T20:45:48"/>
        <d v="1945-06-06T03:51:14"/>
        <d v="1944-09-13T20:09:00"/>
        <d v="1946-07-14T06:57:00"/>
        <d v="1947-03-09T19:00:35"/>
        <d v="1944-11-06T21:13:23"/>
        <d v="1945-09-07T07:31:09"/>
        <d v="1945-08-12T06:16:59"/>
        <d v="1946-03-08T17:09:20"/>
        <d v="1946-01-30T23:55:41"/>
        <d v="1946-12-20T14:59:03"/>
        <d v="1945-12-15T19:20:09"/>
        <d v="1944-12-08T03:48:45"/>
        <d v="1944-06-11T04:00:00"/>
        <d v="1945-04-19T13:25:26"/>
        <d v="1946-02-07T20:00:00"/>
        <d v="1947-03-11T19:00:00"/>
        <d v="1946-08-02T01:30:00"/>
        <d v="1946-07-29T21:13:14"/>
        <d v="1945-04-16T01:40:10"/>
        <d v="1945-11-22T18:06:58"/>
        <d v="1943-10-24T23:00:10"/>
        <d v="1945-08-19T17:55:13"/>
        <d v="1945-09-02T15:00:00"/>
        <d v="1945-12-07T06:59:00"/>
        <d v="1945-05-02T21:29:34"/>
        <d v="1945-09-23T21:00:00"/>
        <d v="1946-02-08T22:13:36"/>
        <d v="1945-11-07T14:32:00"/>
        <d v="1946-01-08T00:51:36"/>
        <d v="1944-07-27T00:29:40"/>
        <d v="1944-12-17T19:38:00"/>
        <d v="1945-12-26T06:00:00"/>
        <d v="1944-10-27T22:45:00"/>
        <d v="1946-07-04T04:59:00"/>
        <d v="1944-11-08T21:34:49"/>
        <d v="1946-05-21T14:59:34"/>
        <d v="1944-07-01T00:42:23"/>
        <d v="1945-09-22T19:09:25"/>
        <d v="1945-02-26T00:01:34"/>
        <d v="1946-04-05T04:04:51"/>
        <d v="1944-07-08T21:29:10"/>
        <d v="1944-11-20T05:59:00"/>
        <d v="1945-02-27T18:07:20"/>
        <d v="1944-08-07T21:57:05"/>
        <d v="1945-04-25T15:42:10"/>
        <d v="1944-09-28T23:23:43"/>
        <d v="1945-06-27T15:21:58"/>
        <d v="1945-02-22T03:00:00"/>
        <d v="1946-07-29T23:04:50"/>
        <d v="1945-06-01T02:31:16"/>
        <d v="1945-05-08T17:22:37"/>
        <d v="1945-03-23T07:01:00"/>
        <d v="1944-08-11T03:19:26"/>
        <d v="1944-09-24T03:22:19"/>
        <d v="1945-04-12T03:21:58"/>
        <d v="1944-12-23T20:16:00"/>
        <d v="1945-07-31T22:00:00"/>
        <d v="1944-06-25T21:33:28"/>
        <d v="1944-08-06T21:31:03"/>
        <d v="1944-09-16T20:59:32"/>
        <d v="1947-04-06T17:35:34"/>
        <d v="1947-04-04T18:14:37"/>
        <d v="1947-03-21T15:33:50"/>
        <d v="1947-04-04T19:41:54"/>
        <d v="1947-03-23T20:59:18"/>
        <d v="1944-10-14T06:59:00"/>
        <d v="1943-05-26T06:59:00"/>
        <d v="1946-07-20T16:45:26"/>
        <d v="1946-10-03T03:59:00"/>
        <d v="1944-08-07T02:00:00"/>
        <d v="1944-06-18T22:01:00"/>
        <d v="1943-07-12T18:00:00"/>
        <d v="1945-12-22T15:41:24"/>
        <d v="1946-10-13T23:00:00"/>
        <d v="1946-02-19T09:33:48"/>
        <d v="1945-10-06T07:59:53"/>
        <d v="1944-12-04T22:57:29"/>
        <d v="1946-05-02T23:00:00"/>
        <d v="1946-04-16T23:44:54"/>
        <d v="1946-11-10T12:10:53"/>
        <d v="1943-09-05T19:00:00"/>
        <d v="1947-01-28T20:34:13"/>
        <d v="1944-12-29T21:08:08"/>
        <d v="1945-08-13T07:50:59"/>
        <d v="1947-02-28T17:52:15"/>
        <d v="1946-04-21T13:55:11"/>
        <d v="1945-08-05T16:14:23"/>
        <d v="1945-12-28T14:23:54"/>
        <d v="1945-04-29T05:46:37"/>
        <d v="1943-04-21T12:59:35"/>
        <d v="1944-10-16T04:00:00"/>
        <d v="1943-05-27T00:00:00"/>
        <d v="1945-04-08T05:32:54"/>
        <d v="1946-10-12T21:59:00"/>
        <d v="1943-03-12T20:00:00"/>
        <d v="1944-04-21T15:59:33"/>
        <d v="1944-01-14T19:00:00"/>
        <d v="1946-11-05T03:26:44"/>
        <d v="1944-05-03T21:18:37"/>
        <d v="1945-03-09T23:45:52"/>
        <d v="1944-10-18T02:07:00"/>
        <d v="1942-05-14T17:16:27"/>
        <d v="1946-10-18T07:53:27"/>
        <d v="1942-02-27T01:29:58"/>
        <d v="1942-07-13T23:42:48"/>
        <d v="1944-08-27T18:45:11"/>
        <d v="1942-06-15T03:10:00"/>
        <d v="1946-09-01T17:03:22"/>
        <d v="1945-04-02T18:10:37"/>
        <d v="1942-06-29T20:00:00"/>
        <d v="1944-06-15T21:17:22"/>
        <d v="1941-12-16T18:21:44"/>
        <d v="1942-08-25T21:37:03"/>
        <d v="1944-09-09T15:15:51"/>
        <d v="1945-04-06T18:58:47"/>
        <d v="1944-01-10T21:36:41"/>
        <d v="1946-08-05T15:45:32"/>
        <d v="1946-10-09T10:36:23"/>
        <d v="1946-07-15T08:47:46"/>
        <d v="1943-06-19T11:04:18"/>
        <d v="1943-01-02T01:31:33"/>
        <d v="1942-03-17T23:53:15"/>
        <d v="1943-05-23T13:54:44"/>
        <d v="1942-05-29T19:00:00"/>
        <d v="1942-10-27T13:53:48"/>
        <d v="1941-08-09T16:01:58"/>
        <d v="1945-08-14T23:00:50"/>
        <d v="1942-03-28T13:45:23"/>
        <d v="1944-06-03T19:49:50"/>
        <d v="1944-03-16T15:55:30"/>
        <d v="1943-01-31T17:00:00"/>
        <d v="1943-10-04T20:51:34"/>
        <d v="1946-04-23T20:45:21"/>
        <d v="1943-03-07T03:02:08"/>
        <d v="1941-12-14T00:19:14"/>
        <d v="1945-06-10T07:07:56"/>
        <d v="1945-07-15T16:03:24"/>
        <d v="1944-08-23T23:28:26"/>
        <d v="1945-11-20T15:03:41"/>
        <d v="1947-03-09T10:44:48"/>
        <d v="1945-02-10T07:00:00"/>
        <d v="1945-02-15T04:59:00"/>
        <d v="1945-04-21T12:50:46"/>
        <d v="1944-10-27T18:54:03"/>
        <d v="1946-08-04T21:00:00"/>
        <d v="1944-07-07T13:39:40"/>
        <d v="1944-07-16T04:45:52"/>
        <d v="1946-07-28T16:50:43"/>
        <d v="1945-03-10T04:00:00"/>
        <d v="1945-02-09T22:31:43"/>
        <d v="1946-09-08T04:00:00"/>
        <d v="1945-08-10T05:32:39"/>
        <d v="1945-07-19T10:03:25"/>
        <d v="1946-03-02T19:00:00"/>
        <d v="1944-06-04T23:00:00"/>
        <d v="1944-07-03T12:40:28"/>
        <d v="1944-07-06T22:34:00"/>
        <d v="1945-07-29T16:00:00"/>
        <d v="1946-06-16T16:00:00"/>
        <d v="1945-01-02T13:16:06"/>
        <d v="1944-10-08T11:00:00"/>
        <d v="1945-08-04T15:31:47"/>
        <d v="1945-07-14T00:00:00"/>
        <d v="1944-09-27T10:53:10"/>
        <d v="1945-08-20T12:07:53"/>
        <d v="1945-08-03T11:00:00"/>
        <d v="1945-06-27T20:57:18"/>
        <d v="1945-08-20T20:18:55"/>
        <d v="1946-03-29T14:39:00"/>
        <d v="1944-05-30T03:59:00"/>
        <d v="1945-02-21T11:55:03"/>
        <d v="1945-04-04T04:00:00"/>
        <d v="1946-12-13T17:49:21"/>
        <d v="1945-05-07T09:35:15"/>
        <d v="1946-08-06T18:38:29"/>
        <d v="1945-07-31T16:00:00"/>
        <d v="1945-02-26T15:14:22"/>
        <d v="1945-09-21T14:21:26"/>
        <d v="1945-06-12T12:36:49"/>
        <d v="1946-02-24T00:00:00"/>
        <d v="1944-09-21T22:08:55"/>
        <d v="1945-03-25T15:24:52"/>
        <d v="1945-03-29T22:59:00"/>
        <d v="1945-06-11T01:43:00"/>
        <d v="1945-12-02T19:01:26"/>
        <d v="1945-07-08T07:00:00"/>
        <d v="1946-06-02T16:30:00"/>
        <d v="1945-09-30T23:00:00"/>
        <d v="1946-06-01T10:25:18"/>
        <d v="1944-05-10T03:59:00"/>
        <d v="1945-07-14T19:47:50"/>
        <d v="1944-11-21T22:00:00"/>
        <d v="1945-10-09T02:00:00"/>
        <d v="1945-01-28T23:02:10"/>
        <d v="1945-12-03T00:00:00"/>
        <d v="1947-02-17T04:59:00"/>
        <d v="1945-12-07T22:48:04"/>
        <d v="1944-08-11T22:00:00"/>
        <d v="1944-08-23T04:59:00"/>
        <d v="1945-03-16T17:00:00"/>
        <d v="1945-12-11T18:44:57"/>
        <d v="1944-06-19T11:00:00"/>
        <d v="1946-06-12T04:00:00"/>
        <d v="1947-01-03T13:06:20"/>
        <d v="1945-06-06T00:23:53"/>
        <d v="1945-05-27T16:36:34"/>
        <d v="1946-05-22T19:21:05"/>
        <d v="1945-05-27T15:34:19"/>
        <d v="1946-04-22T10:16:40"/>
        <d v="1944-09-04T00:10:11"/>
        <d v="1946-01-27T23:17:00"/>
        <d v="1944-06-19T01:05:03"/>
        <d v="1944-09-12T04:34:57"/>
        <d v="1945-05-05T17:11:59"/>
        <d v="1946-01-27T23:34:00"/>
        <d v="1945-08-06T21:34:00"/>
        <d v="1947-02-19T18:00:00"/>
        <d v="1944-12-03T11:28:00"/>
        <d v="1945-10-14T08:41:44"/>
        <d v="1946-06-18T19:12:56"/>
        <d v="1945-09-22T14:10:48"/>
        <d v="1944-06-22T18:57:09"/>
        <d v="1944-09-07T16:12:03"/>
        <d v="1945-07-15T13:18:00"/>
        <d v="1945-01-04T02:44:19"/>
        <d v="1946-10-13T22:00:00"/>
        <d v="1946-07-03T04:00:00"/>
        <d v="1946-10-04T19:50:54"/>
        <d v="1946-07-18T14:14:41"/>
        <d v="1944-05-15T04:32:45"/>
        <d v="1944-12-19T17:43:33"/>
        <d v="1945-06-18T02:47:18"/>
        <d v="1945-01-26T19:37:11"/>
        <d v="1947-01-16T20:16:26"/>
        <d v="1946-05-04T03:04:53"/>
        <d v="1945-07-14T17:51:19"/>
        <d v="1946-11-29T17:00:00"/>
        <d v="1945-07-01T14:46:35"/>
        <d v="1946-01-18T17:24:21"/>
        <d v="1945-08-18T17:05:00"/>
        <d v="1944-12-01T15:20:36"/>
        <d v="1946-04-30T14:18:38"/>
        <d v="1946-02-04T04:59:00"/>
        <d v="1944-12-03T17:27:15"/>
        <d v="1945-03-12T00:50:01"/>
        <d v="1945-09-17T03:59:00"/>
        <d v="1945-01-09T10:15:24"/>
        <d v="1944-10-16T04:59:00"/>
        <d v="1944-08-27T20:43:05"/>
        <d v="1944-08-07T03:00:00"/>
        <d v="1946-04-14T20:12:08"/>
        <d v="1944-08-23T21:00:00"/>
        <d v="1945-01-07T02:00:00"/>
        <d v="1945-04-01T22:40:15"/>
        <d v="1944-06-20T21:00:00"/>
        <d v="1946-12-11T06:00:00"/>
        <d v="1945-10-09T15:29:05"/>
        <d v="1945-10-29T15:57:33"/>
        <d v="1946-07-23T01:52:38"/>
        <d v="1944-08-07T05:37:12"/>
        <d v="1945-02-05T21:42:19"/>
        <d v="1945-08-22T10:33:16"/>
        <d v="1945-09-07T04:00:18"/>
        <d v="1944-11-07T12:00:00"/>
        <d v="1946-09-06T01:21:53"/>
        <d v="1945-07-30T01:00:00"/>
        <d v="1946-05-13T21:03:57"/>
        <d v="1946-06-07T17:33:39"/>
        <d v="1944-11-23T19:46:00"/>
        <d v="1945-06-10T20:11:27"/>
        <d v="1945-06-25T18:27:06"/>
        <d v="1946-01-13T03:09:34"/>
        <d v="1944-09-04T22:08:59"/>
        <d v="1945-03-12T20:46:34"/>
        <d v="1946-03-15T08:33:10"/>
        <d v="1944-05-17T11:26:29"/>
        <d v="1945-09-14T05:37:27"/>
        <d v="1945-10-27T15:06:47"/>
        <d v="1944-08-03T14:52:09"/>
        <d v="1945-03-23T18:01:10"/>
        <d v="1944-09-23T21:16:44"/>
        <d v="1945-05-16T20:58:47"/>
        <d v="1945-01-22T03:00:00"/>
        <d v="1945-05-07T03:59:00"/>
        <d v="1944-09-09T14:01:08"/>
        <d v="1945-02-21T18:22:59"/>
        <d v="1944-07-13T05:00:00"/>
        <d v="1946-03-03T23:57:26"/>
        <d v="1944-05-23T13:32:38"/>
        <d v="1945-05-05T14:01:04"/>
        <d v="1944-09-13T06:08:00"/>
        <d v="1945-02-19T11:00:00"/>
        <d v="1946-06-03T22:57:33"/>
        <d v="1944-06-13T15:16:04"/>
        <d v="1946-08-28T17:00:00"/>
        <d v="1944-10-11T04:59:00"/>
        <d v="1944-07-11T10:58:33"/>
        <d v="1945-01-28T16:53:34"/>
        <d v="1944-08-26T01:00:00"/>
        <d v="1945-01-16T18:33:38"/>
        <d v="1945-02-27T23:02:35"/>
        <d v="1945-12-14T20:18:00"/>
        <d v="1945-04-11T03:06:20"/>
        <d v="1945-06-05T21:56:38"/>
        <d v="1945-05-22T03:21:00"/>
        <d v="1946-08-14T12:44:52"/>
        <d v="1946-11-23T17:11:00"/>
        <d v="1945-05-31T15:34:53"/>
        <d v="1945-11-17T20:45:17"/>
        <d v="1946-01-21T08:45:52"/>
        <d v="1944-10-03T19:16:13"/>
        <d v="1946-10-16T04:00:00"/>
        <d v="1945-10-06T19:00:21"/>
        <d v="1947-03-15T13:00:03"/>
        <d v="1945-06-14T17:47:29"/>
        <d v="1946-05-03T23:00:50"/>
        <d v="1945-03-25T23:16:12"/>
        <d v="1946-05-07T17:41:57"/>
        <d v="1946-06-06T00:12:05"/>
        <d v="1944-09-09T18:10:23"/>
        <d v="1945-03-24T04:00:00"/>
        <d v="1945-02-27T06:59:00"/>
        <d v="1945-06-30T11:17:04"/>
        <d v="1944-08-04T21:32:00"/>
        <d v="1945-07-05T17:30:33"/>
        <d v="1945-09-14T17:43:32"/>
        <d v="1945-03-07T03:44:52"/>
        <d v="1946-08-16T03:59:00"/>
        <d v="1945-05-01T22:51:00"/>
        <d v="1944-07-16T16:04:11"/>
        <d v="1944-08-29T15:47:58"/>
        <d v="1946-12-04T01:00:00"/>
        <d v="1945-12-30T04:00:00"/>
        <d v="1944-09-24T01:35:00"/>
        <d v="1944-11-25T03:00:00"/>
        <d v="1946-03-12T12:00:00"/>
        <d v="1945-03-21T02:14:00"/>
        <d v="1944-10-18T05:59:00"/>
        <d v="1945-01-04T06:00:00"/>
        <d v="1945-08-22T02:00:00"/>
        <d v="1945-09-21T13:25:56"/>
        <d v="1946-02-09T16:29:03"/>
        <d v="1944-11-09T16:10:36"/>
        <d v="1946-08-23T06:41:21"/>
        <d v="1946-10-30T04:00:00"/>
        <d v="1946-04-30T11:00:06"/>
        <d v="1946-10-12T00:00:00"/>
        <d v="1946-06-19T08:41:21"/>
        <d v="1945-12-19T04:59:00"/>
        <d v="1946-01-05T13:47:00"/>
        <d v="1947-01-26T20:05:30"/>
        <d v="1946-10-08T18:25:10"/>
        <d v="1946-02-18T20:07:47"/>
        <d v="1944-10-01T11:29:32"/>
        <d v="1947-01-18T15:57:51"/>
        <d v="1945-05-24T21:54:00"/>
        <d v="1947-02-26T04:59:00"/>
        <d v="1944-06-14T04:25:00"/>
        <d v="1947-01-30T18:00:00"/>
        <d v="1946-07-12T21:29:42"/>
        <d v="1942-12-25T20:04:12"/>
        <d v="1946-02-28T05:59:00"/>
        <d v="1944-11-13T22:08:44"/>
        <d v="1944-10-04T16:11:45"/>
        <d v="1944-12-12T18:09:51"/>
        <d v="1945-04-23T05:11:23"/>
        <d v="1946-01-19T05:05:19"/>
        <d v="1944-11-24T14:40:40"/>
        <d v="1945-02-19T19:58:39"/>
        <d v="1945-12-21T22:59:00"/>
        <d v="1945-02-08T16:52:10"/>
        <d v="1945-06-19T20:04:09"/>
        <d v="1944-11-03T05:00:00"/>
        <d v="1944-06-09T04:00:00"/>
        <d v="1944-07-16T13:09:12"/>
        <d v="1944-08-18T20:24:03"/>
        <d v="1945-07-18T22:00:00"/>
        <d v="1944-05-25T03:00:00"/>
        <d v="1945-08-12T20:18:53"/>
        <d v="1946-11-21T05:59:00"/>
        <d v="1946-08-26T22:53:29"/>
        <d v="1945-06-09T16:13:06"/>
        <d v="1942-10-05T23:51:15"/>
        <d v="1944-05-28T16:00:00"/>
        <d v="1947-03-02T11:01:32"/>
        <d v="1945-03-18T15:54:11"/>
        <d v="1946-08-14T06:20:25"/>
        <d v="1944-11-16T04:35:00"/>
        <d v="1945-09-14T17:56:11"/>
        <d v="1946-10-13T21:10:47"/>
        <d v="1945-09-09T01:04:19"/>
        <d v="1946-08-17T02:38:45"/>
        <d v="1946-10-31T03:59:00"/>
        <d v="1943-05-03T13:26:49"/>
        <d v="1943-08-15T11:59:00"/>
        <d v="1940-09-30T04:59:00"/>
        <d v="1946-03-03T06:03:17"/>
        <d v="1943-12-28T07:59:00"/>
        <d v="1945-06-24T23:00:00"/>
        <d v="1946-01-18T20:50:48"/>
        <d v="1945-10-04T16:30:47"/>
        <d v="1945-04-14T02:50:00"/>
        <d v="1946-01-31T17:26:38"/>
        <d v="1944-08-20T03:44:15"/>
        <d v="1944-09-08T04:52:00"/>
        <d v="1946-04-26T13:16:00"/>
        <d v="1944-12-29T21:22:00"/>
        <d v="1945-06-12T00:20:55"/>
        <d v="1946-05-04T04:02:40"/>
        <d v="1947-02-07T09:59:05"/>
        <d v="1945-05-26T15:59:00"/>
        <d v="1944-09-30T03:59:00"/>
        <d v="1945-02-28T01:04:00"/>
        <d v="1945-01-07T22:59:50"/>
        <d v="1944-09-27T15:16:24"/>
        <d v="1946-04-02T14:36:51"/>
        <d v="1946-05-19T08:59:00"/>
        <d v="1944-08-06T22:27:26"/>
        <d v="1945-09-26T06:35:34"/>
        <d v="1944-08-11T18:49:08"/>
        <d v="1945-09-28T18:00:00"/>
        <d v="1946-10-21T22:08:58"/>
        <d v="1945-11-20T06:59:00"/>
        <d v="1944-07-28T01:19:32"/>
        <d v="1946-07-09T05:28:57"/>
        <d v="1945-09-07T22:31:19"/>
        <d v="1945-10-14T16:35:52"/>
        <d v="1944-12-12T20:00:34"/>
        <d v="1946-12-06T17:36:09"/>
        <d v="1945-04-19T05:59:00"/>
        <d v="1946-10-29T01:46:00"/>
        <d v="1945-06-12T19:19:00"/>
        <d v="1946-03-09T13:42:39"/>
        <d v="1946-08-18T02:27:20"/>
        <d v="1945-10-07T15:38:43"/>
        <d v="1947-03-01T22:57:58"/>
        <d v="1945-02-24T03:19:55"/>
        <d v="1945-03-20T16:07:15"/>
        <d v="1944-12-25T01:40:44"/>
        <d v="1945-09-18T04:21:31"/>
        <d v="1945-11-13T23:09:06"/>
        <d v="1944-08-30T05:00:00"/>
        <d v="1945-05-03T18:48:00"/>
        <d v="1945-09-27T21:12:39"/>
        <d v="1945-08-15T16:05:59"/>
        <d v="1946-12-20T04:36:30"/>
        <d v="1945-01-06T13:41:00"/>
        <d v="1946-07-08T01:59:00"/>
        <d v="1945-04-29T18:39:05"/>
        <d v="1946-08-13T22:45:43"/>
        <d v="1945-10-13T22:00:00"/>
        <d v="1945-09-18T19:05:56"/>
        <d v="1946-07-31T00:36:20"/>
        <d v="1945-05-18T19:48:46"/>
        <d v="1946-10-06T14:00:00"/>
        <d v="1946-02-06T00:17:00"/>
        <d v="1946-02-10T04:33:11"/>
        <d v="1944-10-18T14:56:15"/>
        <d v="1945-07-14T07:56:00"/>
        <d v="1946-08-22T08:10:18"/>
        <d v="1945-06-10T03:45:06"/>
        <d v="1945-02-01T02:00:00"/>
        <d v="1944-10-17T05:00:00"/>
        <d v="1945-09-14T22:00:00"/>
        <d v="1945-05-09T19:32:31"/>
        <d v="1945-04-26T15:19:54"/>
        <d v="1944-08-26T03:00:10"/>
        <d v="1947-02-18T00:45:19"/>
        <d v="1944-10-02T14:17:00"/>
        <d v="1946-10-31T02:55:34"/>
        <d v="1945-04-15T17:33:02"/>
        <d v="1944-09-19T15:10:50"/>
        <d v="1946-06-04T10:43:47"/>
        <d v="1945-03-30T12:22:05"/>
        <d v="1946-05-26T13:12:00"/>
        <d v="1946-07-01T15:35:23"/>
        <d v="1945-03-25T00:05:32"/>
        <d v="1946-05-04T21:36:36"/>
        <d v="1944-09-24T16:18:55"/>
        <d v="1946-11-08T23:22:12"/>
        <d v="1946-07-08T23:49:58"/>
        <d v="1945-01-31T18:43:21"/>
        <d v="1946-01-05T04:57:52"/>
        <d v="1946-03-26T23:26:02"/>
        <d v="1945-02-27T20:33:49"/>
        <d v="1947-03-15T18:49:01"/>
        <d v="1947-04-17T19:13:39"/>
        <d v="1947-04-13T04:59:00"/>
        <d v="1947-04-07T12:54:05"/>
        <d v="1947-04-20T07:24:20"/>
        <d v="1947-03-23T12:33:54"/>
        <d v="1947-03-26T16:16:59"/>
        <d v="1947-04-03T03:38:41"/>
        <d v="1947-03-30T22:59:00"/>
        <d v="1947-05-02T19:12:00"/>
        <d v="1947-04-02T15:30:07"/>
        <d v="1947-03-24T04:33:00"/>
        <d v="1947-04-06T16:15:03"/>
        <d v="1947-04-15T20:00:00"/>
        <d v="1947-03-18T11:18:59"/>
        <d v="1947-04-08T08:35:56"/>
        <d v="1947-03-18T06:00:00"/>
        <d v="1947-03-26T23:58:54"/>
        <d v="1947-04-15T15:22:46"/>
        <d v="1944-11-05T00:15:55"/>
        <d v="1944-09-29T04:00:00"/>
        <d v="1942-12-06T02:00:00"/>
        <d v="1941-01-23T04:00:00"/>
        <d v="1944-09-08T20:09:34"/>
        <d v="1943-11-01T20:49:27"/>
        <d v="1941-04-29T04:59:00"/>
        <d v="1942-03-31T20:00:58"/>
        <d v="1942-12-19T11:58:45"/>
        <d v="1942-05-31T22:52:24"/>
        <d v="1944-07-17T05:00:00"/>
        <d v="1943-07-21T20:09:12"/>
        <d v="1942-01-16T23:00:00"/>
        <d v="1944-08-11T04:59:00"/>
        <d v="1944-10-13T12:52:02"/>
        <d v="1944-07-05T02:00:00"/>
        <d v="1944-06-13T18:05:25"/>
        <d v="1944-06-07T19:20:15"/>
        <d v="1944-11-24T07:59:00"/>
        <d v="1944-07-31T04:13:01"/>
        <d v="1944-06-11T22:00:00"/>
        <d v="1943-12-12T04:59:00"/>
        <d v="1944-06-30T04:00:00"/>
        <d v="1946-05-05T14:35:58"/>
        <d v="1942-02-12T17:31:08"/>
        <d v="1944-09-24T21:04:52"/>
        <d v="1944-08-23T20:45:08"/>
        <d v="1941-02-15T21:17:07"/>
        <d v="1943-08-17T15:00:00"/>
        <d v="1944-06-19T16:00:09"/>
        <d v="1944-07-14T14:31:15"/>
        <d v="1943-05-05T16:51:11"/>
        <d v="1944-06-18T09:54:09"/>
        <d v="1944-06-13T16:00:00"/>
        <d v="1942-01-29T17:00:00"/>
        <d v="1943-08-22T19:04:29"/>
        <d v="1944-06-29T23:50:31"/>
        <d v="1944-07-14T23:27:21"/>
        <d v="1944-09-14T21:00:00"/>
        <d v="1944-08-02T15:59:33"/>
        <d v="1945-06-08T09:58:22"/>
        <d v="1945-05-22T08:18:52"/>
        <d v="1946-12-08T04:37:55"/>
        <d v="1946-08-15T18:07:49"/>
        <d v="1945-02-26T22:00:00"/>
        <d v="1945-02-18T23:14:16"/>
        <d v="1945-07-25T01:29:58"/>
        <d v="1945-02-10T14:15:42"/>
        <d v="1945-07-30T14:00:00"/>
        <d v="1945-02-02T11:50:18"/>
        <d v="1945-02-14T10:11:17"/>
        <d v="1944-09-04T21:00:00"/>
        <d v="1946-04-29T05:34:00"/>
        <d v="1944-08-29T18:24:37"/>
        <d v="1945-12-12T05:59:00"/>
        <d v="1945-09-23T23:43:42"/>
        <d v="1945-07-15T16:14:00"/>
        <d v="1945-04-29T08:59:32"/>
        <d v="1945-09-17T06:37:31"/>
        <d v="1945-04-21T05:40:07"/>
        <d v="1944-07-26T14:31:17"/>
        <d v="1944-06-18T23:00:00"/>
        <d v="1942-05-31T03:59:00"/>
        <d v="1944-08-13T02:00:00"/>
        <d v="1944-08-06T19:05:51"/>
        <d v="1945-07-24T18:19:19"/>
        <d v="1946-01-03T23:55:00"/>
        <d v="1945-09-08T03:59:00"/>
        <d v="1945-07-09T14:30:00"/>
        <d v="1946-11-03T13:06:24"/>
        <d v="1944-12-29T00:00:00"/>
        <d v="1945-03-20T22:35:47"/>
        <d v="1947-03-11T21:00:00"/>
        <d v="1945-07-03T16:43:23"/>
        <d v="1945-10-22T21:29:00"/>
        <d v="1945-08-18T20:02:56"/>
        <d v="1947-01-09T05:00:00"/>
        <d v="1946-06-02T21:00:00"/>
        <d v="1945-10-28T14:00:12"/>
        <d v="1947-01-16T21:10:36"/>
        <d v="1945-12-15T04:59:00"/>
        <d v="1944-11-18T07:59:58"/>
        <d v="1946-04-15T22:39:07"/>
        <d v="1946-05-03T03:59:00"/>
        <d v="1947-03-01T19:19:15"/>
        <d v="1947-01-31T23:31:00"/>
        <d v="1946-06-30T08:20:51"/>
        <d v="1946-12-27T22:00:33"/>
        <d v="1945-09-27T03:59:00"/>
        <d v="1945-06-29T12:14:58"/>
        <d v="1945-10-23T23:59:00"/>
        <d v="1947-02-15T23:00:00"/>
        <d v="1944-10-12T06:59:00"/>
        <d v="1944-09-17T18:08:12"/>
        <d v="1945-10-07T00:00:00"/>
        <d v="1946-11-30T17:39:42"/>
        <d v="1945-06-10T02:00:00"/>
        <d v="1945-09-10T03:59:00"/>
        <d v="1945-07-10T10:25:12"/>
        <d v="1945-04-02T20:19:17"/>
        <d v="1945-06-18T17:55:14"/>
        <d v="1944-11-03T18:48:44"/>
        <d v="1945-06-19T17:32:46"/>
        <d v="1946-09-06T11:20:40"/>
        <d v="1946-09-07T03:45:00"/>
        <d v="1945-03-24T01:03:29"/>
        <d v="1944-10-05T18:26:15"/>
        <d v="1945-06-09T03:59:00"/>
        <d v="1947-02-21T13:25:52"/>
        <d v="1945-01-06T21:17:41"/>
        <d v="1946-09-30T03:59:00"/>
        <d v="1945-11-28T17:08:38"/>
        <d v="1945-07-14T17:24:36"/>
        <d v="1944-12-20T04:00:00"/>
        <d v="1945-10-28T21:00:00"/>
        <d v="1945-01-26T22:00:00"/>
        <d v="1945-12-01T17:00:00"/>
        <d v="1945-06-10T21:00:00"/>
        <d v="1945-07-15T18:11:00"/>
        <d v="1946-08-23T21:42:08"/>
        <d v="1945-06-14T11:00:00"/>
        <d v="1945-07-10T12:47:45"/>
        <d v="1944-10-31T11:29:35"/>
        <d v="1945-11-04T13:00:09"/>
        <d v="1946-09-13T19:00:00"/>
        <d v="1946-03-14T21:00:00"/>
        <d v="1945-02-07T04:30:00"/>
        <d v="1946-03-31T03:59:00"/>
        <d v="1944-11-16T17:23:26"/>
        <d v="1945-05-28T20:21:43"/>
        <d v="1946-03-31T01:27:39"/>
        <d v="1945-05-30T05:00:00"/>
        <d v="1945-08-31T00:28:25"/>
        <d v="1946-04-28T04:39:48"/>
        <d v="1946-02-08T21:00:00"/>
        <d v="1946-01-27T05:59:00"/>
        <d v="1947-02-27T05:00:00"/>
        <d v="1946-08-14T20:09:42"/>
        <d v="1945-11-26T18:00:28"/>
        <d v="1946-06-19T23:00:00"/>
        <d v="1947-02-19T08:50:02"/>
        <d v="1947-03-10T12:21:31"/>
        <d v="1945-09-15T03:59:00"/>
        <d v="1945-12-02T19:29:08"/>
        <d v="1947-03-03T10:12:32"/>
        <d v="1945-06-14T12:59:14"/>
        <d v="1946-09-25T10:37:09"/>
        <d v="1945-11-20T22:00:00"/>
        <d v="1945-07-25T22:59:00"/>
        <d v="1945-09-11T00:00:00"/>
        <d v="1945-10-12T22:01:03"/>
        <d v="1945-04-27T17:51:02"/>
        <d v="1946-07-31T06:59:00"/>
        <d v="1946-12-06T08:26:16"/>
        <d v="1945-03-26T14:38:04"/>
        <d v="1946-12-21T14:59:12"/>
        <d v="1945-07-29T20:32:28"/>
        <d v="1946-06-09T03:00:00"/>
        <d v="1946-05-14T01:22:19"/>
        <d v="1946-04-12T21:02:45"/>
        <d v="1946-10-15T15:36:18"/>
        <d v="1945-10-04T22:17:05"/>
        <d v="1945-10-15T07:00:10"/>
        <d v="1946-11-10T22:00:00"/>
        <d v="1946-01-25T01:00:00"/>
        <d v="1945-05-06T20:05:00"/>
        <d v="1946-05-05T07:17:21"/>
        <d v="1944-08-06T13:54:00"/>
        <d v="1946-06-07T00:57:04"/>
        <d v="1946-04-10T02:30:00"/>
        <d v="1945-01-29T14:03:06"/>
        <d v="1946-06-21T01:05:57"/>
        <d v="1944-10-14T03:59:00"/>
        <d v="1946-06-21T03:55:00"/>
        <d v="1946-09-24T08:46:48"/>
        <d v="1946-06-04T13:59:50"/>
        <d v="1945-04-03T17:51:17"/>
        <d v="1945-03-06T16:08:25"/>
        <d v="1946-05-07T08:59:26"/>
        <d v="1944-07-03T01:00:00"/>
        <d v="1944-07-25T23:00:00"/>
        <d v="1945-03-30T20:17:48"/>
        <d v="1945-10-04T16:44:46"/>
        <d v="1944-07-17T20:38:50"/>
        <d v="1945-06-13T16:14:40"/>
        <d v="1945-07-28T12:30:22"/>
        <d v="1944-08-01T23:00:00"/>
        <d v="1946-04-04T08:34:06"/>
        <d v="1944-10-08T21:00:00"/>
        <d v="1947-02-23T13:48:00"/>
        <d v="1946-07-27T15:58:38"/>
        <d v="1946-12-05T23:22:34"/>
        <d v="1946-06-11T17:00:00"/>
        <d v="1945-03-30T04:59:00"/>
        <d v="1946-04-12T13:18:00"/>
        <d v="1944-08-28T04:48:13"/>
        <d v="1945-04-16T00:37:00"/>
        <d v="1945-02-24T00:35:10"/>
        <d v="1946-05-07T21:00:00"/>
        <d v="1946-04-29T03:59:00"/>
        <d v="1946-06-12T17:00:00"/>
        <d v="1945-11-27T23:00:00"/>
        <d v="1944-07-21T11:00:00"/>
        <d v="1946-06-30T23:00:00"/>
        <d v="1946-05-01T23:00:00"/>
        <d v="1945-10-27T04:01:00"/>
        <d v="1946-05-09T11:17:00"/>
        <d v="1946-07-14T19:34:32"/>
        <d v="1944-07-30T10:01:50"/>
        <d v="1944-11-17T08:27:59"/>
        <d v="1947-02-24T01:22:14"/>
        <d v="1946-12-13T15:59:00"/>
        <d v="1944-08-30T15:59:00"/>
        <d v="1945-03-05T04:55:00"/>
        <d v="1944-08-17T16:00:00"/>
        <d v="1945-12-11T02:26:32"/>
        <d v="1945-05-11T01:37:17"/>
        <d v="1945-07-30T22:24:54"/>
        <d v="1944-12-30T05:00:00"/>
        <d v="1947-01-14T00:59:40"/>
        <d v="1946-12-16T08:00:00"/>
        <d v="1945-11-30T20:59:25"/>
        <d v="1945-07-16T16:00:00"/>
        <d v="1945-10-26T17:33:36"/>
        <d v="1944-05-16T14:39:33"/>
        <d v="1945-04-23T15:49:54"/>
        <d v="1945-03-18T16:56:00"/>
        <d v="1944-08-29T13:08:00"/>
        <d v="1945-08-24T23:00:00"/>
        <d v="1944-11-27T23:52:58"/>
        <d v="1945-03-09T03:26:23"/>
        <d v="1946-07-31T22:59:00"/>
        <d v="1946-06-22T18:47:00"/>
        <d v="1945-11-19T03:00:00"/>
        <d v="1944-12-08T20:49:12"/>
        <d v="1944-12-01T15:28:26"/>
        <d v="1944-12-12T18:18:08"/>
        <d v="1945-06-16T11:04:01"/>
        <d v="1946-06-02T13:31:22"/>
        <d v="1944-07-08T18:35:45"/>
        <d v="1944-08-06T22:28:00"/>
        <d v="1946-05-05T20:17:35"/>
        <d v="1944-11-04T00:46:00"/>
        <d v="1944-07-25T14:17:25"/>
        <d v="1945-05-28T18:10:00"/>
        <d v="1946-02-16T22:00:00"/>
        <d v="1944-11-19T17:00:00"/>
        <d v="1945-02-19T22:05:25"/>
        <d v="1944-08-26T22:53:34"/>
        <d v="1945-08-05T17:22:26"/>
        <d v="1945-11-10T02:31:00"/>
        <d v="1945-06-23T11:05:24"/>
        <d v="1945-06-15T12:05:02"/>
        <d v="1946-02-28T23:59:00"/>
        <d v="1944-07-14T11:49:36"/>
        <d v="1944-07-04T10:08:09"/>
        <d v="1944-07-16T23:48:24"/>
        <d v="1946-07-30T20:58:00"/>
        <d v="1946-06-05T07:00:00"/>
        <d v="1945-10-06T00:32:52"/>
        <d v="1944-09-25T23:01:02"/>
        <d v="1945-02-26T04:59:00"/>
        <d v="1946-11-30T07:59:00"/>
        <d v="1946-04-16T23:30:00"/>
        <d v="1945-04-21T18:30:00"/>
        <d v="1944-10-24T00:43:00"/>
        <d v="1944-05-21T20:01:47"/>
        <d v="1946-04-05T21:30:00"/>
        <d v="1946-02-12T00:00:00"/>
        <d v="1945-03-02T18:59:23"/>
        <d v="1945-04-22T21:52:21"/>
        <d v="1945-02-03T06:59:00"/>
        <d v="1944-10-02T14:48:56"/>
        <d v="1944-09-19T02:00:00"/>
        <d v="1944-06-30T15:29:12"/>
        <d v="1945-02-26T17:00:00"/>
        <d v="1946-11-01T00:31:01"/>
        <d v="1944-07-28T22:41:41"/>
        <d v="1944-08-16T17:32:33"/>
        <d v="1946-02-03T22:00:00"/>
        <d v="1944-06-15T03:00:00"/>
        <d v="1944-07-08T09:07:49"/>
        <d v="1946-08-06T03:00:00"/>
        <d v="1944-08-19T16:28:00"/>
        <d v="1945-08-17T17:03:40"/>
        <d v="1945-04-30T21:00:00"/>
        <d v="1946-01-17T04:59:00"/>
        <d v="1944-07-09T16:15:00"/>
        <d v="1945-11-11T20:17:00"/>
        <d v="1945-05-28T20:11:12"/>
        <d v="1944-09-07T12:35:46"/>
        <d v="1946-06-07T13:59:00"/>
        <d v="1945-10-21T12:43:56"/>
        <d v="1945-02-03T12:20:00"/>
        <d v="1946-03-17T20:20:12"/>
        <d v="1944-12-15T02:51:29"/>
        <d v="1946-07-08T04:00:00"/>
        <d v="1945-03-31T15:54:31"/>
        <d v="1945-04-19T17:22:07"/>
        <d v="1944-07-21T03:59:00"/>
        <d v="1946-08-12T23:29:16"/>
        <d v="1944-07-29T16:45:59"/>
        <d v="1946-10-12T18:00:27"/>
        <d v="1944-07-30T06:59:00"/>
        <d v="1945-02-10T05:59:00"/>
        <d v="1945-02-01T04:27:00"/>
        <d v="1946-05-19T11:31:00"/>
        <d v="1944-08-13T12:39:12"/>
        <d v="1946-10-28T03:00:00"/>
        <d v="1945-07-08T18:00:00"/>
        <d v="1946-10-10T03:59:00"/>
        <d v="1946-08-22T03:07:17"/>
        <d v="1945-08-07T16:00:00"/>
        <d v="1946-04-18T23:27:30"/>
        <d v="1945-03-18T15:07:12"/>
        <d v="1946-09-20T03:00:00"/>
        <d v="1946-04-27T15:24:05"/>
        <d v="1946-07-14T21:38:00"/>
        <d v="1944-08-29T20:00:00"/>
        <d v="1944-11-04T05:59:00"/>
        <d v="1945-03-18T20:27:00"/>
        <d v="1946-07-19T12:02:11"/>
        <d v="1944-11-01T00:00:00"/>
        <d v="1944-10-25T03:00:00"/>
        <d v="1945-05-15T03:00:00"/>
        <d v="1945-03-14T21:00:00"/>
        <d v="1944-06-19T20:31:20"/>
        <d v="1945-07-08T21:00:00"/>
        <d v="1944-12-31T05:56:28"/>
        <d v="1944-07-04T18:31:06"/>
        <d v="1944-07-01T16:03:01"/>
        <d v="1946-06-14T18:14:59"/>
        <d v="1946-01-31T16:38:00"/>
        <d v="1945-06-01T06:59:00"/>
        <d v="1945-06-22T22:34:12"/>
        <d v="1945-04-15T16:00:00"/>
        <d v="1944-05-22T21:00:00"/>
        <d v="1946-04-12T19:15:24"/>
        <d v="1945-05-16T05:59:44"/>
        <d v="1945-10-24T00:13:17"/>
        <d v="1944-08-15T05:11:00"/>
        <d v="1946-11-25T06:00:00"/>
        <d v="1944-10-30T17:18:00"/>
        <d v="1946-09-10T20:19:26"/>
        <d v="1946-06-01T22:00:00"/>
        <d v="1946-05-27T21:44:00"/>
        <d v="1945-06-29T06:59:00"/>
        <d v="1946-03-06T04:59:00"/>
        <d v="1945-09-09T18:19:55"/>
        <d v="1946-03-15T03:59:00"/>
        <d v="1946-07-23T11:28:48"/>
        <d v="1945-11-17T18:58:11"/>
        <d v="1944-05-11T04:00:00"/>
        <d v="1944-08-21T17:37:20"/>
        <d v="1946-05-30T22:08:57"/>
        <d v="1946-05-09T21:00:00"/>
        <d v="1944-11-19T04:55:00"/>
        <d v="1944-06-30T14:54:06"/>
        <d v="1944-11-05T18:30:00"/>
        <d v="1945-04-21T11:53:12"/>
        <d v="1944-06-02T04:59:00"/>
        <d v="1945-01-31T04:59:00"/>
        <d v="1945-05-29T18:32:51"/>
        <d v="1944-09-06T03:00:00"/>
        <d v="1944-07-02T11:00:00"/>
        <d v="1944-09-30T14:21:00"/>
        <d v="1945-03-02T14:22:30"/>
        <d v="1945-09-04T13:47:00"/>
        <d v="1944-09-27T08:40:20"/>
        <d v="1945-09-13T10:06:00"/>
        <d v="1946-09-24T23:00:00"/>
        <d v="1944-09-11T04:00:00"/>
        <d v="1946-04-27T05:59:00"/>
        <d v="1945-07-09T03:59:00"/>
        <d v="1947-01-17T12:01:58"/>
        <d v="1945-07-11T01:00:00"/>
        <d v="1946-04-09T20:00:00"/>
        <d v="1946-06-29T15:42:14"/>
        <d v="1944-09-16T03:59:00"/>
        <d v="1945-11-09T19:16:07"/>
        <d v="1945-09-29T15:00:23"/>
        <d v="1945-12-18T11:59:00"/>
        <d v="1944-11-15T07:59:00"/>
        <d v="1946-08-16T10:05:40"/>
        <d v="1946-09-07T18:08:42"/>
        <d v="1946-06-25T00:04:51"/>
        <d v="1945-08-29T17:31:15"/>
        <d v="1944-09-05T14:23:42"/>
        <d v="1945-06-23T18:07:39"/>
        <d v="1945-03-05T19:57:37"/>
        <d v="1945-04-09T19:22:39"/>
        <d v="1945-03-30T03:59:00"/>
        <d v="1946-05-13T03:59:00"/>
        <d v="1946-03-04T01:00:00"/>
        <d v="1945-09-02T09:27:53"/>
        <d v="1946-05-01T21:26:38"/>
        <d v="1944-05-20T22:07:00"/>
        <d v="1944-06-26T14:05:24"/>
        <d v="1945-08-10T00:00:00"/>
        <d v="1945-02-09T17:00:00"/>
        <d v="1946-11-16T11:36:34"/>
        <d v="1944-08-15T15:35:24"/>
        <d v="1944-05-03T06:38:31"/>
        <d v="1945-06-24T21:00:00"/>
        <d v="1945-07-29T08:58:00"/>
        <d v="1945-05-25T02:45:00"/>
        <d v="1945-08-03T18:36:00"/>
        <d v="1946-03-12T22:00:00"/>
        <d v="1946-07-31T19:00:00"/>
        <d v="1945-10-03T16:00:00"/>
        <d v="1944-12-29T17:50:08"/>
        <d v="1945-01-21T12:11:23"/>
        <d v="1945-06-08T19:27:24"/>
        <d v="1944-09-15T17:46:34"/>
        <d v="1945-01-06T16:31:36"/>
        <d v="1944-12-29T07:00:00"/>
        <d v="1944-10-28T20:36:53"/>
        <d v="1945-06-19T13:41:22"/>
        <d v="1944-11-06T10:00:46"/>
        <d v="1944-11-11T23:37:28"/>
        <d v="1946-08-10T03:59:00"/>
        <d v="1946-12-04T14:10:54"/>
        <d v="1945-04-24T06:28:00"/>
        <d v="1946-04-29T17:36:17"/>
        <d v="1946-03-30T17:17:36"/>
        <d v="1945-02-27T04:59:00"/>
        <d v="1944-07-28T11:18:30"/>
        <d v="1946-04-04T02:18:02"/>
        <d v="1946-04-17T09:13:25"/>
        <d v="1945-07-11T07:35:44"/>
        <d v="1944-12-19T17:11:30"/>
        <d v="1946-09-22T16:44:30"/>
        <d v="1946-06-26T19:00:00"/>
        <d v="1945-04-27T23:00:00"/>
        <d v="1945-05-24T15:32:27"/>
        <d v="1944-10-18T08:00:34"/>
        <d v="1945-01-22T04:59:00"/>
        <d v="1945-02-09T04:59:00"/>
        <d v="1945-01-03T20:26:00"/>
        <d v="1946-09-03T01:36:22"/>
        <d v="1945-03-11T06:59:00"/>
        <d v="1944-08-24T17:09:42"/>
        <d v="1946-03-02T05:59:00"/>
        <d v="1944-09-01T04:59:00"/>
        <d v="1945-08-28T00:00:00"/>
        <d v="1946-10-12T20:22:44"/>
        <d v="1945-01-14T23:58:02"/>
        <d v="1946-05-16T21:27:59"/>
        <d v="1945-11-03T21:44:40"/>
        <d v="1946-04-28T06:59:00"/>
        <d v="1946-02-11T19:02:06"/>
        <d v="1946-08-13T14:30:57"/>
        <d v="1945-12-13T00:00:00"/>
        <d v="1946-06-16T14:00:00"/>
        <d v="1946-03-29T22:48:05"/>
        <d v="1945-08-15T10:22:16"/>
        <d v="1945-04-06T08:53:21"/>
        <d v="1944-06-07T17:26:51"/>
        <d v="1944-06-26T14:09:34"/>
        <d v="1945-06-17T01:00:16"/>
        <d v="1945-12-08T14:14:56"/>
        <d v="1945-03-17T21:47:44"/>
        <d v="1947-02-27T00:00:00"/>
        <d v="1945-06-01T15:04:10"/>
        <d v="1946-11-18T22:00:00"/>
        <d v="1945-03-03T04:00:00"/>
        <d v="1946-09-29T21:00:00"/>
        <d v="1944-09-26T03:23:00"/>
        <d v="1944-07-24T07:00:00"/>
        <d v="1946-08-22T18:34:50"/>
        <d v="1945-06-30T15:39:37"/>
        <d v="1944-08-14T16:00:57"/>
        <d v="1946-05-20T03:59:00"/>
        <d v="1945-12-11T20:59:56"/>
        <d v="1946-05-04T17:00:00"/>
        <d v="1944-11-27T21:19:50"/>
        <d v="1944-09-21T03:59:00"/>
        <d v="1944-11-21T22:29:09"/>
        <d v="1946-11-18T01:00:00"/>
        <d v="1947-01-13T03:59:00"/>
        <d v="1946-04-19T21:11:16"/>
        <d v="1945-09-12T16:40:29"/>
        <d v="1944-12-30T16:48:55"/>
        <d v="1945-04-17T15:08:52"/>
        <d v="1946-10-06T15:11:00"/>
        <d v="1945-05-08T18:45:30"/>
        <d v="1944-10-03T05:00:00"/>
        <d v="1945-11-28T17:00:00"/>
        <d v="1945-11-15T04:27:19"/>
        <d v="1946-03-07T04:59:00"/>
        <d v="1946-11-21T00:17:18"/>
        <d v="1945-06-14T23:30:00"/>
        <d v="1946-09-29T17:58:47"/>
        <d v="1944-10-03T07:00:45"/>
        <d v="1944-06-14T17:06:34"/>
        <d v="1946-01-31T11:29:44"/>
        <d v="1944-08-08T15:59:00"/>
        <d v="1946-08-24T03:59:00"/>
        <d v="1945-08-03T08:43:27"/>
        <d v="1946-04-02T17:00:00"/>
        <d v="1945-07-16T06:59:00"/>
        <d v="1947-01-31T22:59:00"/>
        <d v="1946-05-31T21:42:00"/>
        <d v="1944-06-30T03:59:00"/>
        <d v="1945-03-17T14:39:00"/>
        <d v="1944-12-21T21:08:45"/>
        <d v="1946-04-09T04:00:00"/>
        <d v="1945-03-29T04:16:54"/>
        <d v="1946-12-20T11:50:30"/>
        <d v="1946-06-15T05:58:09"/>
        <d v="1945-10-26T19:54:00"/>
        <d v="1944-07-22T07:00:00"/>
        <d v="1945-07-16T23:16:59"/>
        <d v="1945-07-21T18:33:00"/>
        <d v="1945-06-09T16:12:17"/>
        <d v="1945-05-29T23:00:00"/>
        <d v="1944-07-19T03:59:00"/>
        <d v="1944-09-24T22:43:04"/>
        <d v="1944-11-03T12:52:00"/>
        <d v="1946-09-02T20:57:09"/>
        <d v="1946-05-14T23:00:00"/>
        <d v="1944-09-10T19:34:44"/>
        <d v="1944-07-01T03:59:00"/>
        <d v="1945-05-29T12:44:58"/>
        <d v="1944-06-29T04:59:00"/>
        <d v="1946-10-04T10:53:54"/>
        <d v="1946-01-13T15:38:10"/>
        <d v="1944-06-14T06:59:00"/>
        <d v="1946-10-19T02:48:16"/>
        <d v="1945-08-31T04:19:46"/>
        <d v="1944-05-17T21:00:00"/>
        <d v="1945-08-27T03:59:00"/>
        <d v="1944-06-25T05:14:15"/>
        <d v="1944-08-06T18:53:24"/>
        <d v="1945-06-19T22:25:00"/>
        <d v="1944-11-25T15:21:23"/>
        <d v="1945-02-28T04:59:00"/>
        <d v="1944-09-17T00:00:00"/>
        <d v="1945-11-28T22:30:00"/>
        <d v="1946-06-05T02:00:00"/>
        <d v="1945-01-09T20:53:30"/>
        <d v="1945-02-11T14:48:36"/>
        <d v="1946-05-09T11:10:48"/>
        <d v="1946-03-01T19:21:27"/>
        <d v="1944-10-13T14:26:56"/>
        <d v="1944-09-28T16:00:00"/>
        <d v="1945-06-02T12:59:53"/>
        <d v="1946-07-09T22:59:00"/>
        <d v="1946-08-12T06:59:00"/>
        <d v="1946-05-30T16:33:14"/>
        <d v="1944-06-21T18:00:00"/>
        <d v="1944-09-10T21:55:49"/>
        <d v="1946-07-21T05:26:00"/>
        <d v="1944-07-02T03:24:46"/>
        <d v="1944-06-23T16:59:06"/>
        <d v="1945-04-01T13:49:48"/>
        <d v="1945-05-29T06:59:00"/>
        <d v="1946-06-03T17:42:46"/>
        <d v="1945-05-24T03:59:00"/>
        <d v="1945-03-29T12:52:00"/>
        <d v="1946-01-19T21:18:29"/>
        <d v="1945-05-07T20:47:29"/>
        <d v="1945-02-25T17:11:15"/>
        <d v="1945-06-20T17:31:06"/>
        <d v="1945-06-30T23:50:06"/>
        <d v="1944-11-03T23:28:04"/>
        <d v="1946-02-09T22:59:00"/>
        <d v="1944-11-28T19:04:22"/>
        <d v="1946-05-03T23:00:00"/>
        <d v="1946-02-16T21:30:00"/>
        <d v="1946-04-28T21:00:00"/>
        <d v="1946-10-19T04:55:00"/>
        <d v="1945-08-17T04:06:16"/>
        <d v="1945-03-21T03:55:12"/>
        <d v="1945-08-15T16:15:59"/>
        <d v="1945-01-08T03:23:00"/>
        <d v="1945-01-22T12:00:00"/>
        <d v="1945-04-16T22:30:00"/>
        <d v="1945-05-23T21:38:16"/>
        <d v="1945-05-26T16:38:09"/>
        <d v="1945-03-21T18:00:00"/>
        <d v="1945-11-10T06:59:00"/>
        <d v="1944-07-13T22:00:00"/>
        <d v="1946-07-16T10:47:48"/>
        <d v="1944-08-10T01:53:58"/>
        <d v="1945-12-15T22:05:50"/>
        <d v="1944-09-04T05:09:04"/>
        <d v="1944-07-01T17:02:44"/>
        <d v="1944-07-03T03:59:00"/>
        <d v="1944-08-08T16:45:02"/>
        <d v="1946-10-07T09:20:39"/>
        <d v="1945-07-03T22:59:00"/>
        <d v="1946-02-14T05:59:00"/>
        <d v="1946-04-28T03:59:00"/>
        <d v="1945-02-08T07:59:00"/>
        <d v="1946-04-01T23:51:13"/>
        <d v="1946-10-15T21:00:00"/>
        <d v="1945-06-01T00:00:00"/>
        <d v="1944-07-24T04:59:00"/>
        <d v="1946-04-14T20:48:27"/>
        <d v="1944-06-09T19:33:18"/>
        <d v="1944-11-29T20:25:15"/>
        <d v="1944-05-17T05:00:00"/>
        <d v="1945-08-24T02:35:53"/>
        <d v="1944-05-03T12:36:26"/>
        <d v="1945-08-08T23:00:00"/>
        <d v="1945-07-31T19:31:29"/>
        <d v="1945-03-30T17:00:26"/>
        <d v="1946-05-28T00:36:00"/>
        <d v="1944-07-28T18:38:02"/>
        <d v="1944-07-01T04:00:45"/>
        <d v="1944-06-10T17:28:10"/>
        <d v="1946-04-14T14:21:19"/>
        <d v="1945-06-11T22:20:10"/>
        <d v="1946-05-17T00:00:00"/>
        <d v="1946-11-28T06:00:00"/>
        <d v="1946-11-14T02:08:00"/>
        <d v="1945-04-07T19:00:55"/>
        <d v="1945-04-07T04:00:00"/>
        <d v="1944-07-30T01:00:00"/>
        <d v="1944-09-25T04:00:00"/>
        <d v="1945-02-12T19:39:40"/>
        <d v="1946-03-25T16:39:00"/>
        <d v="1945-07-11T20:06:00"/>
        <d v="1944-09-06T21:11:25"/>
        <d v="1946-07-23T23:00:00"/>
        <d v="1946-03-14T16:00:00"/>
        <d v="1946-07-09T23:32:12"/>
        <d v="1946-08-01T10:03:00"/>
        <d v="1946-05-26T00:54:35"/>
        <d v="1945-12-21T16:18:00"/>
        <d v="1945-06-13T19:10:18"/>
        <d v="1946-11-21T17:00:23"/>
        <d v="1944-07-04T16:36:32"/>
        <d v="1945-07-13T10:43:42"/>
        <d v="1944-12-14T22:32:09"/>
        <d v="1945-06-05T13:55:54"/>
        <d v="1945-08-26T22:30:00"/>
        <d v="1947-01-13T00:42:36"/>
        <d v="1945-04-18T21:09:25"/>
        <d v="1944-08-08T17:20:48"/>
        <d v="1946-03-10T22:20:43"/>
        <d v="1945-01-09T04:59:00"/>
        <d v="1944-12-31T16:13:36"/>
        <d v="1945-10-20T03:01:46"/>
        <d v="1946-03-03T23:19:28"/>
        <d v="1946-07-30T07:00:00"/>
        <d v="1944-09-25T21:17:20"/>
        <d v="1944-06-27T06:13:01"/>
        <d v="1945-04-01T21:48:59"/>
        <d v="1945-04-23T09:53:39"/>
        <d v="1944-07-28T23:00:00"/>
        <d v="1945-03-19T19:22:38"/>
        <d v="1946-05-30T11:00:00"/>
        <d v="1946-06-13T21:43:00"/>
        <d v="1945-08-18T23:00:00"/>
        <d v="1944-07-15T16:33:43"/>
        <d v="1945-10-22T03:59:00"/>
        <d v="1945-03-10T19:13:02"/>
        <d v="1945-07-15T21:02:00"/>
        <d v="1945-07-03T15:38:37"/>
        <d v="1946-01-02T04:20:07"/>
        <d v="1946-01-17T22:59:00"/>
        <d v="1945-07-18T03:59:00"/>
        <d v="1946-07-31T13:41:00"/>
        <d v="1945-06-15T01:40:14"/>
        <d v="1945-05-05T10:09:54"/>
        <d v="1945-03-25T00:00:00"/>
        <d v="1944-12-29T13:39:47"/>
        <d v="1946-08-30T20:46:11"/>
        <d v="1946-05-26T17:46:51"/>
        <d v="1944-11-03T21:22:25"/>
        <d v="1946-02-18T02:45:35"/>
        <d v="1944-11-29T19:09:00"/>
        <d v="1945-06-16T10:41:07"/>
        <d v="1946-04-20T22:36:48"/>
        <d v="1946-08-02T04:09:00"/>
        <d v="1945-07-01T18:22:38"/>
        <d v="1945-05-20T17:03:29"/>
        <d v="1945-07-28T03:25:24"/>
        <d v="1946-03-27T15:50:29"/>
        <d v="1944-07-18T18:51:27"/>
        <d v="1944-05-09T11:50:52"/>
        <d v="1944-05-30T01:44:24"/>
        <d v="1944-06-01T06:59:00"/>
        <d v="1945-09-29T15:02:54"/>
        <d v="1944-10-02T06:59:00"/>
        <d v="1945-07-17T05:23:11"/>
        <d v="1945-10-16T19:36:29"/>
        <d v="1945-06-09T18:24:44"/>
        <d v="1944-12-30T02:59:03"/>
        <d v="1945-07-15T10:32:59"/>
        <d v="1945-03-25T03:34:36"/>
        <d v="1944-08-30T20:09:38"/>
        <d v="1945-05-07T21:14:18"/>
        <d v="1945-03-24T22:17:51"/>
        <d v="1945-03-06T16:50:03"/>
        <d v="1944-07-30T17:12:00"/>
        <d v="1945-05-20T21:00:00"/>
        <d v="1944-06-23T21:00:00"/>
        <d v="1944-08-10T15:51:50"/>
        <d v="1944-11-10T21:47:00"/>
        <d v="1946-09-11T16:59:00"/>
        <d v="1945-11-03T16:11:45"/>
        <d v="1945-11-15T22:24:14"/>
        <d v="1944-08-28T05:30:00"/>
        <d v="1946-03-22T03:29:00"/>
        <d v="1946-06-17T19:32:19"/>
        <d v="1944-09-06T15:50:05"/>
        <d v="1945-03-12T03:11:00"/>
        <d v="1944-07-01T04:07:58"/>
        <d v="1947-03-28T17:44:10"/>
        <d v="1945-08-12T03:29:56"/>
        <d v="1945-10-06T16:42:15"/>
        <d v="1945-01-22T01:00:00"/>
        <d v="1946-09-02T10:00:00"/>
        <d v="1946-01-31T14:58:48"/>
        <d v="1946-12-07T16:15:52"/>
        <d v="1945-06-28T03:59:00"/>
        <d v="1945-01-23T20:39:56"/>
        <d v="1947-02-19T00:26:39"/>
        <d v="1946-01-29T23:03:00"/>
        <d v="1944-08-31T14:27:49"/>
        <d v="1945-03-25T17:59:52"/>
        <d v="1946-05-08T22:49:51"/>
        <d v="1944-12-09T05:28:22"/>
        <d v="1945-04-29T22:00:00"/>
        <d v="1947-02-25T13:05:58"/>
        <d v="1945-01-02T23:26:00"/>
        <d v="1945-08-13T18:12:24"/>
        <d v="1945-03-21T04:59:00"/>
        <d v="1944-08-22T07:00:00"/>
        <d v="1944-06-29T06:00:00"/>
        <d v="1946-12-05T04:59:00"/>
        <d v="1945-02-26T06:00:18"/>
        <d v="1944-06-15T04:36:18"/>
        <d v="1945-01-06T20:58:03"/>
        <d v="1945-08-15T16:00:00"/>
        <d v="1944-08-10T18:36:01"/>
        <d v="1945-06-09T02:13:11"/>
        <d v="1945-12-17T19:49:59"/>
        <d v="1946-11-13T12:14:02"/>
        <d v="1945-08-12T19:38:00"/>
        <d v="1945-04-13T05:04:00"/>
        <d v="1945-06-09T23:00:00"/>
        <d v="1945-06-24T13:25:00"/>
        <d v="1944-10-24T20:08:00"/>
        <d v="1944-07-27T03:14:56"/>
        <d v="1944-09-09T08:37:22"/>
        <d v="1945-09-05T18:09:57"/>
        <d v="1944-11-24T20:29:37"/>
        <d v="1945-04-23T04:35:00"/>
        <d v="1945-11-28T06:04:09"/>
        <d v="1945-05-08T22:59:00"/>
        <d v="1946-05-31T23:38:29"/>
        <d v="1946-06-02T11:19:12"/>
        <d v="1944-09-09T12:39:21"/>
        <d v="1944-08-02T16:00:00"/>
        <d v="1946-01-16T00:00:00"/>
        <d v="1946-11-12T10:17:40"/>
        <d v="1944-10-24T18:00:00"/>
        <d v="1945-02-28T23:00:00"/>
        <d v="1945-04-07T23:31:11"/>
        <d v="1944-06-24T23:02:02"/>
        <d v="1944-07-28T20:53:59"/>
        <d v="1944-12-25T02:02:28"/>
        <d v="1944-08-07T06:25:04"/>
        <d v="1945-10-14T04:59:00"/>
        <d v="1946-09-17T19:51:05"/>
        <d v="1946-03-31T06:00:00"/>
        <d v="1945-09-04T03:38:27"/>
        <d v="1946-03-15T03:02:44"/>
        <d v="1946-07-16T00:43:00"/>
        <d v="1945-09-29T13:00:00"/>
        <d v="1945-10-02T15:45:46"/>
        <d v="1946-11-30T07:18:40"/>
        <d v="1946-07-10T15:09:20"/>
        <d v="1945-06-25T21:44:14"/>
        <d v="1944-10-05T04:30:00"/>
        <d v="1944-12-31T11:49:11"/>
        <d v="1944-11-23T01:00:00"/>
        <d v="1945-06-14T21:41:54"/>
        <d v="1945-10-31T16:50:00"/>
        <d v="1945-08-25T15:54:35"/>
        <d v="1945-05-13T19:14:28"/>
        <d v="1945-02-26T08:00:00"/>
        <d v="1946-10-01T03:25:44"/>
        <d v="1944-09-05T07:48:43"/>
        <d v="1945-02-09T02:53:41"/>
        <d v="1946-04-07T18:35:00"/>
        <d v="1946-05-02T18:49:02"/>
        <d v="1945-10-24T18:58:10"/>
        <d v="1946-07-28T23:29:00"/>
        <d v="1944-07-12T15:37:44"/>
        <d v="1945-11-26T21:22:21"/>
        <d v="1946-04-24T00:20:00"/>
        <d v="1946-07-07T23:25:54"/>
        <d v="1944-07-31T14:00:00"/>
        <d v="1944-09-26T18:55:56"/>
        <d v="1946-01-01T20:17:36"/>
        <d v="1944-05-06T21:23:30"/>
        <d v="1945-11-26T14:54:54"/>
        <d v="1945-11-16T04:41:57"/>
        <d v="1945-04-17T16:19:46"/>
        <d v="1946-04-13T04:39:40"/>
        <d v="1944-07-22T02:59:00"/>
        <d v="1947-03-05T06:58:27"/>
        <d v="1946-05-21T19:34:33"/>
        <d v="1946-08-28T03:55:00"/>
        <d v="1946-04-16T20:43:31"/>
        <d v="1944-07-19T12:52:06"/>
        <d v="1945-02-04T01:37:14"/>
        <d v="1946-05-08T04:00:00"/>
        <d v="1946-06-01T13:07:28"/>
        <d v="1946-07-12T20:48:18"/>
        <d v="1944-07-30T07:00:00"/>
        <d v="1946-07-21T18:55:32"/>
        <d v="1945-01-29T15:25:53"/>
        <d v="1945-03-27T20:00:00"/>
        <d v="1944-07-03T14:22:27"/>
        <d v="1946-07-16T04:19:09"/>
        <d v="1945-07-05T19:26:20"/>
        <d v="1944-05-18T06:59:00"/>
        <d v="1944-11-06T00:00:00"/>
        <d v="1946-02-18T21:05:00"/>
        <d v="1946-05-05T13:04:00"/>
        <d v="1944-05-14T22:11:30"/>
        <d v="1945-08-27T01:56:53"/>
        <d v="1945-11-06T18:59:41"/>
        <d v="1946-03-01T16:08:13"/>
        <d v="1945-05-29T15:28:02"/>
        <d v="1945-12-09T23:34:19"/>
        <d v="1945-05-11T20:45:12"/>
        <d v="1944-07-17T09:21:30"/>
        <d v="1945-02-12T11:27:00"/>
        <d v="1944-11-18T16:04:00"/>
        <d v="1945-04-03T08:23:41"/>
        <d v="1945-03-26T22:07:06"/>
        <d v="1944-08-29T19:51:49"/>
        <d v="1946-05-06T14:29:18"/>
        <d v="1944-09-25T01:02:41"/>
        <d v="1945-02-13T14:05:47"/>
        <d v="1944-10-06T03:54:17"/>
        <d v="1944-10-18T19:23:05"/>
        <d v="1946-02-14T18:33:07"/>
        <d v="1944-08-24T16:28:00"/>
        <d v="1945-07-20T23:08:27"/>
        <d v="1944-09-07T16:49:20"/>
        <d v="1944-10-24T18:29:26"/>
        <d v="1945-01-26T13:04:38"/>
        <d v="1945-04-30T13:04:09"/>
        <d v="1945-02-14T07:13:43"/>
        <d v="1946-03-04T05:54:29"/>
        <d v="1945-07-17T18:44:23"/>
        <d v="1944-09-15T20:56:40"/>
        <d v="1944-09-02T16:07:54"/>
        <d v="1946-10-06T21:51:48"/>
        <d v="1946-04-14T16:28:00"/>
        <d v="1945-03-22T03:34:59"/>
        <d v="1944-10-24T21:52:38"/>
        <d v="1945-01-30T02:54:00"/>
        <d v="1946-03-23T22:59:23"/>
        <d v="1945-08-29T16:04:57"/>
        <d v="1945-07-24T05:42:16"/>
        <d v="1945-12-02T16:43:59"/>
        <d v="1947-02-22T01:00:00"/>
        <d v="1944-06-03T22:31:40"/>
        <d v="1945-12-12T00:36:10"/>
        <d v="1946-02-01T18:49:00"/>
        <d v="1944-12-16T15:02:44"/>
        <d v="1945-12-13T20:25:16"/>
        <d v="1946-10-01T09:00:00"/>
        <d v="1945-04-01T21:44:10"/>
        <d v="1944-10-19T21:11:27"/>
        <d v="1944-06-29T22:30:00"/>
        <d v="1946-05-23T14:25:00"/>
        <d v="1944-10-15T19:10:10"/>
        <d v="1945-11-29T05:59:00"/>
        <d v="1945-07-16T03:00:00"/>
        <d v="1946-09-05T11:22:34"/>
        <d v="1945-01-18T19:16:00"/>
        <d v="1944-11-18T22:58:45"/>
        <d v="1945-04-08T05:00:00"/>
        <d v="1944-08-19T04:49:49"/>
        <d v="1944-10-20T15:36:50"/>
        <d v="1945-01-09T01:00:00"/>
        <d v="1946-04-10T11:13:07"/>
        <d v="1945-07-12T23:00:15"/>
        <d v="1944-10-21T15:16:31"/>
        <d v="1944-05-07T06:53:00"/>
        <d v="1944-10-11T21:05:16"/>
        <d v="1944-11-13T20:00:00"/>
        <d v="1946-09-30T04:00:00"/>
        <d v="1944-06-17T15:33:51"/>
        <d v="1946-07-02T19:59:00"/>
        <d v="1945-11-23T23:00:00"/>
        <d v="1944-09-14T03:00:00"/>
        <d v="1944-06-21T16:00:00"/>
        <d v="1946-04-20T02:23:43"/>
        <d v="1946-07-01T17:44:28"/>
        <d v="1944-06-25T16:21:24"/>
        <d v="1945-04-27T14:07:06"/>
        <d v="1944-08-10T22:50:11"/>
        <d v="1946-05-18T00:56:28"/>
        <d v="1945-09-26T02:49:10"/>
        <d v="1947-01-12T23:05:00"/>
        <d v="1945-02-26T12:00:00"/>
        <d v="1945-02-27T03:00:00"/>
        <d v="1946-12-25T19:18:51"/>
        <d v="1944-08-19T18:35:11"/>
        <d v="1945-05-07T04:00:00"/>
        <d v="1945-11-03T14:16:15"/>
        <d v="1944-06-28T17:28:00"/>
        <d v="1944-10-19T19:51:00"/>
        <d v="1946-12-20T17:03:14"/>
        <d v="1947-01-26T18:54:02"/>
        <d v="1946-06-18T22:32:01"/>
        <d v="1946-06-13T18:54:00"/>
        <d v="1945-03-06T12:57:05"/>
        <d v="1945-11-12T23:00:00"/>
        <d v="1946-01-12T18:16:56"/>
        <d v="1946-10-08T10:28:26"/>
        <d v="1945-03-22T03:59:00"/>
        <d v="1945-11-19T04:00:00"/>
        <d v="1946-07-16T17:49:46"/>
        <d v="1945-01-14T10:26:00"/>
        <d v="1945-05-29T17:35:00"/>
        <d v="1945-08-05T15:00:00"/>
        <d v="1945-01-14T12:09:11"/>
        <d v="1945-04-03T03:40:47"/>
        <d v="1945-08-20T19:34:53"/>
        <d v="1944-10-20T04:59:00"/>
        <d v="1946-12-18T00:45:50"/>
        <d v="1947-02-27T08:51:00"/>
        <d v="1946-01-29T23:55:00"/>
        <d v="1946-06-03T17:19:57"/>
        <d v="1946-09-01T20:24:33"/>
        <d v="1944-10-23T02:59:50"/>
        <d v="1947-01-24T21:41:22"/>
        <d v="1946-05-14T20:21:13"/>
        <d v="1945-08-24T18:32:00"/>
        <d v="1946-10-26T06:40:34"/>
        <d v="1946-12-25T00:15:09"/>
        <d v="1945-03-31T01:00:00"/>
        <d v="1944-09-22T22:00:01"/>
        <d v="1947-03-02T05:00:00"/>
        <d v="1945-11-27T13:56:44"/>
        <d v="1946-07-20T15:02:31"/>
        <d v="1945-02-22T03:15:40"/>
        <d v="1946-02-26T00:00:00"/>
        <d v="1946-01-06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0.86604050926" createdVersion="7" refreshedVersion="7" minRefreshableVersion="3" recordCount="4115" xr:uid="{445102D4-4438-7C43-909C-DA42FDFC7DF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39-08-09T19:26:00" maxDate="1947-05-02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m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m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m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m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m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m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m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m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m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m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m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m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m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m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m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m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m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m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m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m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m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m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m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m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m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m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m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m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m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m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m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m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m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m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m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m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m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m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m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m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m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m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m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m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m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m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m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m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m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m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m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m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m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m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m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m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m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m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m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m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m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m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m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m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m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m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m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m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m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m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m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m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m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m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m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m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m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m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m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m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m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m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m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m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m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m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m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m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m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m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m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m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m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m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m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m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m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m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m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m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m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m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m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m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m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m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m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m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m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m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m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m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m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m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m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m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m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m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m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m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m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m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m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m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m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m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m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m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m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m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m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m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m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m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m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m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m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m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m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m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m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m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m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m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m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m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m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m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m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m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m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m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m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m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m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m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m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m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m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m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m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m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m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m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m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m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m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m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m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m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m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m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m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m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m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m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m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m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m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m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m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m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m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m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m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m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m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m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m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m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m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m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m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m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m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m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m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m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m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m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m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m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m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m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m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m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m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m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m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m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m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m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m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m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m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m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m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m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m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m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m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m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m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m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m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m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m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m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m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m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m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m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m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m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m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m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m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m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m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m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m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m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m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m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m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m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m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m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m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m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m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m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m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m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m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m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m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m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m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m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m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m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m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m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m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m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m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m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m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m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m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m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m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m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m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m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m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m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m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m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m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m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m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m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m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m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m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m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m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m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m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m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m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m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m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m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m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m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m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m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m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m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m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m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m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m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m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m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m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m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m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m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m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m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m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m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m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m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m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m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m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m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m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m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m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m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m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m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m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m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m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m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m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m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m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m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m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m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m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m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m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m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m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m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m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m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m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m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m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m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m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m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m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m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m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m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m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m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m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m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m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m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m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m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m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m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m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m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m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m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m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m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m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m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m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m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m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m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m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m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m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m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m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m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m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m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m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m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m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m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m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m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m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m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m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m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m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m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m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m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m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m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m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m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m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m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m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m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m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m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m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m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m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m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m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m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m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m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m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m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m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m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m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m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m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m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m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m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m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m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m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m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m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m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m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m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m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m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m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m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m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m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m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m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m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m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m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m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m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m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m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m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m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m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m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m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m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m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m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m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m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m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m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m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m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m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m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m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m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m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m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m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m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m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m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m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m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m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m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m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m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m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m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m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m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m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m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m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m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m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m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m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m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m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m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m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m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m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m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m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m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m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m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m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m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m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m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m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m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m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m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m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m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m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m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m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m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m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m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m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m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m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m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m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m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m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m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m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m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m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m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m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m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m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m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m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m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m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m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m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m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m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m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m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m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m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m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m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m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m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m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m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m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m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m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m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m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m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m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m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m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m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m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m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m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m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m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m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m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m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m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m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m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m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m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m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m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m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m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m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m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m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m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m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m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m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m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m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m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m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m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m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m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m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m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m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m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m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m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m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m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m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m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m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m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m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m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m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m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m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m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m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m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m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m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m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m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m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m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m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m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m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m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m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m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m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m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m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m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m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m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m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m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m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m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m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m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m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m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m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m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m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m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m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m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m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m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m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m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m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m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m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m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m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m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m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m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m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m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m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m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m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m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m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m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m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m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m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m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m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m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m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m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m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m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m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m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m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m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m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m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m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m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m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m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m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m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m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m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m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m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m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m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m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m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m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m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m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m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m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m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m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m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m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m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m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m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m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m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m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m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m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m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m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m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m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m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m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m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m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m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m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m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m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m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m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m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m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m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m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m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m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m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m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m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m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m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m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m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m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m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m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m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m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m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m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m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m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m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m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m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m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m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m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m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m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m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m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m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m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m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m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m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m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m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m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m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m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m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m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m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m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m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m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m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m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m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m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m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m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m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m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m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m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m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m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m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m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m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m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m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m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m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m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m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m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m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m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m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m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m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m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m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m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m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m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m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m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m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m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m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m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m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m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m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m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m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m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m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m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m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m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m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m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m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m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m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m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m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m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m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m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m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m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m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m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m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m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m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m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m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m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m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m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m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m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m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m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m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m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m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m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m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m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m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m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m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m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m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m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m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m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m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m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m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m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m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m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m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m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m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m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m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m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m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m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m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m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m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m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m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m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m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m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m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m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m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m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m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m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m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m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m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m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m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m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m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m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m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m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m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m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m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m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m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m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m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m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m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m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m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m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m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m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m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m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m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m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m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m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m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m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m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m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m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m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m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m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m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m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m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m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m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m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m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m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m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m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m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m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m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m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m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m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m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m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m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m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m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m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m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m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m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m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m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m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m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m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m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m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m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m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m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m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m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m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m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m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m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m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m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m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m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m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m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m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m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m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m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m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m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m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m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m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m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m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m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m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m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m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m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m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m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m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m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m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m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m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m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m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m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m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m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m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m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m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m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m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m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m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m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m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m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m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m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m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m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m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m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m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m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m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m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m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m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m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m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m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m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m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m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m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m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m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m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m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m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m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m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m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m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m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m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m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m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m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m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m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m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m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m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m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m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m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m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m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m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m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m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m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m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m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m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m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m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m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m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m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m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m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m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m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m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m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m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m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m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m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m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m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m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m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m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m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m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m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m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m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m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m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m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m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m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m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m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m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m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m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m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m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m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m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m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m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m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m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m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m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m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m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m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m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m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m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m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m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m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m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m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m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m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m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m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m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m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m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m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m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m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m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m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m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m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m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m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m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m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m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m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m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m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m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m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m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m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m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m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m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m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m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m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m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m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m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m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m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m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m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m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m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m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m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m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m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m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m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m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m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m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m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m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m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m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m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m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m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m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m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m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m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m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m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m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m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m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m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m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m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m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m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m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m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m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m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m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m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m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m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m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m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m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m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m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m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m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m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m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m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m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m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m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m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m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m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m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m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m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m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m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m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m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m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m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m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m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m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m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m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m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m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m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m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m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m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m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m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m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m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m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m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m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m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m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m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m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m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m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m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m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m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m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m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m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m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m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m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m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m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m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m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m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m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m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m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m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m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m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m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m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m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m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m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m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m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m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m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m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1945-07-21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1947-03-0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1946-02-13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1944-08-05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1945-12-17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1946-07-28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1944-06-12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1946-07-04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1946-04-14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1946-04-16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1944-06-23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1946-08-21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1944-07-14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1946-06-22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1944-07-11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1945-09-25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1944-06-14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1944-11-02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1944-09-15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1945-07-18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1945-09-11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1944-09-24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1944-12-30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1945-04-28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1945-09-13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1946-01-07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1944-08-15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1944-11-14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1945-12-14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1944-07-20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1944-08-19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1946-01-23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1946-05-12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1945-11-06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1944-08-03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1945-04-26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1945-04-02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1945-02-25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1943-05-10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1944-05-23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1944-06-17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1944-10-03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1944-12-26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1944-07-11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1944-10-05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1946-04-26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1945-12-13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1944-12-17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1945-02-27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1945-10-22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1945-01-28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1945-08-08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1944-07-15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1944-04-02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1945-12-23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1946-05-2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1945-06-06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1945-04-23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1944-11-17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1945-09-12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1944-03-21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1943-06-0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1943-03-02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1943-12-27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1943-07-07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1944-08-09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1946-07-17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1942-07-14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1944-02-22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1941-09-30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1941-09-02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1942-05-27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1942-11-14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1941-05-01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1946-01-19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1943-04-22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1941-12-25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1942-05-20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1946-08-3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1944-04-23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1943-12-09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1942-07-13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1941-10-07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1945-02-20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1941-05-13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1941-09-21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1945-12-25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1940-06-01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1944-06-20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1943-06-01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1941-07-10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1941-05-15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1947-01-3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1942-07-02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1944-04-05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1942-02-24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1940-07-30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1941-07-10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1942-12-06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1944-01-21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1942-11-03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1943-01-23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1940-12-21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1944-03-05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1941-04-01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1946-05-13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1942-04-01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1941-04-22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1943-05-30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1941-02-24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1943-11-13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1945-05-29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1944-04-11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1941-08-04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1942-01-11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1942-02-02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1941-04-06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1940-06-07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1941-07-27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1941-08-11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1946-10-02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1945-04-16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1946-10-09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1944-10-26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1945-05-13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1947-02-02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1945-06-09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1945-04-01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1946-10-19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1944-10-28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1944-06-14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1946-07-05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1944-11-05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1946-05-30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1945-09-02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1944-06-29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1945-05-14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1945-10-10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1945-07-30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1945-07-10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1945-03-18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1945-05-29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1944-11-14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1946-09-02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1945-04-11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1945-08-09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1947-01-17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1945-01-06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1946-02-25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1944-12-23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1945-05-24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1945-06-16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1944-09-21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1944-11-30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1945-06-0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1945-07-21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1944-08-01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1946-02-24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1944-10-20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1946-07-02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1945-08-13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1944-06-30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1944-08-14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1945-09-29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1944-09-17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1946-01-10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1947-01-15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1945-08-02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1945-03-17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1944-10-16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1945-08-28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1946-08-11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1945-03-17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1945-02-26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1945-05-06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1944-08-27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1945-08-03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1945-03-22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1945-11-24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1946-03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1945-04-11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1945-06-20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1947-01-06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1944-11-24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1944-08-30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1946-08-17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1947-03-02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1945-07-19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1944-09-03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1946-09-02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1946-06-15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1945-09-30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1944-10-15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1944-11-26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1946-03-05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1945-07-08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1945-10-08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1947-02-16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1944-10-03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1946-08-3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1944-09-13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1945-02-06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1945-10-06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1945-01-27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1946-08-03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1945-10-04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1946-08-05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1945-01-02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1944-12-14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1945-07-08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1945-09-29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1945-09-17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1946-04-15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1945-08-14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1945-03-04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1946-02-15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1945-04-20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1944-12-26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1945-05-13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1946-03-3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1945-08-18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1945-03-26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1945-03-25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1946-05-21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1945-07-08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1946-04-07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1945-05-29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1945-07-07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1945-05-30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1946-02-11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1945-06-02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1945-12-31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1945-02-25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1946-09-28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1945-06-19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1945-07-07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1946-01-03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1946-03-07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1946-12-29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1945-11-06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1943-05-04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1944-12-19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1941-12-18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1944-02-21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1940-03-14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1942-08-15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1940-12-16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1940-10-14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1942-01-05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1940-08-20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1943-06-05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1942-05-15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1940-05-30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1942-02-13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1945-10-15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1941-03-14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1943-03-15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1946-05-18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1941-06-16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1945-04-06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1940-07-15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1942-06-06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1941-02-24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1942-09-26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1942-05-10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1940-05-08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1940-04-21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1944-06-23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1941-11-05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1947-02-21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1941-05-23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1944-01-01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1940-04-26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1941-07-01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1942-04-04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1942-11-09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1942-04-27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1945-05-21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1942-10-11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1947-02-26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1944-05-28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1939-08-09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1940-02-21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1941-05-30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1942-01-19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1943-09-18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1943-03-24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1942-11-01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1942-06-25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1943-11-01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1941-01-31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1943-04-30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1941-10-27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1944-04-18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1940-07-17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1943-10-3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1942-09-06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1945-04-29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1944-05-07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1940-11-15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1941-04-22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1943-03-18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1942-02-22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1942-06-01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1942-08-3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1942-03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1943-03-19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1943-02-06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1941-03-08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1942-09-02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1941-10-18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1941-12-30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1943-04-13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1940-08-09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1943-02-28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1942-08-21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1944-12-09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1943-12-10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1943-03-25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1940-02-01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1945-12-20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1946-11-07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1946-05-12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1946-12-20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1945-07-30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1946-12-19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1947-03-13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1945-03-20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1945-10-30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1945-11-05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1943-05-16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1946-06-16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1945-10-26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1946-04-06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1945-05-13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1945-05-06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1945-11-11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1945-03-12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1946-09-02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1945-04-27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1947-03-07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1944-09-29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1946-04-28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1944-11-12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1945-05-30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1945-05-18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1945-10-12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1945-11-12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1945-08-19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1947-02-23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1946-09-10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1946-04-06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1944-10-06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1945-11-17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1946-04-07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1944-11-29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1946-03-15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1945-04-22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1946-06-14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1944-11-12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1945-07-21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1944-11-21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1944-08-06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1940-04-30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1944-06-19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1944-02-27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1942-05-19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1943-04-30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1945-03-13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1942-01-13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1947-01-05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1943-01-3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1946-04-04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1942-07-17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1941-09-14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1944-02-28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1946-08-24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1945-11-12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1946-01-23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1942-05-02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1946-01-21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1942-07-29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1942-09-05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1944-05-17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1945-01-04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1944-11-19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1945-08-08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1945-08-13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1946-07-27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1944-03-05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1945-05-06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1941-12-16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1941-09-06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1943-10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1946-04-16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1942-04-26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1942-07-06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1940-08-30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1945-04-27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1946-12-13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1944-05-15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1941-08-05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1945-11-03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1941-08-08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1944-02-04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1944-03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1941-05-07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1941-11-17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1943-11-04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1946-07-21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1945-06-16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1943-12-21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1942-07-24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1942-07-18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1943-10-11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1944-10-15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1944-02-07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1943-04-07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1945-07-21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1943-06-28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1944-03-12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1945-08-19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1944-09-09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1943-06-04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1942-03-25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1945-11-25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1946-02-28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1945-10-20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1944-06-14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1939-11-26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1943-09-10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1946-07-04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1945-10-19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1945-10-09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1943-11-30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1943-09-12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1943-07-30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1946-10-07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1945-11-16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1944-10-15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1946-03-23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1943-11-01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1945-02-17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1944-02-09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1942-02-13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1945-05-19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1945-03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1943-03-22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1944-05-12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1943-10-16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1944-02-13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1944-01-24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1945-05-11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1945-02-17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1944-11-24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1942-04-16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1943-10-21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1944-08-14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1943-05-13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1941-11-11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1944-05-30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1943-06-01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1941-08-08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1941-09-22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1946-05-17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1944-06-25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1942-09-06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1942-09-27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1942-07-10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1944-09-03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1944-01-15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1944-04-17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1944-08-21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1944-09-15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1947-02-16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1945-05-04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1944-06-01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1942-05-17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1945-03-30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1944-11-19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1943-08-08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1942-10-09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1946-04-13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1943-01-28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1945-11-03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1943-05-16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1944-05-30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1946-12-24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1947-01-08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1942-01-03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1942-08-21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1946-01-25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1946-10-12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1945-05-18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1944-07-01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1945-07-14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1944-02-09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1944-12-23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1941-12-2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1939-10-11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1940-05-06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1941-07-07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1942-03-17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1945-01-15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1942-04-09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1945-12-23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1943-08-09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1942-10-18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1942-05-24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1945-06-26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1946-02-28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1943-04-05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1946-11-19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1946-08-14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1944-08-07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1945-12-27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1945-05-25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1947-02-01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1945-09-04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1942-12-04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1945-12-08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1946-10-3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1946-03-19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1945-09-19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1946-05-3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1944-09-11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1945-08-05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1947-02-16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1945-06-19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1947-01-10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1945-06-22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1946-12-16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1946-05-12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1946-05-15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1945-10-30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1947-01-05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1945-08-01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1945-11-02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1946-05-12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1946-07-0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1945-02-02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1945-10-27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1946-05-02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1944-10-30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1946-07-03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1945-11-13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1945-10-15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1946-02-08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1945-10-27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1945-07-06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1947-01-30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1945-07-30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1946-01-07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1944-11-12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1944-10-17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1946-06-11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1946-01-04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1946-12-01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1945-03-22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1945-12-11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1944-12-15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1945-10-24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1946-12-17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1945-02-15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1946-03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1945-07-08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1946-07-13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1944-12-30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1946-01-14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1945-12-30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1946-02-16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1945-07-25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1945-11-02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1945-01-16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1946-10-18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1945-06-11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1945-03-26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1946-05-19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1945-09-05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1944-12-23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1946-09-21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1945-07-31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1945-03-13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1945-03-17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1945-03-14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1945-11-29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1945-02-13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1945-04-14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1946-11-16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1945-07-06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1946-02-06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1945-07-20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1944-12-01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1945-04-04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1946-04-15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1945-05-02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1946-11-01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1946-07-30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1944-12-03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1945-03-06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1945-05-07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1944-12-24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1945-06-16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1944-08-12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1944-08-26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1945-08-21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1945-05-22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1945-11-20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1945-06-13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1945-11-27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1945-04-20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1946-01-17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1946-09-01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1945-09-29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1946-06-23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1945-09-23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1947-02-24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1945-05-06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1945-12-07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1944-11-23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1944-08-23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1946-07-06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1946-06-30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1945-05-26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1945-05-12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1947-03-25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1945-08-13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1946-03-13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1944-07-11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1946-05-13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1945-09-04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1946-05-27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1945-11-23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1946-06-16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1945-02-24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1945-04-10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1945-06-04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1947-02-24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1947-03-24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1944-10-11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1946-11-23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1945-08-11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1945-08-17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1945-05-29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1944-10-27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1946-08-11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1944-08-09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1946-03-16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1944-10-12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1944-09-14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1944-12-17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1944-12-11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1946-11-30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1945-08-18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1945-07-06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1945-03-10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1946-04-16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1945-12-21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1945-07-24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1945-08-21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1944-11-07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1946-10-22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1945-01-14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1945-07-16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1945-04-11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1947-01-12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1944-08-15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1946-10-28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1945-05-09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1946-07-05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1946-06-18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1945-01-12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1944-12-30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1944-08-30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1944-08-10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1944-12-30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1945-02-05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1946-06-27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1946-05-20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1946-09-02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1944-09-15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1946-10-25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1947-03-13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1946-10-30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1944-07-23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1945-01-10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1945-08-01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1947-02-04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1945-10-13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1946-12-07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1946-09-08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1945-06-29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1946-12-21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1945-04-28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1947-01-3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1944-10-29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1944-07-23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1946-02-01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1944-09-16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1943-11-21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1947-01-09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1944-07-21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1946-11-23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1947-01-30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1947-02-19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1947-01-20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1946-12-13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1946-12-3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1944-09-11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1944-12-03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1944-08-18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1946-12-13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1946-02-12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1946-06-04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1947-02-27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1945-11-03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1944-11-29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1944-09-03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1947-02-17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1946-02-21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1942-01-27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1944-07-30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1942-04-07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1945-07-28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1941-06-28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1945-12-11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1943-04-11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1943-01-13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1941-08-19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1942-09-18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1941-12-05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1942-01-20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1943-09-28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1943-12-19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1945-05-07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1944-12-02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1943-11-20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1944-02-13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1944-11-29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1944-08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1945-06-19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1943-06-10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1944-03-19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1942-04-15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1942-12-12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1943-05-02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1942-09-22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1945-01-13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1944-08-08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1947-01-27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1943-02-23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1941-08-02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1946-10-15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1945-02-12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1943-01-04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1943-05-19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1941-04-16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1942-12-05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1940-10-06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1944-07-07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1946-11-25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1944-02-01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1946-12-03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1943-08-14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1945-09-08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1944-10-17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1945-02-14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1945-05-19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1943-12-15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1943-12-25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1943-02-23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1946-01-28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1939-10-3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1945-05-08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1944-02-22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1941-12-14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1945-10-09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1943-07-30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1944-04-28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1940-10-13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1941-05-01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1943-06-07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1942-08-24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1942-04-26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1944-03-15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1943-02-27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1942-05-10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1943-10-3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1942-07-06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1943-01-20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1943-01-3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1943-11-12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1943-11-06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1943-07-02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1941-09-03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1942-04-06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1943-09-14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1942-04-28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1944-09-28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1942-04-26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1944-09-09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1941-06-29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1942-09-16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1941-05-27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1941-07-21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1941-07-14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1941-09-05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1947-02-28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1944-12-20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1944-01-18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1942-08-3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1943-07-09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1943-02-28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1942-07-19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1941-05-29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1944-10-30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1943-04-08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1942-03-10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1942-08-06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1943-12-20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1944-06-07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1945-05-02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1942-10-04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1945-03-20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1940-04-16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1942-10-28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1942-03-24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1942-02-12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1942-06-24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1946-07-12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1943-03-21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1942-04-26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1942-01-19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1944-04-17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1943-06-30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1942-05-18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1943-10-06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1944-04-29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1942-01-15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1942-09-21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1946-09-23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1944-11-08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1943-10-13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1946-12-07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1944-10-30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1946-09-04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1944-03-08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1945-07-08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1945-04-12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1945-03-14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1946-04-24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1946-07-30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1946-10-23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1945-02-14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1946-12-27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1946-07-23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1946-10-24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1945-11-23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1945-04-13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1945-06-02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1943-11-21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1946-09-15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1943-11-10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1942-02-10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1943-10-15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1943-01-15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1945-02-26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1939-11-30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1944-01-06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1943-04-07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1943-08-3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1943-11-28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1941-03-08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1942-11-10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1943-05-03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1945-09-19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1943-02-03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1943-12-18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1940-12-21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1942-05-2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1942-10-29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1942-01-12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1941-09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1946-03-01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1942-05-11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1946-12-2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1946-09-14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1942-05-26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1941-08-30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1944-10-03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1943-11-20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1944-08-19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1940-07-30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1945-03-30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1946-06-04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1940-10-23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1945-08-26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1942-11-27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1942-01-13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1941-05-26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1946-03-29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1940-06-06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1944-08-28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1942-09-22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1946-01-01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1941-01-22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1944-03-11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1941-09-09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1940-07-25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1942-07-22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1947-03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1944-01-2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1942-12-10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1942-05-04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1942-08-24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1942-02-28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1940-10-20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1944-07-12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1944-11-29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1942-12-18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1943-11-13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1941-12-10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1944-09-29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1944-11-20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1943-02-12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1943-11-26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1940-07-06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1942-05-13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1942-11-17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1942-04-08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1940-06-23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1944-03-14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1943-03-21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1944-05-10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1944-05-02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1946-01-27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1942-01-16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1943-11-02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1942-09-01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1943-06-29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1945-08-09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1947-02-09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1946-02-16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1946-11-28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1946-04-17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1947-02-17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1946-09-08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1946-06-29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1946-03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1946-02-19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1946-01-15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1946-06-03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1946-11-17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1945-01-23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1945-08-18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1946-09-12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1945-04-24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1946-11-16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1945-04-08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1945-01-17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1947-03-13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1947-02-19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1946-02-09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1946-10-16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1945-08-30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1946-10-25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1946-10-05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1946-04-21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1944-08-13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1947-02-08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1947-01-22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1945-05-30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1944-09-02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1945-11-07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1946-03-24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1946-06-27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1945-08-12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1946-02-19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1946-02-23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1946-06-19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1944-11-28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1944-08-07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1946-10-01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1946-08-22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1945-03-26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1945-12-29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1946-01-08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1944-06-21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1946-09-30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1946-09-27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1944-09-01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1946-07-11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1946-05-06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1946-11-11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1944-11-28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1944-11-27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1944-07-25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1944-11-26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1945-11-17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1944-11-11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1947-03-14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1947-01-29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1945-12-15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1947-03-15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1946-02-16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1945-10-28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1944-12-10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1946-12-13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1946-12-27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1946-06-18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1946-09-04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1944-12-16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1947-01-23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1945-12-27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1944-12-30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1945-11-23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1946-04-06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1945-11-19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1946-07-13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1945-02-02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1945-05-31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1945-10-15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1945-05-15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1945-06-18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1946-01-29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1945-03-14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1946-03-30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1944-10-21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1947-03-05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1945-04-02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1946-09-11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1945-12-14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1946-06-22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1946-12-11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1946-08-04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1945-02-09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1943-01-06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1945-05-16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1946-03-18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1946-12-12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1946-08-26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1944-07-29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1944-09-10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1945-05-18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1945-03-03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1944-08-21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1945-12-24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1944-11-03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1946-09-24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1946-02-10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1945-09-12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1944-08-25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1946-06-05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1947-03-05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1944-08-08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1946-03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1945-04-22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1946-12-03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1945-03-24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1945-03-11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1945-04-13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1946-05-01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1946-07-11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1946-08-30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1943-07-06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1944-02-18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1943-08-03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1943-12-20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1946-04-09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1943-11-25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1942-09-30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1945-11-15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1944-02-04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1941-10-14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1944-01-03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1942-05-05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1944-09-09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1946-01-12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1941-07-20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1946-05-13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1944-05-09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1945-01-26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1942-08-09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1944-07-31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1944-08-06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1946-03-13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1944-08-22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1944-06-13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1944-04-22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1945-06-24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1945-05-27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1946-04-09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1943-01-05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1946-02-09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1941-10-07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1943-08-29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1944-10-02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1944-02-29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1944-04-11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1945-05-11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1946-02-12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1946-07-13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1943-12-08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1946-06-17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1944-06-09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1944-03-22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1942-04-03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1944-07-21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1942-04-12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1946-11-17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1942-12-06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1946-01-06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1945-01-17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1944-08-12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1943-10-08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1946-03-29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1942-06-08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1945-12-23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1944-04-03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1944-04-04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1941-10-26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1946-03-12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1943-05-29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1944-04-17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1945-04-28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1945-09-23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1946-07-13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1944-11-12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1944-08-05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1946-06-04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1944-11-24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1945-12-22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1946-12-3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1944-07-29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1944-11-27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1946-08-05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1945-12-17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1946-04-22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1947-01-20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1944-12-30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1945-08-04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1945-07-07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1945-02-15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1945-12-15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1945-04-27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1944-09-30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1944-04-30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1944-10-17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1946-11-30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1946-06-15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1946-01-06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1945-09-05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1945-05-13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1945-06-16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1945-09-04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1944-08-12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1945-02-22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1944-12-03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1944-12-07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1945-06-28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1945-03-26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1945-05-17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1944-09-23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1944-08-07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1946-06-17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1944-07-04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1945-06-24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1944-09-10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1946-09-21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1945-02-20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1945-05-28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1944-11-11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1944-08-18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1945-08-01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1946-05-07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1945-07-13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1947-03-05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1944-10-13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1944-08-14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1945-10-26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1944-06-26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1945-02-27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1947-01-11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1946-11-01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1947-02-05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1945-06-06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1945-05-30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1945-05-15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1946-12-2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1946-06-2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1944-08-29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1946-03-19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1947-02-10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1946-04-08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1945-04-06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1945-12-18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1945-12-16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1946-06-12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1945-12-29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1945-07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1945-04-14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1946-07-14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1945-06-25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1945-05-29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1945-12-02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1945-06-11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1947-03-10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1946-03-30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1946-03-23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1947-02-24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1945-05-29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1946-06-08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1945-11-25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1947-01-30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1945-06-07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1944-05-28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1945-09-30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1946-07-13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1945-10-30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1946-10-19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1945-08-23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1946-12-03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1946-03-3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1946-11-09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1944-06-04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1943-10-21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1944-04-19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1944-08-05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1941-09-26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1942-04-15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1941-02-22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1945-08-26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1943-10-05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1942-02-19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1945-01-31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1943-12-14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1942-07-27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1942-08-23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1941-08-04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1942-01-03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1943-07-11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1944-11-01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1941-09-09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1941-07-06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1943-04-21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1944-06-12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1941-12-04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1943-05-05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1944-06-11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1942-07-06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1944-09-04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1941-09-23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1943-10-23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1944-09-01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1940-12-30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1943-11-30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1942-02-10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1941-04-01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1943-08-30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1944-06-07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1944-02-25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1944-01-28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1944-02-15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1944-03-27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1943-10-28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1940-11-28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1944-01-10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1943-07-23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1943-09-19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1946-04-15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1942-03-24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1943-11-12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1940-06-13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1944-08-29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1942-08-29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1943-08-06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1939-08-3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1942-09-03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1944-06-23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1944-03-22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1941-02-27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1943-07-27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1943-12-08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1943-03-10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1946-12-30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1945-06-18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1945-02-15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1945-06-10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1946-08-09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1947-01-03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1945-04-21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1945-04-05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1945-10-04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1945-11-12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1945-10-17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1945-07-27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1946-03-13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1946-04-30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1946-04-27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1945-07-12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1946-05-3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1945-07-19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1946-11-30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1946-07-30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1947-03-12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1946-07-20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1944-12-02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1946-02-15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1946-10-07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1945-10-13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1946-08-18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1946-11-29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1945-04-16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1946-03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1946-10-20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1945-11-04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1946-02-26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1946-07-20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1945-01-09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1944-07-09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1946-12-29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1946-12-22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1945-05-19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1946-04-25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1946-10-12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1946-12-29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1945-01-13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1945-05-27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1946-10-13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1944-11-30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1946-07-01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1946-08-16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1947-01-26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1944-07-14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1946-03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1945-12-03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1944-12-15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1947-03-02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1945-07-31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1944-12-06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1944-08-13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1946-09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1945-07-15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1946-08-18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1946-06-29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1944-07-12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1943-06-26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1945-03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1944-12-16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1945-12-14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1945-12-24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1946-02-10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1945-09-03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1943-03-10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1946-06-10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1942-11-29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1943-07-04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1943-02-28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1941-06-23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1941-07-04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1942-08-01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1944-06-19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1943-09-06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1946-02-13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1945-01-05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1945-03-14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1944-11-25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1945-11-12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1945-06-13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1944-04-09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1943-10-15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1945-05-05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1942-07-11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1946-12-29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1946-03-24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1947-01-14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1946-12-02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1947-02-02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1946-07-3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1945-06-03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1945-06-07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1946-12-28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1943-05-05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1946-12-22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1945-07-03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1946-04-28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1945-07-27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1945-06-01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1946-10-16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1946-08-12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1945-04-25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1945-08-20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1946-03-02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1946-07-3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1947-02-28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1947-01-13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1945-02-11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1946-10-26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1946-07-04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1944-10-05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1946-06-11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1943-05-2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1945-04-29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1943-07-25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1945-02-20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1944-11-26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1945-12-10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1944-08-10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1945-11-11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1944-12-30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1946-06-02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1945-02-04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1944-12-02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1946-02-18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1947-01-02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1945-08-14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1945-11-19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1945-09-13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1946-02-23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1946-10-08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1946-06-27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1945-02-06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1946-09-20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1945-12-30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1946-11-14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1945-04-27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1945-08-22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1946-09-17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1946-04-01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1945-04-08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1944-12-17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1945-11-24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1945-07-18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1946-12-09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1945-06-06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1945-10-09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1946-02-19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1944-07-11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1946-04-26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1945-03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1946-05-25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1945-09-09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1946-05-24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1947-01-01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1945-09-10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1945-06-12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1946-04-20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1946-07-07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1945-05-20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1945-05-08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1946-02-18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1944-11-17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1944-07-26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1947-04-14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1946-04-23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1944-09-03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1947-01-02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1945-11-09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1944-08-09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1945-11-30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1944-11-28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1944-10-19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1943-04-09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1943-04-06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1943-02-15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1942-03-21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1946-01-10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1942-03-24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1941-06-10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1943-02-14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1942-12-2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1945-04-07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1943-10-15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1942-02-28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1943-09-12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1944-12-18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1941-09-08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1941-12-21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1943-05-13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1944-05-08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1943-07-25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1943-11-01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1942-09-06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1946-07-21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1942-07-20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1945-06-18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1945-02-25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1946-08-01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1944-01-04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1942-11-14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1943-10-01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1945-02-13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1941-06-16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1943-06-15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1945-04-01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1941-08-25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1944-09-14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1943-07-30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1944-09-01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1946-08-04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1943-04-30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1945-07-06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1946-03-24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1946-10-22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1944-06-08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1946-03-21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1944-07-22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1940-05-13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1944-06-25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1947-02-13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1944-07-17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1945-11-16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1947-02-04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1944-07-14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1945-09-25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1946-03-15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1946-10-05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1944-12-04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1944-05-29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1944-06-18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1944-12-17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1946-06-06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1944-10-15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1944-12-21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1947-02-19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1946-08-17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1946-01-17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1947-03-13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1947-01-3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1945-03-17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1945-10-21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1944-11-29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1946-02-13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1946-05-01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1945-09-02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1946-05-22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1945-08-25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1946-08-05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1945-01-20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1947-01-02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1944-11-24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1944-12-29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1945-06-28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1944-11-20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1945-03-30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1945-02-28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1944-09-15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1947-02-22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1945-11-06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1945-11-01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1946-05-11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1945-05-25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1944-09-29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1945-08-31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1945-07-31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1945-09-15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1946-07-03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1944-09-18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1945-08-26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1945-04-27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1944-11-11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1943-11-06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1939-12-01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1944-03-12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1945-05-26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1941-06-06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1946-07-26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1944-02-16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1944-12-22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1943-05-24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1946-04-07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1945-06-17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1946-02-26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1947-03-3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1945-02-15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1944-07-07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1945-06-28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1942-07-23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1940-08-31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1943-08-27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1942-05-20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1945-12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1945-10-24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1944-09-23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1944-05-28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1946-12-24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1945-04-03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1944-12-11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1945-01-29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1945-10-07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1945-09-21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1946-04-02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1945-03-26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1945-02-26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1946-05-14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1944-06-16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1944-12-11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1946-09-19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1945-07-24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1946-04-07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1944-07-13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1941-05-03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1941-10-12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1942-01-26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1942-03-16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1941-07-30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1941-03-22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1942-06-13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1943-12-3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1941-10-31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1942-12-14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1943-06-04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1943-01-01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1942-07-21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1944-08-01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1941-12-11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1942-11-21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1943-10-3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1943-03-0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1944-09-13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1943-02-22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1942-05-27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1944-12-15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1943-08-26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1943-01-08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1942-09-10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1943-11-30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1942-11-25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1944-06-15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1944-02-19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1942-03-01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1942-10-11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1941-09-22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1942-01-14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1941-05-3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1946-07-10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1941-06-10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1939-12-30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1943-02-27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1942-03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1940-08-01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1944-12-17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1941-06-12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1942-09-23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1942-11-21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1943-09-17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1944-08-12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1942-06-08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1941-03-18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1944-05-21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1943-10-08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1941-04-24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1943-11-23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1941-04-22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1942-04-17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1942-04-04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1942-12-12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1942-05-23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1942-12-17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1943-12-16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1946-04-29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1946-01-15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1941-12-29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1945-01-30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1942-03-15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1941-02-20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1943-03-27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1944-03-09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1941-11-26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1946-05-30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1940-07-03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1946-07-3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1942-06-03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1945-03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1946-08-17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1941-10-14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1942-04-20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1946-04-15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1944-02-05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1941-07-20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1944-07-10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1947-03-28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1947-04-13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1947-04-06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1947-03-16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1947-03-23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1947-04-26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1947-04-09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1947-04-08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1947-03-15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1947-04-05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1947-04-02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1947-03-25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1947-04-08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1947-03-26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1947-04-09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1947-03-3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1947-04-08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1947-03-25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1947-04-10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1947-03-3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1945-01-13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1945-03-28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1945-08-29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1945-02-14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1945-09-07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1945-08-21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1946-03-27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1946-04-30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1944-08-29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1946-01-16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1944-08-30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1945-06-28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1944-10-03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1945-04-29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1945-03-29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1946-12-08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1946-04-20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1946-05-13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1944-09-15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1944-11-07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1945-12-09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1946-04-02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1945-06-29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1944-10-28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1944-08-22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1944-06-25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1945-04-03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1945-10-19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1946-06-09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1945-10-23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1945-06-09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1946-01-14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1946-09-12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1945-05-06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1946-08-06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1945-11-06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1945-07-18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1944-09-30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1946-05-03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1945-07-14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1945-06-08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1947-01-06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1946-08-26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1945-03-06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1946-12-21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1946-11-23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1945-11-11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1945-08-31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1947-02-28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1946-04-18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1945-03-17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1946-10-13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1946-03-20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1945-04-01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1945-10-03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1946-08-28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1947-01-27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1946-07-13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1945-03-23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1946-02-23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1945-09-10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1946-03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1946-10-22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1944-08-01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1944-08-11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1944-08-23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1944-08-01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1944-09-25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1945-01-11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1944-10-12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1944-10-21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1944-07-04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1945-01-17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1944-11-27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1944-10-22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1944-10-27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1945-02-18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1945-03-25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1946-09-01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1946-07-01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1946-09-14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1946-02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1945-05-19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1945-01-29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1944-10-14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1944-12-13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1945-04-02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1944-10-29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1945-01-10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1945-02-03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1945-01-27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1945-08-08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1944-11-25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1945-02-09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1946-10-13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1946-07-23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1946-12-14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1946-02-02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1944-11-09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1946-10-09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1945-12-13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1945-06-25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1945-02-12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1945-11-12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1945-09-30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1944-09-28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1944-09-26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1947-02-10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1945-02-27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1944-08-19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1944-10-22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1946-07-02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1944-08-06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1945-02-26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1945-06-29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1946-07-24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1947-01-29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1945-04-01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1944-07-28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1945-03-30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1942-03-02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1944-01-30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1942-10-23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1944-01-07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1943-07-10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1944-02-16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1941-03-01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1944-05-07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1941-01-19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1944-02-23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1942-05-11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1941-03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1943-03-01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1945-01-22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1946-03-30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1943-02-16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1942-03-17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1941-09-29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1946-09-30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1943-05-06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1944-05-18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1945-02-28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1941-02-18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1941-06-09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1946-06-16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1942-12-14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1945-04-19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1941-07-29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1942-10-16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1944-07-08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1944-07-26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1945-04-23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1942-11-13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1943-05-23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1944-01-05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1944-07-16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1944-09-10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1941-12-14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1941-09-20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1944-02-05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1945-01-24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1947-03-07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1944-06-10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1944-05-02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1946-11-05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1947-02-28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1946-11-04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1945-12-13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1947-01-03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1946-01-29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1944-11-18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1945-06-28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1945-07-06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1946-06-27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1946-08-05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1944-06-14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1945-02-27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1944-06-11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1946-03-13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1946-03-29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1945-03-08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1942-07-09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1942-04-07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1942-11-26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1942-08-09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1944-11-10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1945-12-01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1940-05-30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1943-03-10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1942-12-14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1940-07-20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1941-06-05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1941-04-14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1942-02-10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1945-10-18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1942-04-11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1944-03-02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1946-01-30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1945-03-23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1942-10-05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1945-05-20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1945-03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1947-01-26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1945-12-31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1944-09-05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1946-06-22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1944-05-21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1946-12-28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1944-10-21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1945-10-29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1944-08-07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1945-06-02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1944-10-06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1944-10-30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1944-08-31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1946-11-06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1947-02-09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1944-08-10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1945-05-17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1945-10-19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1942-07-13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1943-12-11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1941-09-25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1944-01-14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1943-10-10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1940-10-31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1942-03-07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1943-05-06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1941-07-03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1943-07-06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1942-05-21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1942-01-22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1944-09-25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1941-12-23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1944-06-19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1941-12-04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1942-06-14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1943-07-01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1943-03-09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1941-06-13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1944-05-13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1941-07-02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1946-08-10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1944-04-29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1945-07-10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1944-04-18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1939-11-22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1946-06-05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1944-07-08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1941-04-20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1946-11-06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1943-10-15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1942-03-01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1946-03-11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1942-05-22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1945-04-16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1942-10-26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1943-03-22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1944-09-29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1944-12-19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1942-10-05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1944-05-11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1944-09-14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1946-04-21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1942-01-10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1944-08-12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1944-04-29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1946-12-02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1946-08-04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1943-04-19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1943-11-14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1942-11-17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1946-08-05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1943-08-18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1943-03-09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1943-07-12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1945-12-17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1942-06-11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1945-11-17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1946-04-02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1944-07-07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1946-12-03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1946-09-01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1944-11-28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1946-08-01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1946-03-13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1945-02-27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1945-08-18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1946-12-10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1946-02-11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1945-07-01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1945-02-16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1945-12-19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1946-12-06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1945-07-14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1944-07-08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1944-08-24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1944-07-30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1944-11-11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1946-01-04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1945-06-10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1947-01-22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1940-06-30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1944-07-08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1943-10-15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1944-12-01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1940-08-22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1941-09-17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1946-11-22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1946-08-17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1946-01-09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1945-02-03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1946-07-07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1943-03-24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m/>
    <x v="2"/>
    <s v="hardware"/>
    <x v="2015"/>
    <d v="1941-09-07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m/>
    <x v="2"/>
    <s v="hardware"/>
    <x v="2016"/>
    <d v="1943-03-08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m/>
    <x v="2"/>
    <s v="hardware"/>
    <x v="2017"/>
    <d v="1942-03-23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m/>
    <x v="2"/>
    <s v="hardware"/>
    <x v="2018"/>
    <d v="1945-08-11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m/>
    <x v="2"/>
    <s v="hardware"/>
    <x v="2019"/>
    <d v="1946-09-21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m/>
    <x v="2"/>
    <s v="hardware"/>
    <x v="2020"/>
    <d v="1944-05-12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m/>
    <x v="2"/>
    <s v="hardware"/>
    <x v="2021"/>
    <d v="1944-09-22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m/>
    <x v="2"/>
    <s v="hardware"/>
    <x v="2022"/>
    <d v="1946-06-10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m/>
    <x v="2"/>
    <s v="hardware"/>
    <x v="2023"/>
    <d v="1945-06-09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m/>
    <x v="2"/>
    <s v="hardware"/>
    <x v="2024"/>
    <d v="1942-08-12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m/>
    <x v="2"/>
    <s v="hardware"/>
    <x v="2025"/>
    <d v="1945-06-09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m/>
    <x v="2"/>
    <s v="hardware"/>
    <x v="2026"/>
    <d v="1944-04-19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m/>
    <x v="2"/>
    <s v="hardware"/>
    <x v="2027"/>
    <d v="1945-03-28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m/>
    <x v="2"/>
    <s v="hardware"/>
    <x v="2028"/>
    <d v="1940-03-13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m/>
    <x v="2"/>
    <s v="hardware"/>
    <x v="2029"/>
    <d v="1944-08-25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m/>
    <x v="2"/>
    <s v="hardware"/>
    <x v="2030"/>
    <d v="1942-11-28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m/>
    <x v="2"/>
    <s v="hardware"/>
    <x v="2031"/>
    <d v="1945-01-07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m/>
    <x v="2"/>
    <s v="hardware"/>
    <x v="2032"/>
    <d v="1946-12-14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m/>
    <x v="2"/>
    <s v="hardware"/>
    <x v="2033"/>
    <d v="1944-04-24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m/>
    <x v="2"/>
    <s v="hardware"/>
    <x v="2034"/>
    <d v="1945-05-05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m/>
    <x v="2"/>
    <s v="hardware"/>
    <x v="2035"/>
    <d v="1945-12-17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m/>
    <x v="2"/>
    <s v="hardware"/>
    <x v="2036"/>
    <d v="1944-05-07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m/>
    <x v="2"/>
    <s v="hardware"/>
    <x v="2037"/>
    <d v="1943-12-29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m/>
    <x v="2"/>
    <s v="hardware"/>
    <x v="2038"/>
    <d v="1943-06-30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m/>
    <x v="2"/>
    <s v="hardware"/>
    <x v="2039"/>
    <d v="1946-11-30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m/>
    <x v="2"/>
    <s v="hardware"/>
    <x v="2040"/>
    <d v="1943-11-14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m/>
    <x v="2"/>
    <s v="hardware"/>
    <x v="2041"/>
    <d v="1946-11-09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m/>
    <x v="2"/>
    <s v="hardware"/>
    <x v="2042"/>
    <d v="1946-01-20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m/>
    <x v="2"/>
    <s v="hardware"/>
    <x v="2043"/>
    <d v="1946-12-10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m/>
    <x v="2"/>
    <s v="hardware"/>
    <x v="2044"/>
    <d v="1945-06-11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m/>
    <x v="2"/>
    <s v="hardware"/>
    <x v="2045"/>
    <d v="1942-07-08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m/>
    <x v="2"/>
    <s v="hardware"/>
    <x v="2046"/>
    <d v="1943-05-22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m/>
    <x v="2"/>
    <s v="hardware"/>
    <x v="2047"/>
    <d v="1945-04-15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m/>
    <x v="2"/>
    <s v="hardware"/>
    <x v="2048"/>
    <d v="1943-05-22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m/>
    <x v="2"/>
    <s v="hardware"/>
    <x v="2049"/>
    <d v="1943-12-01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m/>
    <x v="2"/>
    <s v="hardware"/>
    <x v="2050"/>
    <d v="1945-05-29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m/>
    <x v="2"/>
    <s v="hardware"/>
    <x v="2051"/>
    <d v="1943-12-25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m/>
    <x v="2"/>
    <s v="hardware"/>
    <x v="2052"/>
    <d v="1946-02-18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m/>
    <x v="2"/>
    <s v="hardware"/>
    <x v="2053"/>
    <d v="1945-11-23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m/>
    <x v="2"/>
    <s v="hardware"/>
    <x v="2054"/>
    <d v="1944-04-30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m/>
    <x v="2"/>
    <s v="hardware"/>
    <x v="2055"/>
    <d v="1944-12-01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m/>
    <x v="2"/>
    <s v="hardware"/>
    <x v="2056"/>
    <d v="1943-04-16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m/>
    <x v="2"/>
    <s v="hardware"/>
    <x v="2057"/>
    <d v="1946-02-24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m/>
    <x v="2"/>
    <s v="hardware"/>
    <x v="2058"/>
    <d v="1945-02-28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m/>
    <x v="2"/>
    <s v="hardware"/>
    <x v="2059"/>
    <d v="1946-01-29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m/>
    <x v="2"/>
    <s v="hardware"/>
    <x v="2060"/>
    <d v="1944-07-21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m/>
    <x v="2"/>
    <s v="hardware"/>
    <x v="2061"/>
    <d v="1946-12-30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m/>
    <x v="2"/>
    <s v="hardware"/>
    <x v="2062"/>
    <d v="1946-03-23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m/>
    <x v="2"/>
    <s v="hardware"/>
    <x v="2063"/>
    <d v="1946-05-14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m/>
    <x v="2"/>
    <s v="hardware"/>
    <x v="2064"/>
    <d v="1943-05-30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m/>
    <x v="2"/>
    <s v="hardware"/>
    <x v="2065"/>
    <d v="1943-12-24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m/>
    <x v="2"/>
    <s v="hardware"/>
    <x v="2066"/>
    <d v="1944-08-21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m/>
    <x v="2"/>
    <s v="hardware"/>
    <x v="2067"/>
    <d v="1945-05-22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m/>
    <x v="2"/>
    <s v="hardware"/>
    <x v="2068"/>
    <d v="1946-10-19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m/>
    <x v="2"/>
    <s v="hardware"/>
    <x v="2069"/>
    <d v="1945-12-31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m/>
    <x v="2"/>
    <s v="hardware"/>
    <x v="2070"/>
    <d v="1946-06-27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m/>
    <x v="2"/>
    <s v="hardware"/>
    <x v="2071"/>
    <d v="1946-10-01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m/>
    <x v="2"/>
    <s v="hardware"/>
    <x v="2072"/>
    <d v="1946-05-06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m/>
    <x v="2"/>
    <s v="hardware"/>
    <x v="2073"/>
    <d v="1945-05-06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m/>
    <x v="2"/>
    <s v="hardware"/>
    <x v="2074"/>
    <d v="1946-05-05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m/>
    <x v="2"/>
    <s v="hardware"/>
    <x v="2075"/>
    <d v="1943-07-24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m/>
    <x v="2"/>
    <s v="hardware"/>
    <x v="2076"/>
    <d v="1944-07-21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m/>
    <x v="2"/>
    <s v="hardware"/>
    <x v="2077"/>
    <d v="1945-06-03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m/>
    <x v="2"/>
    <s v="hardware"/>
    <x v="2078"/>
    <d v="1946-12-17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m/>
    <x v="2"/>
    <s v="hardware"/>
    <x v="2079"/>
    <d v="1945-06-23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m/>
    <x v="2"/>
    <s v="hardware"/>
    <x v="2080"/>
    <d v="1945-11-09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m/>
    <x v="4"/>
    <s v="indie rock"/>
    <x v="2081"/>
    <d v="1942-05-15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m/>
    <x v="4"/>
    <s v="indie rock"/>
    <x v="2082"/>
    <d v="1941-11-22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m/>
    <x v="4"/>
    <s v="indie rock"/>
    <x v="2083"/>
    <d v="1942-06-03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m/>
    <x v="4"/>
    <s v="indie rock"/>
    <x v="2084"/>
    <d v="1944-05-02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m/>
    <x v="4"/>
    <s v="indie rock"/>
    <x v="2085"/>
    <d v="1942-07-14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m/>
    <x v="4"/>
    <s v="indie rock"/>
    <x v="2086"/>
    <d v="1941-12-12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m/>
    <x v="4"/>
    <s v="indie rock"/>
    <x v="2087"/>
    <d v="1941-09-06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m/>
    <x v="4"/>
    <s v="indie rock"/>
    <x v="2088"/>
    <d v="1940-09-09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m/>
    <x v="4"/>
    <s v="indie rock"/>
    <x v="2089"/>
    <d v="1943-08-01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m/>
    <x v="4"/>
    <s v="indie rock"/>
    <x v="2090"/>
    <d v="1943-02-23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m/>
    <x v="4"/>
    <s v="indie rock"/>
    <x v="2091"/>
    <d v="1941-02-27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m/>
    <x v="4"/>
    <s v="indie rock"/>
    <x v="2092"/>
    <d v="1941-10-05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m/>
    <x v="4"/>
    <s v="indie rock"/>
    <x v="2093"/>
    <d v="1942-12-21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m/>
    <x v="4"/>
    <s v="indie rock"/>
    <x v="2094"/>
    <d v="1942-03-04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m/>
    <x v="4"/>
    <s v="indie rock"/>
    <x v="2095"/>
    <d v="1941-09-30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m/>
    <x v="4"/>
    <s v="indie rock"/>
    <x v="2096"/>
    <d v="1942-10-25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m/>
    <x v="4"/>
    <s v="indie rock"/>
    <x v="2097"/>
    <d v="1941-11-29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m/>
    <x v="4"/>
    <s v="indie rock"/>
    <x v="2098"/>
    <d v="1942-03-07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m/>
    <x v="4"/>
    <s v="indie rock"/>
    <x v="2099"/>
    <d v="1945-06-30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m/>
    <x v="4"/>
    <s v="indie rock"/>
    <x v="2100"/>
    <d v="1942-06-29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m/>
    <x v="4"/>
    <s v="indie rock"/>
    <x v="2101"/>
    <d v="1942-02-11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m/>
    <x v="4"/>
    <s v="indie rock"/>
    <x v="2102"/>
    <d v="1941-05-03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m/>
    <x v="4"/>
    <s v="indie rock"/>
    <x v="2103"/>
    <d v="1942-11-08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m/>
    <x v="4"/>
    <s v="indie rock"/>
    <x v="2104"/>
    <d v="1943-05-30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m/>
    <x v="4"/>
    <s v="indie rock"/>
    <x v="2105"/>
    <d v="1944-11-19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m/>
    <x v="4"/>
    <s v="indie rock"/>
    <x v="2106"/>
    <d v="1943-01-25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m/>
    <x v="4"/>
    <s v="indie rock"/>
    <x v="2107"/>
    <d v="1944-11-10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m/>
    <x v="4"/>
    <s v="indie rock"/>
    <x v="2108"/>
    <d v="1942-09-09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m/>
    <x v="4"/>
    <s v="indie rock"/>
    <x v="2109"/>
    <d v="1945-07-03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m/>
    <x v="4"/>
    <s v="indie rock"/>
    <x v="2110"/>
    <d v="1944-05-26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m/>
    <x v="4"/>
    <s v="indie rock"/>
    <x v="2111"/>
    <d v="1941-08-13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m/>
    <x v="4"/>
    <s v="indie rock"/>
    <x v="2112"/>
    <d v="1943-04-14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m/>
    <x v="4"/>
    <s v="indie rock"/>
    <x v="2113"/>
    <d v="1944-09-21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m/>
    <x v="4"/>
    <s v="indie rock"/>
    <x v="2114"/>
    <d v="1940-12-07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m/>
    <x v="4"/>
    <s v="indie rock"/>
    <x v="2115"/>
    <d v="1941-02-18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m/>
    <x v="4"/>
    <s v="indie rock"/>
    <x v="2116"/>
    <d v="1942-10-01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m/>
    <x v="4"/>
    <s v="indie rock"/>
    <x v="2117"/>
    <d v="1945-10-25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m/>
    <x v="4"/>
    <s v="indie rock"/>
    <x v="2118"/>
    <d v="1941-07-22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m/>
    <x v="4"/>
    <s v="indie rock"/>
    <x v="2119"/>
    <d v="1942-08-15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m/>
    <x v="4"/>
    <s v="indie rock"/>
    <x v="2120"/>
    <d v="1943-12-3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m/>
    <x v="6"/>
    <s v="video games"/>
    <x v="2121"/>
    <d v="1947-01-10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m/>
    <x v="6"/>
    <s v="video games"/>
    <x v="2122"/>
    <d v="1947-01-06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m/>
    <x v="6"/>
    <s v="video games"/>
    <x v="2123"/>
    <d v="1940-03-13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m/>
    <x v="6"/>
    <s v="video games"/>
    <x v="2124"/>
    <d v="1940-11-28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m/>
    <x v="6"/>
    <s v="video games"/>
    <x v="2125"/>
    <d v="1945-08-03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m/>
    <x v="6"/>
    <s v="video games"/>
    <x v="2126"/>
    <d v="1944-12-06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m/>
    <x v="6"/>
    <s v="video games"/>
    <x v="2127"/>
    <d v="1945-03-10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m/>
    <x v="6"/>
    <s v="video games"/>
    <x v="2128"/>
    <d v="1944-09-19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m/>
    <x v="6"/>
    <s v="video games"/>
    <x v="2129"/>
    <d v="1946-03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m/>
    <x v="6"/>
    <s v="video games"/>
    <x v="2130"/>
    <d v="1944-08-14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m/>
    <x v="6"/>
    <s v="video games"/>
    <x v="2131"/>
    <d v="1945-07-10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m/>
    <x v="6"/>
    <s v="video games"/>
    <x v="2132"/>
    <d v="1944-02-02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m/>
    <x v="6"/>
    <s v="video games"/>
    <x v="2133"/>
    <d v="1941-04-22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m/>
    <x v="6"/>
    <s v="video games"/>
    <x v="2134"/>
    <d v="1943-04-26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m/>
    <x v="6"/>
    <s v="video games"/>
    <x v="2135"/>
    <d v="1942-10-03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m/>
    <x v="6"/>
    <s v="video games"/>
    <x v="2136"/>
    <d v="1943-10-18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m/>
    <x v="6"/>
    <s v="video games"/>
    <x v="2137"/>
    <d v="1944-12-03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m/>
    <x v="6"/>
    <s v="video games"/>
    <x v="2138"/>
    <d v="1943-11-08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m/>
    <x v="6"/>
    <s v="video games"/>
    <x v="2139"/>
    <d v="1946-11-02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m/>
    <x v="6"/>
    <s v="video games"/>
    <x v="2140"/>
    <d v="1943-01-10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m/>
    <x v="6"/>
    <s v="video games"/>
    <x v="2141"/>
    <d v="1944-11-12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m/>
    <x v="6"/>
    <s v="video games"/>
    <x v="2142"/>
    <d v="1945-12-28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m/>
    <x v="6"/>
    <s v="video games"/>
    <x v="2143"/>
    <d v="1940-07-19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m/>
    <x v="6"/>
    <s v="video games"/>
    <x v="2144"/>
    <d v="1943-09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m/>
    <x v="6"/>
    <s v="video games"/>
    <x v="2145"/>
    <d v="1943-11-26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m/>
    <x v="6"/>
    <s v="video games"/>
    <x v="2146"/>
    <d v="1946-02-09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m/>
    <x v="6"/>
    <s v="video games"/>
    <x v="2147"/>
    <d v="1944-11-14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m/>
    <x v="6"/>
    <s v="video games"/>
    <x v="2148"/>
    <d v="1945-03-31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m/>
    <x v="6"/>
    <s v="video games"/>
    <x v="2149"/>
    <d v="1940-07-29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m/>
    <x v="6"/>
    <s v="video games"/>
    <x v="2150"/>
    <d v="1946-07-12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m/>
    <x v="6"/>
    <s v="video games"/>
    <x v="2151"/>
    <d v="1946-06-28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m/>
    <x v="6"/>
    <s v="video games"/>
    <x v="2152"/>
    <d v="1944-03-13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m/>
    <x v="6"/>
    <s v="video games"/>
    <x v="2153"/>
    <d v="1945-01-08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m/>
    <x v="6"/>
    <s v="video games"/>
    <x v="2154"/>
    <d v="1944-01-27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m/>
    <x v="6"/>
    <s v="video games"/>
    <x v="2155"/>
    <d v="1946-03-30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m/>
    <x v="6"/>
    <s v="video games"/>
    <x v="2156"/>
    <d v="1943-09-15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m/>
    <x v="6"/>
    <s v="video games"/>
    <x v="2157"/>
    <d v="1946-12-22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m/>
    <x v="6"/>
    <s v="video games"/>
    <x v="2158"/>
    <d v="1943-02-03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m/>
    <x v="6"/>
    <s v="video games"/>
    <x v="2159"/>
    <d v="1941-07-14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m/>
    <x v="6"/>
    <s v="video games"/>
    <x v="2160"/>
    <d v="1942-05-18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m/>
    <x v="4"/>
    <s v="rock"/>
    <x v="2161"/>
    <d v="1945-09-21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m/>
    <x v="4"/>
    <s v="rock"/>
    <x v="2162"/>
    <d v="1944-07-22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m/>
    <x v="4"/>
    <s v="rock"/>
    <x v="2163"/>
    <d v="1945-06-06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m/>
    <x v="4"/>
    <s v="rock"/>
    <x v="2164"/>
    <d v="1946-06-24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m/>
    <x v="4"/>
    <s v="rock"/>
    <x v="2165"/>
    <d v="1946-04-07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m/>
    <x v="4"/>
    <s v="rock"/>
    <x v="2166"/>
    <d v="1944-12-03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m/>
    <x v="4"/>
    <s v="rock"/>
    <x v="2167"/>
    <d v="1942-09-14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m/>
    <x v="4"/>
    <s v="rock"/>
    <x v="2168"/>
    <d v="1947-02-09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m/>
    <x v="4"/>
    <s v="rock"/>
    <x v="2169"/>
    <d v="1947-03-01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m/>
    <x v="4"/>
    <s v="rock"/>
    <x v="2170"/>
    <d v="1945-08-20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m/>
    <x v="4"/>
    <s v="rock"/>
    <x v="2171"/>
    <d v="1945-06-20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m/>
    <x v="4"/>
    <s v="rock"/>
    <x v="2172"/>
    <d v="1945-04-16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m/>
    <x v="4"/>
    <s v="rock"/>
    <x v="2173"/>
    <d v="1943-09-09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m/>
    <x v="4"/>
    <s v="rock"/>
    <x v="2174"/>
    <d v="1946-05-04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m/>
    <x v="4"/>
    <s v="rock"/>
    <x v="2175"/>
    <d v="1946-07-20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m/>
    <x v="4"/>
    <s v="rock"/>
    <x v="2176"/>
    <d v="1945-04-30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m/>
    <x v="4"/>
    <s v="rock"/>
    <x v="2177"/>
    <d v="1946-06-05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m/>
    <x v="4"/>
    <s v="rock"/>
    <x v="2178"/>
    <d v="1947-01-17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m/>
    <x v="4"/>
    <s v="rock"/>
    <x v="2179"/>
    <d v="1945-04-09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m/>
    <x v="4"/>
    <s v="rock"/>
    <x v="2180"/>
    <d v="1945-11-11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m/>
    <x v="6"/>
    <s v="tabletop games"/>
    <x v="2181"/>
    <d v="1947-02-20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m/>
    <x v="6"/>
    <s v="tabletop games"/>
    <x v="2182"/>
    <d v="1944-09-30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m/>
    <x v="6"/>
    <s v="tabletop games"/>
    <x v="2183"/>
    <d v="1947-02-08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m/>
    <x v="6"/>
    <s v="tabletop games"/>
    <x v="2184"/>
    <d v="1946-01-23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m/>
    <x v="6"/>
    <s v="tabletop games"/>
    <x v="2185"/>
    <d v="1943-03-25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m/>
    <x v="6"/>
    <s v="tabletop games"/>
    <x v="2186"/>
    <d v="1946-09-06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m/>
    <x v="6"/>
    <s v="tabletop games"/>
    <x v="2187"/>
    <d v="1945-04-01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m/>
    <x v="6"/>
    <s v="tabletop games"/>
    <x v="2188"/>
    <d v="1946-10-24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m/>
    <x v="6"/>
    <s v="tabletop games"/>
    <x v="2189"/>
    <d v="1946-04-20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m/>
    <x v="6"/>
    <s v="tabletop games"/>
    <x v="2190"/>
    <d v="1946-03-22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m/>
    <x v="6"/>
    <s v="tabletop games"/>
    <x v="2191"/>
    <d v="1947-02-13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m/>
    <x v="6"/>
    <s v="tabletop games"/>
    <x v="2192"/>
    <d v="1946-12-14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m/>
    <x v="6"/>
    <s v="tabletop games"/>
    <x v="2193"/>
    <d v="1946-11-20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m/>
    <x v="6"/>
    <s v="tabletop games"/>
    <x v="2194"/>
    <d v="1946-03-25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m/>
    <x v="6"/>
    <s v="tabletop games"/>
    <x v="2195"/>
    <d v="1945-08-09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m/>
    <x v="6"/>
    <s v="tabletop games"/>
    <x v="2196"/>
    <d v="1946-12-01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m/>
    <x v="6"/>
    <s v="tabletop games"/>
    <x v="2197"/>
    <d v="1945-02-26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m/>
    <x v="6"/>
    <s v="tabletop games"/>
    <x v="2198"/>
    <d v="1945-11-12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m/>
    <x v="6"/>
    <s v="tabletop games"/>
    <x v="2199"/>
    <d v="1945-10-13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m/>
    <x v="6"/>
    <s v="tabletop games"/>
    <x v="2200"/>
    <d v="1945-07-04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m/>
    <x v="4"/>
    <s v="electronic music"/>
    <x v="2201"/>
    <d v="1943-01-15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m/>
    <x v="4"/>
    <s v="electronic music"/>
    <x v="2202"/>
    <d v="1942-10-3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m/>
    <x v="4"/>
    <s v="electronic music"/>
    <x v="2203"/>
    <d v="1945-09-22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m/>
    <x v="4"/>
    <s v="electronic music"/>
    <x v="2204"/>
    <d v="1943-03-08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m/>
    <x v="4"/>
    <s v="electronic music"/>
    <x v="2205"/>
    <d v="1942-05-3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m/>
    <x v="4"/>
    <s v="electronic music"/>
    <x v="2206"/>
    <d v="1942-04-15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m/>
    <x v="4"/>
    <s v="electronic music"/>
    <x v="2207"/>
    <d v="1943-11-15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m/>
    <x v="4"/>
    <s v="electronic music"/>
    <x v="2208"/>
    <d v="1942-04-06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m/>
    <x v="4"/>
    <s v="electronic music"/>
    <x v="2209"/>
    <d v="1944-04-12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m/>
    <x v="4"/>
    <s v="electronic music"/>
    <x v="2210"/>
    <d v="1942-04-13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m/>
    <x v="4"/>
    <s v="electronic music"/>
    <x v="2211"/>
    <d v="1944-04-08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m/>
    <x v="4"/>
    <s v="electronic music"/>
    <x v="2212"/>
    <d v="1943-11-03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m/>
    <x v="4"/>
    <s v="electronic music"/>
    <x v="2213"/>
    <d v="1945-05-13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m/>
    <x v="4"/>
    <s v="electronic music"/>
    <x v="2214"/>
    <d v="1944-02-05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m/>
    <x v="4"/>
    <s v="electronic music"/>
    <x v="2215"/>
    <d v="1942-03-12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m/>
    <x v="4"/>
    <s v="electronic music"/>
    <x v="2216"/>
    <d v="1945-07-21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m/>
    <x v="4"/>
    <s v="electronic music"/>
    <x v="2217"/>
    <d v="1945-10-31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m/>
    <x v="4"/>
    <s v="electronic music"/>
    <x v="2218"/>
    <d v="1942-08-28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m/>
    <x v="4"/>
    <s v="electronic music"/>
    <x v="2219"/>
    <d v="1945-08-17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m/>
    <x v="4"/>
    <s v="electronic music"/>
    <x v="2220"/>
    <d v="1943-07-26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m/>
    <x v="6"/>
    <s v="tabletop games"/>
    <x v="2221"/>
    <d v="1946-04-22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m/>
    <x v="6"/>
    <s v="tabletop games"/>
    <x v="2222"/>
    <d v="1942-01-26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m/>
    <x v="6"/>
    <s v="tabletop games"/>
    <x v="2223"/>
    <d v="1945-06-25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m/>
    <x v="6"/>
    <s v="tabletop games"/>
    <x v="2224"/>
    <d v="1946-10-28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m/>
    <x v="6"/>
    <s v="tabletop games"/>
    <x v="2225"/>
    <d v="1944-09-19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m/>
    <x v="6"/>
    <s v="tabletop games"/>
    <x v="2226"/>
    <d v="1946-02-10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m/>
    <x v="6"/>
    <s v="tabletop games"/>
    <x v="2227"/>
    <d v="1943-11-12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m/>
    <x v="6"/>
    <s v="tabletop games"/>
    <x v="2228"/>
    <d v="1945-08-14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m/>
    <x v="6"/>
    <s v="tabletop games"/>
    <x v="2229"/>
    <d v="1943-09-02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m/>
    <x v="6"/>
    <s v="tabletop games"/>
    <x v="2230"/>
    <d v="1944-04-23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m/>
    <x v="6"/>
    <s v="tabletop games"/>
    <x v="2231"/>
    <d v="1943-06-24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m/>
    <x v="6"/>
    <s v="tabletop games"/>
    <x v="2232"/>
    <d v="1944-07-17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m/>
    <x v="6"/>
    <s v="tabletop games"/>
    <x v="2233"/>
    <d v="1945-12-12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m/>
    <x v="6"/>
    <s v="tabletop games"/>
    <x v="2234"/>
    <d v="1947-01-04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m/>
    <x v="6"/>
    <s v="tabletop games"/>
    <x v="2235"/>
    <d v="1945-03-26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m/>
    <x v="6"/>
    <s v="tabletop games"/>
    <x v="2236"/>
    <d v="1946-01-30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m/>
    <x v="6"/>
    <s v="tabletop games"/>
    <x v="2237"/>
    <d v="1944-11-10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m/>
    <x v="6"/>
    <s v="tabletop games"/>
    <x v="2238"/>
    <d v="1947-03-09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m/>
    <x v="6"/>
    <s v="tabletop games"/>
    <x v="2239"/>
    <d v="1943-11-30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m/>
    <x v="6"/>
    <s v="tabletop games"/>
    <x v="2240"/>
    <d v="1946-04-21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m/>
    <x v="6"/>
    <s v="tabletop games"/>
    <x v="2241"/>
    <d v="1947-03-0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m/>
    <x v="6"/>
    <s v="tabletop games"/>
    <x v="2242"/>
    <d v="1943-11-26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m/>
    <x v="6"/>
    <s v="tabletop games"/>
    <x v="2243"/>
    <d v="1947-03-12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m/>
    <x v="6"/>
    <s v="tabletop games"/>
    <x v="2244"/>
    <d v="1946-10-15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m/>
    <x v="6"/>
    <s v="tabletop games"/>
    <x v="2245"/>
    <d v="1944-02-20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m/>
    <x v="6"/>
    <s v="tabletop games"/>
    <x v="2246"/>
    <d v="1945-09-02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m/>
    <x v="6"/>
    <s v="tabletop games"/>
    <x v="2247"/>
    <d v="1945-07-27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m/>
    <x v="6"/>
    <s v="tabletop games"/>
    <x v="2248"/>
    <d v="1946-12-13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m/>
    <x v="6"/>
    <s v="tabletop games"/>
    <x v="2249"/>
    <d v="1943-04-01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m/>
    <x v="6"/>
    <s v="tabletop games"/>
    <x v="2250"/>
    <d v="1946-12-02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m/>
    <x v="6"/>
    <s v="tabletop games"/>
    <x v="2251"/>
    <d v="1944-08-14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m/>
    <x v="6"/>
    <s v="tabletop games"/>
    <x v="2252"/>
    <d v="1946-08-05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m/>
    <x v="6"/>
    <s v="tabletop games"/>
    <x v="2253"/>
    <d v="1945-11-16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m/>
    <x v="6"/>
    <s v="tabletop games"/>
    <x v="2254"/>
    <d v="1947-01-23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m/>
    <x v="6"/>
    <s v="tabletop games"/>
    <x v="2255"/>
    <d v="1946-05-06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m/>
    <x v="6"/>
    <s v="tabletop games"/>
    <x v="2256"/>
    <d v="1946-11-21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m/>
    <x v="6"/>
    <s v="tabletop games"/>
    <x v="2257"/>
    <d v="1946-06-18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m/>
    <x v="6"/>
    <s v="tabletop games"/>
    <x v="2258"/>
    <d v="1945-06-09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m/>
    <x v="6"/>
    <s v="tabletop games"/>
    <x v="2259"/>
    <d v="1946-12-07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m/>
    <x v="6"/>
    <s v="tabletop games"/>
    <x v="2260"/>
    <d v="1944-03-24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m/>
    <x v="6"/>
    <s v="tabletop games"/>
    <x v="2261"/>
    <d v="1947-02-13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m/>
    <x v="6"/>
    <s v="tabletop games"/>
    <x v="2262"/>
    <d v="1944-11-16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m/>
    <x v="6"/>
    <s v="tabletop games"/>
    <x v="2263"/>
    <d v="1945-01-29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m/>
    <x v="6"/>
    <s v="tabletop games"/>
    <x v="2264"/>
    <d v="1946-05-22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m/>
    <x v="6"/>
    <s v="tabletop games"/>
    <x v="2265"/>
    <d v="1946-11-21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m/>
    <x v="6"/>
    <s v="tabletop games"/>
    <x v="2266"/>
    <d v="1946-04-26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m/>
    <x v="6"/>
    <s v="tabletop games"/>
    <x v="2267"/>
    <d v="1944-12-19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m/>
    <x v="6"/>
    <s v="tabletop games"/>
    <x v="2268"/>
    <d v="1947-03-11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m/>
    <x v="6"/>
    <s v="tabletop games"/>
    <x v="2269"/>
    <d v="1947-03-06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m/>
    <x v="6"/>
    <s v="tabletop games"/>
    <x v="2270"/>
    <d v="1947-01-09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m/>
    <x v="6"/>
    <s v="tabletop games"/>
    <x v="2271"/>
    <d v="1946-12-09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m/>
    <x v="6"/>
    <s v="tabletop games"/>
    <x v="2272"/>
    <d v="1945-12-05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m/>
    <x v="6"/>
    <s v="tabletop games"/>
    <x v="2273"/>
    <d v="1947-03-11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m/>
    <x v="6"/>
    <s v="tabletop games"/>
    <x v="2274"/>
    <d v="1944-02-22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m/>
    <x v="6"/>
    <s v="tabletop games"/>
    <x v="2275"/>
    <d v="1944-12-20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m/>
    <x v="6"/>
    <s v="tabletop games"/>
    <x v="2276"/>
    <d v="1944-01-04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m/>
    <x v="6"/>
    <s v="tabletop games"/>
    <x v="2277"/>
    <d v="1942-02-25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m/>
    <x v="6"/>
    <s v="tabletop games"/>
    <x v="2278"/>
    <d v="1946-01-01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m/>
    <x v="6"/>
    <s v="tabletop games"/>
    <x v="2279"/>
    <d v="1945-02-02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m/>
    <x v="6"/>
    <s v="tabletop games"/>
    <x v="2280"/>
    <d v="1945-09-15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m/>
    <x v="4"/>
    <s v="rock"/>
    <x v="2281"/>
    <d v="1941-07-23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m/>
    <x v="4"/>
    <s v="rock"/>
    <x v="2282"/>
    <d v="1946-01-12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m/>
    <x v="4"/>
    <s v="rock"/>
    <x v="2283"/>
    <d v="1942-05-08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m/>
    <x v="4"/>
    <s v="rock"/>
    <x v="2284"/>
    <d v="1941-03-10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m/>
    <x v="4"/>
    <s v="rock"/>
    <x v="2285"/>
    <d v="1942-06-28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m/>
    <x v="4"/>
    <s v="rock"/>
    <x v="2286"/>
    <d v="1943-09-05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m/>
    <x v="4"/>
    <s v="rock"/>
    <x v="2287"/>
    <d v="1944-06-21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m/>
    <x v="4"/>
    <s v="rock"/>
    <x v="2288"/>
    <d v="1942-06-25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m/>
    <x v="4"/>
    <s v="rock"/>
    <x v="2289"/>
    <d v="1943-12-05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m/>
    <x v="4"/>
    <s v="rock"/>
    <x v="2290"/>
    <d v="1939-11-30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m/>
    <x v="4"/>
    <s v="rock"/>
    <x v="2291"/>
    <d v="1942-04-22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m/>
    <x v="4"/>
    <s v="rock"/>
    <x v="2292"/>
    <d v="1942-04-17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m/>
    <x v="4"/>
    <s v="rock"/>
    <x v="2293"/>
    <d v="1942-09-24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m/>
    <x v="4"/>
    <s v="rock"/>
    <x v="2294"/>
    <d v="1943-01-19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m/>
    <x v="4"/>
    <s v="rock"/>
    <x v="2295"/>
    <d v="1943-01-25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m/>
    <x v="4"/>
    <s v="rock"/>
    <x v="2296"/>
    <d v="1942-02-21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m/>
    <x v="4"/>
    <s v="rock"/>
    <x v="2297"/>
    <d v="1942-03-13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m/>
    <x v="4"/>
    <s v="rock"/>
    <x v="2298"/>
    <d v="1944-03-24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m/>
    <x v="4"/>
    <s v="rock"/>
    <x v="2299"/>
    <d v="1941-02-04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m/>
    <x v="4"/>
    <s v="rock"/>
    <x v="2300"/>
    <d v="1942-06-27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m/>
    <x v="4"/>
    <s v="indie rock"/>
    <x v="2301"/>
    <d v="1943-06-20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m/>
    <x v="4"/>
    <s v="indie rock"/>
    <x v="2302"/>
    <d v="1943-12-30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m/>
    <x v="4"/>
    <s v="indie rock"/>
    <x v="2303"/>
    <d v="1941-12-11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m/>
    <x v="4"/>
    <s v="indie rock"/>
    <x v="2304"/>
    <d v="1940-12-30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m/>
    <x v="4"/>
    <s v="indie rock"/>
    <x v="2305"/>
    <d v="1944-08-06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m/>
    <x v="4"/>
    <s v="indie rock"/>
    <x v="2306"/>
    <d v="1942-03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m/>
    <x v="4"/>
    <s v="indie rock"/>
    <x v="2307"/>
    <d v="1942-05-04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m/>
    <x v="4"/>
    <s v="indie rock"/>
    <x v="2308"/>
    <d v="1944-08-27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m/>
    <x v="4"/>
    <s v="indie rock"/>
    <x v="2309"/>
    <d v="1943-03-08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m/>
    <x v="4"/>
    <s v="indie rock"/>
    <x v="2310"/>
    <d v="1943-03-20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m/>
    <x v="4"/>
    <s v="indie rock"/>
    <x v="2311"/>
    <d v="1944-05-05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m/>
    <x v="4"/>
    <s v="indie rock"/>
    <x v="2312"/>
    <d v="1944-04-16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m/>
    <x v="4"/>
    <s v="indie rock"/>
    <x v="2313"/>
    <d v="1942-05-02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m/>
    <x v="4"/>
    <s v="indie rock"/>
    <x v="2314"/>
    <d v="1942-06-06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m/>
    <x v="4"/>
    <s v="indie rock"/>
    <x v="2315"/>
    <d v="1942-05-04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m/>
    <x v="4"/>
    <s v="indie rock"/>
    <x v="2316"/>
    <d v="1939-12-08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m/>
    <x v="4"/>
    <s v="indie rock"/>
    <x v="2317"/>
    <d v="1940-02-14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m/>
    <x v="4"/>
    <s v="indie rock"/>
    <x v="2318"/>
    <d v="1939-09-25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m/>
    <x v="4"/>
    <s v="indie rock"/>
    <x v="2319"/>
    <d v="1943-12-14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m/>
    <x v="4"/>
    <s v="indie rock"/>
    <x v="2320"/>
    <d v="1944-03-31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m/>
    <x v="7"/>
    <s v="small batch"/>
    <x v="2321"/>
    <d v="1947-04-03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m/>
    <x v="7"/>
    <s v="small batch"/>
    <x v="2322"/>
    <d v="1947-04-08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m/>
    <x v="7"/>
    <s v="small batch"/>
    <x v="2323"/>
    <d v="1947-03-19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m/>
    <x v="7"/>
    <s v="small batch"/>
    <x v="2324"/>
    <d v="1947-03-25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m/>
    <x v="7"/>
    <s v="small batch"/>
    <x v="2325"/>
    <d v="1947-03-28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m/>
    <x v="7"/>
    <s v="small batch"/>
    <x v="2326"/>
    <d v="1947-04-29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m/>
    <x v="7"/>
    <s v="small batch"/>
    <x v="2327"/>
    <d v="1944-08-24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m/>
    <x v="7"/>
    <s v="small batch"/>
    <x v="2328"/>
    <d v="1945-06-12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m/>
    <x v="7"/>
    <s v="small batch"/>
    <x v="2329"/>
    <d v="1944-07-15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m/>
    <x v="7"/>
    <s v="small batch"/>
    <x v="2330"/>
    <d v="1945-12-23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m/>
    <x v="7"/>
    <s v="small batch"/>
    <x v="2331"/>
    <d v="1944-08-16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m/>
    <x v="7"/>
    <s v="small batch"/>
    <x v="2332"/>
    <d v="1945-02-04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m/>
    <x v="7"/>
    <s v="small batch"/>
    <x v="2333"/>
    <d v="1944-05-27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m/>
    <x v="7"/>
    <s v="small batch"/>
    <x v="2334"/>
    <d v="1944-11-03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m/>
    <x v="7"/>
    <s v="small batch"/>
    <x v="2335"/>
    <d v="1944-06-09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m/>
    <x v="7"/>
    <s v="small batch"/>
    <x v="2336"/>
    <d v="1944-03-06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m/>
    <x v="7"/>
    <s v="small batch"/>
    <x v="2337"/>
    <d v="1944-06-24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m/>
    <x v="7"/>
    <s v="small batch"/>
    <x v="2338"/>
    <d v="1944-06-27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m/>
    <x v="7"/>
    <s v="small batch"/>
    <x v="2339"/>
    <d v="1946-12-18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m/>
    <x v="7"/>
    <s v="small batch"/>
    <x v="2340"/>
    <d v="1946-10-29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m/>
    <x v="2"/>
    <s v="web"/>
    <x v="2341"/>
    <d v="1945-07-10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m/>
    <x v="2"/>
    <s v="web"/>
    <x v="2342"/>
    <d v="1944-10-04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m/>
    <x v="2"/>
    <s v="web"/>
    <x v="2343"/>
    <d v="1946-01-06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m/>
    <x v="2"/>
    <s v="web"/>
    <x v="2344"/>
    <d v="1946-06-23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m/>
    <x v="2"/>
    <s v="web"/>
    <x v="2345"/>
    <d v="1945-03-29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m/>
    <x v="2"/>
    <s v="web"/>
    <x v="2346"/>
    <d v="1946-10-16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m/>
    <x v="2"/>
    <s v="web"/>
    <x v="2347"/>
    <d v="1946-08-24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m/>
    <x v="2"/>
    <s v="web"/>
    <x v="2348"/>
    <d v="1946-02-18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m/>
    <x v="2"/>
    <s v="web"/>
    <x v="2349"/>
    <d v="1945-08-09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m/>
    <x v="2"/>
    <s v="web"/>
    <x v="2350"/>
    <d v="1947-01-02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m/>
    <x v="2"/>
    <s v="web"/>
    <x v="2351"/>
    <d v="1945-04-28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m/>
    <x v="2"/>
    <s v="web"/>
    <x v="2352"/>
    <d v="1945-06-04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m/>
    <x v="2"/>
    <s v="web"/>
    <x v="2353"/>
    <d v="1945-04-1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m/>
    <x v="2"/>
    <s v="web"/>
    <x v="2354"/>
    <d v="1945-01-08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m/>
    <x v="2"/>
    <s v="web"/>
    <x v="2355"/>
    <d v="1945-04-30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m/>
    <x v="2"/>
    <s v="web"/>
    <x v="2356"/>
    <d v="1945-06-03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m/>
    <x v="2"/>
    <s v="web"/>
    <x v="2357"/>
    <d v="1945-10-15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m/>
    <x v="2"/>
    <s v="web"/>
    <x v="2358"/>
    <d v="1945-01-29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m/>
    <x v="2"/>
    <s v="web"/>
    <x v="2359"/>
    <d v="1945-08-01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m/>
    <x v="2"/>
    <s v="web"/>
    <x v="2360"/>
    <d v="1946-02-05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m/>
    <x v="2"/>
    <s v="web"/>
    <x v="2361"/>
    <d v="1946-04-29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m/>
    <x v="2"/>
    <s v="web"/>
    <x v="2362"/>
    <d v="1944-12-09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m/>
    <x v="2"/>
    <s v="web"/>
    <x v="2363"/>
    <d v="1945-12-27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m/>
    <x v="2"/>
    <s v="web"/>
    <x v="2364"/>
    <d v="1945-10-24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m/>
    <x v="2"/>
    <s v="web"/>
    <x v="2365"/>
    <d v="1946-01-15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m/>
    <x v="2"/>
    <s v="web"/>
    <x v="2366"/>
    <d v="1945-10-19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m/>
    <x v="2"/>
    <s v="web"/>
    <x v="2367"/>
    <d v="1946-04-24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m/>
    <x v="2"/>
    <s v="web"/>
    <x v="2368"/>
    <d v="1945-04-12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m/>
    <x v="2"/>
    <s v="web"/>
    <x v="2369"/>
    <d v="1946-02-08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m/>
    <x v="2"/>
    <s v="web"/>
    <x v="2370"/>
    <d v="1944-12-16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m/>
    <x v="2"/>
    <s v="web"/>
    <x v="2371"/>
    <d v="1945-06-23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m/>
    <x v="2"/>
    <s v="web"/>
    <x v="2372"/>
    <d v="1945-04-22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m/>
    <x v="2"/>
    <s v="web"/>
    <x v="2373"/>
    <d v="1945-08-27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m/>
    <x v="2"/>
    <s v="web"/>
    <x v="2374"/>
    <d v="1945-02-10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m/>
    <x v="2"/>
    <s v="web"/>
    <x v="2375"/>
    <d v="1946-09-08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m/>
    <x v="2"/>
    <s v="web"/>
    <x v="2376"/>
    <d v="1945-12-08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m/>
    <x v="2"/>
    <s v="web"/>
    <x v="2377"/>
    <d v="1946-11-24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m/>
    <x v="2"/>
    <s v="web"/>
    <x v="2378"/>
    <d v="1945-08-24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m/>
    <x v="2"/>
    <s v="web"/>
    <x v="2379"/>
    <d v="1945-10-03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m/>
    <x v="2"/>
    <s v="web"/>
    <x v="2380"/>
    <d v="1945-09-29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m/>
    <x v="2"/>
    <s v="web"/>
    <x v="2381"/>
    <d v="1945-04-08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m/>
    <x v="2"/>
    <s v="web"/>
    <x v="2382"/>
    <d v="1945-08-02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m/>
    <x v="2"/>
    <s v="web"/>
    <x v="2383"/>
    <d v="1945-02-20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m/>
    <x v="2"/>
    <s v="web"/>
    <x v="2384"/>
    <d v="1944-11-12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m/>
    <x v="2"/>
    <s v="web"/>
    <x v="2385"/>
    <d v="1945-08-03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m/>
    <x v="2"/>
    <s v="web"/>
    <x v="2386"/>
    <d v="1945-01-08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m/>
    <x v="2"/>
    <s v="web"/>
    <x v="2387"/>
    <d v="1946-07-21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m/>
    <x v="2"/>
    <s v="web"/>
    <x v="2388"/>
    <d v="1945-01-13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m/>
    <x v="2"/>
    <s v="web"/>
    <x v="2389"/>
    <d v="1945-07-23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m/>
    <x v="2"/>
    <s v="web"/>
    <x v="2390"/>
    <d v="1945-01-02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m/>
    <x v="2"/>
    <s v="web"/>
    <x v="2391"/>
    <d v="1945-03-29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m/>
    <x v="2"/>
    <s v="web"/>
    <x v="2392"/>
    <d v="1945-10-27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m/>
    <x v="2"/>
    <s v="web"/>
    <x v="2393"/>
    <d v="1945-08-06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m/>
    <x v="2"/>
    <s v="web"/>
    <x v="2394"/>
    <d v="1945-02-24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m/>
    <x v="2"/>
    <s v="web"/>
    <x v="2395"/>
    <d v="1947-01-09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m/>
    <x v="2"/>
    <s v="web"/>
    <x v="2396"/>
    <d v="1945-10-13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m/>
    <x v="2"/>
    <s v="web"/>
    <x v="2397"/>
    <d v="1944-12-31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m/>
    <x v="2"/>
    <s v="web"/>
    <x v="2398"/>
    <d v="1945-06-30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m/>
    <x v="2"/>
    <s v="web"/>
    <x v="2399"/>
    <d v="1944-12-16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m/>
    <x v="2"/>
    <s v="web"/>
    <x v="2400"/>
    <d v="1946-04-13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m/>
    <x v="7"/>
    <s v="food trucks"/>
    <x v="2401"/>
    <d v="1946-03-04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m/>
    <x v="7"/>
    <s v="food trucks"/>
    <x v="2402"/>
    <d v="1945-05-11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m/>
    <x v="7"/>
    <s v="food trucks"/>
    <x v="2403"/>
    <d v="1946-03-29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m/>
    <x v="7"/>
    <s v="food trucks"/>
    <x v="2404"/>
    <d v="1946-01-01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m/>
    <x v="7"/>
    <s v="food trucks"/>
    <x v="2405"/>
    <d v="1946-09-02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m/>
    <x v="7"/>
    <s v="food trucks"/>
    <x v="2406"/>
    <d v="1945-01-17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m/>
    <x v="7"/>
    <s v="food trucks"/>
    <x v="2407"/>
    <d v="1945-04-09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m/>
    <x v="7"/>
    <s v="food trucks"/>
    <x v="2408"/>
    <d v="1944-11-04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m/>
    <x v="7"/>
    <s v="food trucks"/>
    <x v="2409"/>
    <d v="1945-08-16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m/>
    <x v="7"/>
    <s v="food trucks"/>
    <x v="2410"/>
    <d v="1945-09-05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m/>
    <x v="7"/>
    <s v="food trucks"/>
    <x v="2411"/>
    <d v="1945-08-23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m/>
    <x v="7"/>
    <s v="food trucks"/>
    <x v="2412"/>
    <d v="1946-11-25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m/>
    <x v="7"/>
    <s v="food trucks"/>
    <x v="2413"/>
    <d v="1944-05-29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m/>
    <x v="7"/>
    <s v="food trucks"/>
    <x v="2414"/>
    <d v="1945-08-20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m/>
    <x v="7"/>
    <s v="food trucks"/>
    <x v="2415"/>
    <d v="1946-07-14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m/>
    <x v="7"/>
    <s v="food trucks"/>
    <x v="2416"/>
    <d v="1945-03-12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m/>
    <x v="7"/>
    <s v="food trucks"/>
    <x v="2417"/>
    <d v="1944-08-08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m/>
    <x v="7"/>
    <s v="food trucks"/>
    <x v="2418"/>
    <d v="1945-03-22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m/>
    <x v="7"/>
    <s v="food trucks"/>
    <x v="2419"/>
    <d v="1945-02-16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m/>
    <x v="7"/>
    <s v="food trucks"/>
    <x v="2420"/>
    <d v="1944-11-08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m/>
    <x v="7"/>
    <s v="food trucks"/>
    <x v="2421"/>
    <d v="1945-02-19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m/>
    <x v="7"/>
    <s v="food trucks"/>
    <x v="2422"/>
    <d v="1945-03-09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m/>
    <x v="7"/>
    <s v="food trucks"/>
    <x v="2423"/>
    <d v="1944-12-29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m/>
    <x v="7"/>
    <s v="food trucks"/>
    <x v="2424"/>
    <d v="1944-10-25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m/>
    <x v="7"/>
    <s v="food trucks"/>
    <x v="2425"/>
    <d v="1946-05-26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m/>
    <x v="7"/>
    <s v="food trucks"/>
    <x v="2426"/>
    <d v="1945-08-06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m/>
    <x v="7"/>
    <s v="food trucks"/>
    <x v="2427"/>
    <d v="1946-03-22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m/>
    <x v="7"/>
    <s v="food trucks"/>
    <x v="2428"/>
    <d v="1945-03-10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m/>
    <x v="7"/>
    <s v="food trucks"/>
    <x v="2429"/>
    <d v="1947-02-04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m/>
    <x v="7"/>
    <s v="food trucks"/>
    <x v="2430"/>
    <d v="1946-02-10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m/>
    <x v="7"/>
    <s v="food trucks"/>
    <x v="2431"/>
    <d v="1946-06-27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m/>
    <x v="7"/>
    <s v="food trucks"/>
    <x v="2432"/>
    <d v="1945-03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m/>
    <x v="7"/>
    <s v="food trucks"/>
    <x v="2433"/>
    <d v="1946-02-25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m/>
    <x v="7"/>
    <s v="food trucks"/>
    <x v="2434"/>
    <d v="1945-08-02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m/>
    <x v="7"/>
    <s v="food trucks"/>
    <x v="2435"/>
    <d v="1945-10-03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m/>
    <x v="7"/>
    <s v="food trucks"/>
    <x v="2436"/>
    <d v="1946-01-27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m/>
    <x v="7"/>
    <s v="food trucks"/>
    <x v="2437"/>
    <d v="1945-03-15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m/>
    <x v="7"/>
    <s v="food trucks"/>
    <x v="2438"/>
    <d v="1945-12-05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m/>
    <x v="7"/>
    <s v="food trucks"/>
    <x v="2439"/>
    <d v="1945-10-16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m/>
    <x v="7"/>
    <s v="food trucks"/>
    <x v="2440"/>
    <d v="1946-02-11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m/>
    <x v="7"/>
    <s v="small batch"/>
    <x v="2441"/>
    <d v="1945-07-21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m/>
    <x v="7"/>
    <s v="small batch"/>
    <x v="2442"/>
    <d v="1945-03-17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m/>
    <x v="7"/>
    <s v="small batch"/>
    <x v="2443"/>
    <d v="1944-08-13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m/>
    <x v="7"/>
    <s v="small batch"/>
    <x v="2444"/>
    <d v="1946-05-24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m/>
    <x v="7"/>
    <s v="small batch"/>
    <x v="2445"/>
    <d v="1945-09-24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m/>
    <x v="7"/>
    <s v="small batch"/>
    <x v="2446"/>
    <d v="1946-11-25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m/>
    <x v="7"/>
    <s v="small batch"/>
    <x v="2447"/>
    <d v="1946-11-11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m/>
    <x v="7"/>
    <s v="small batch"/>
    <x v="2448"/>
    <d v="1946-08-30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m/>
    <x v="7"/>
    <s v="small batch"/>
    <x v="2449"/>
    <d v="1944-11-28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m/>
    <x v="7"/>
    <s v="small batch"/>
    <x v="2450"/>
    <d v="1944-10-26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m/>
    <x v="7"/>
    <s v="small batch"/>
    <x v="2451"/>
    <d v="1947-03-04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m/>
    <x v="7"/>
    <s v="small batch"/>
    <x v="2452"/>
    <d v="1945-12-27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m/>
    <x v="7"/>
    <s v="small batch"/>
    <x v="2453"/>
    <d v="1947-02-01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m/>
    <x v="7"/>
    <s v="small batch"/>
    <x v="2454"/>
    <d v="1947-03-10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m/>
    <x v="7"/>
    <s v="small batch"/>
    <x v="2455"/>
    <d v="1946-04-19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m/>
    <x v="7"/>
    <s v="small batch"/>
    <x v="2456"/>
    <d v="1947-02-24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m/>
    <x v="7"/>
    <s v="small batch"/>
    <x v="2457"/>
    <d v="1946-03-23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m/>
    <x v="7"/>
    <s v="small batch"/>
    <x v="2458"/>
    <d v="1946-06-08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m/>
    <x v="7"/>
    <s v="small batch"/>
    <x v="2459"/>
    <d v="1946-03-22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m/>
    <x v="7"/>
    <s v="small batch"/>
    <x v="2460"/>
    <d v="1947-01-02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m/>
    <x v="4"/>
    <s v="indie rock"/>
    <x v="2461"/>
    <d v="1941-09-29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m/>
    <x v="4"/>
    <s v="indie rock"/>
    <x v="2462"/>
    <d v="1942-07-18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m/>
    <x v="4"/>
    <s v="indie rock"/>
    <x v="2463"/>
    <d v="1943-04-15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m/>
    <x v="4"/>
    <s v="indie rock"/>
    <x v="2464"/>
    <d v="1945-09-28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m/>
    <x v="4"/>
    <s v="indie rock"/>
    <x v="2465"/>
    <d v="1942-09-22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m/>
    <x v="4"/>
    <s v="indie rock"/>
    <x v="2466"/>
    <d v="1943-05-08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m/>
    <x v="4"/>
    <s v="indie rock"/>
    <x v="2467"/>
    <d v="1942-05-09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m/>
    <x v="4"/>
    <s v="indie rock"/>
    <x v="2468"/>
    <d v="1942-10-27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m/>
    <x v="4"/>
    <s v="indie rock"/>
    <x v="2469"/>
    <d v="1941-02-06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m/>
    <x v="4"/>
    <s v="indie rock"/>
    <x v="2470"/>
    <d v="1942-05-23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m/>
    <x v="4"/>
    <s v="indie rock"/>
    <x v="2471"/>
    <d v="1942-01-23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m/>
    <x v="4"/>
    <s v="indie rock"/>
    <x v="2472"/>
    <d v="1940-09-02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m/>
    <x v="4"/>
    <s v="indie rock"/>
    <x v="2473"/>
    <d v="1942-11-09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m/>
    <x v="4"/>
    <s v="indie rock"/>
    <x v="2474"/>
    <d v="1940-10-09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m/>
    <x v="4"/>
    <s v="indie rock"/>
    <x v="2475"/>
    <d v="1940-07-08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m/>
    <x v="4"/>
    <s v="indie rock"/>
    <x v="2476"/>
    <d v="1944-11-01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m/>
    <x v="4"/>
    <s v="indie rock"/>
    <x v="2477"/>
    <d v="1942-08-11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m/>
    <x v="4"/>
    <s v="indie rock"/>
    <x v="2478"/>
    <d v="1943-01-12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m/>
    <x v="4"/>
    <s v="indie rock"/>
    <x v="2479"/>
    <d v="1942-07-27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m/>
    <x v="4"/>
    <s v="indie rock"/>
    <x v="2480"/>
    <d v="1945-10-08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m/>
    <x v="4"/>
    <s v="indie rock"/>
    <x v="2481"/>
    <d v="1942-04-29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m/>
    <x v="4"/>
    <s v="indie rock"/>
    <x v="2482"/>
    <d v="1941-07-30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m/>
    <x v="4"/>
    <s v="indie rock"/>
    <x v="2483"/>
    <d v="1942-04-30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m/>
    <x v="4"/>
    <s v="indie rock"/>
    <x v="2484"/>
    <d v="1941-09-13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m/>
    <x v="4"/>
    <s v="indie rock"/>
    <x v="2485"/>
    <d v="1941-10-10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m/>
    <x v="4"/>
    <s v="indie rock"/>
    <x v="2486"/>
    <d v="1942-04-21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m/>
    <x v="4"/>
    <s v="indie rock"/>
    <x v="2487"/>
    <d v="1942-05-26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m/>
    <x v="4"/>
    <s v="indie rock"/>
    <x v="2488"/>
    <d v="1941-11-14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m/>
    <x v="4"/>
    <s v="indie rock"/>
    <x v="2489"/>
    <d v="1943-05-08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m/>
    <x v="4"/>
    <s v="indie rock"/>
    <x v="2490"/>
    <d v="1942-06-22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m/>
    <x v="4"/>
    <s v="indie rock"/>
    <x v="2491"/>
    <d v="1941-01-14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m/>
    <x v="4"/>
    <s v="indie rock"/>
    <x v="2492"/>
    <d v="1942-06-15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m/>
    <x v="4"/>
    <s v="indie rock"/>
    <x v="2493"/>
    <d v="1943-04-28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m/>
    <x v="4"/>
    <s v="indie rock"/>
    <x v="2494"/>
    <d v="1942-05-22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m/>
    <x v="4"/>
    <s v="indie rock"/>
    <x v="2495"/>
    <d v="1942-06-05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m/>
    <x v="4"/>
    <s v="indie rock"/>
    <x v="2496"/>
    <d v="1943-03-28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m/>
    <x v="4"/>
    <s v="indie rock"/>
    <x v="2497"/>
    <d v="1941-08-03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m/>
    <x v="4"/>
    <s v="indie rock"/>
    <x v="2498"/>
    <d v="1945-01-25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m/>
    <x v="4"/>
    <s v="indie rock"/>
    <x v="2499"/>
    <d v="1942-12-30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m/>
    <x v="4"/>
    <s v="indie rock"/>
    <x v="2500"/>
    <d v="1942-06-22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m/>
    <x v="7"/>
    <s v="restaurants"/>
    <x v="2501"/>
    <d v="1945-09-25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m/>
    <x v="7"/>
    <s v="restaurants"/>
    <x v="2502"/>
    <d v="1944-09-19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m/>
    <x v="7"/>
    <s v="restaurants"/>
    <x v="2503"/>
    <d v="1946-06-06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m/>
    <x v="7"/>
    <s v="restaurants"/>
    <x v="2504"/>
    <d v="1944-11-13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m/>
    <x v="7"/>
    <s v="restaurants"/>
    <x v="2505"/>
    <d v="1945-03-12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m/>
    <x v="7"/>
    <s v="restaurants"/>
    <x v="2506"/>
    <d v="1945-10-01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m/>
    <x v="7"/>
    <s v="restaurants"/>
    <x v="2507"/>
    <d v="1945-05-09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m/>
    <x v="7"/>
    <s v="restaurants"/>
    <x v="2508"/>
    <d v="1944-08-12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m/>
    <x v="7"/>
    <s v="restaurants"/>
    <x v="2509"/>
    <d v="1945-04-18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m/>
    <x v="7"/>
    <s v="restaurants"/>
    <x v="2510"/>
    <d v="1945-05-12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m/>
    <x v="7"/>
    <s v="restaurants"/>
    <x v="2511"/>
    <d v="1946-01-30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m/>
    <x v="7"/>
    <s v="restaurants"/>
    <x v="2512"/>
    <d v="1944-12-11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m/>
    <x v="7"/>
    <s v="restaurants"/>
    <x v="2513"/>
    <d v="1947-02-25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m/>
    <x v="7"/>
    <s v="restaurants"/>
    <x v="2514"/>
    <d v="1944-08-18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m/>
    <x v="7"/>
    <s v="restaurants"/>
    <x v="2515"/>
    <d v="1945-02-20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m/>
    <x v="7"/>
    <s v="restaurants"/>
    <x v="2516"/>
    <d v="1944-11-27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m/>
    <x v="7"/>
    <s v="restaurants"/>
    <x v="2517"/>
    <d v="1945-03-17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m/>
    <x v="7"/>
    <s v="restaurants"/>
    <x v="2518"/>
    <d v="1944-11-11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m/>
    <x v="7"/>
    <s v="restaurants"/>
    <x v="2519"/>
    <d v="1944-07-17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m/>
    <x v="7"/>
    <s v="restaurants"/>
    <x v="2520"/>
    <d v="1946-10-14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m/>
    <x v="4"/>
    <s v="classical music"/>
    <x v="2521"/>
    <d v="1945-10-11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m/>
    <x v="4"/>
    <s v="classical music"/>
    <x v="2522"/>
    <d v="1946-04-21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m/>
    <x v="4"/>
    <s v="classical music"/>
    <x v="2523"/>
    <d v="1944-11-16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m/>
    <x v="4"/>
    <s v="classical music"/>
    <x v="2524"/>
    <d v="1944-12-19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m/>
    <x v="4"/>
    <s v="classical music"/>
    <x v="2525"/>
    <d v="1942-06-27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m/>
    <x v="4"/>
    <s v="classical music"/>
    <x v="2526"/>
    <d v="1944-12-06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m/>
    <x v="4"/>
    <s v="classical music"/>
    <x v="2527"/>
    <d v="1943-10-17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m/>
    <x v="4"/>
    <s v="classical music"/>
    <x v="2528"/>
    <d v="1945-08-18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m/>
    <x v="4"/>
    <s v="classical music"/>
    <x v="2529"/>
    <d v="1942-03-24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m/>
    <x v="4"/>
    <s v="classical music"/>
    <x v="2530"/>
    <d v="1945-04-18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m/>
    <x v="4"/>
    <s v="classical music"/>
    <x v="2531"/>
    <d v="1945-08-13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m/>
    <x v="4"/>
    <s v="classical music"/>
    <x v="2532"/>
    <d v="1942-08-15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m/>
    <x v="4"/>
    <s v="classical music"/>
    <x v="2533"/>
    <d v="1943-02-28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m/>
    <x v="4"/>
    <s v="classical music"/>
    <x v="2534"/>
    <d v="1939-12-3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m/>
    <x v="4"/>
    <s v="classical music"/>
    <x v="2535"/>
    <d v="1944-11-29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m/>
    <x v="4"/>
    <s v="classical music"/>
    <x v="2536"/>
    <d v="1943-07-2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m/>
    <x v="4"/>
    <s v="classical music"/>
    <x v="2537"/>
    <d v="1941-07-30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m/>
    <x v="4"/>
    <s v="classical music"/>
    <x v="2538"/>
    <d v="1943-02-23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m/>
    <x v="4"/>
    <s v="classical music"/>
    <x v="2539"/>
    <d v="1945-01-31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m/>
    <x v="4"/>
    <s v="classical music"/>
    <x v="2540"/>
    <d v="1941-10-27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m/>
    <x v="4"/>
    <s v="classical music"/>
    <x v="2541"/>
    <d v="1943-09-25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m/>
    <x v="4"/>
    <s v="classical music"/>
    <x v="2542"/>
    <d v="1943-09-30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m/>
    <x v="4"/>
    <s v="classical music"/>
    <x v="2543"/>
    <d v="1940-12-31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m/>
    <x v="4"/>
    <s v="classical music"/>
    <x v="2544"/>
    <d v="1942-07-07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m/>
    <x v="4"/>
    <s v="classical music"/>
    <x v="2545"/>
    <d v="1945-02-25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m/>
    <x v="4"/>
    <s v="classical music"/>
    <x v="2546"/>
    <d v="1943-10-04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m/>
    <x v="4"/>
    <s v="classical music"/>
    <x v="2547"/>
    <d v="1942-04-03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m/>
    <x v="4"/>
    <s v="classical music"/>
    <x v="2548"/>
    <d v="1946-09-29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m/>
    <x v="4"/>
    <s v="classical music"/>
    <x v="2549"/>
    <d v="1943-05-30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m/>
    <x v="4"/>
    <s v="classical music"/>
    <x v="2550"/>
    <d v="1945-10-06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m/>
    <x v="4"/>
    <s v="classical music"/>
    <x v="2551"/>
    <d v="1942-03-20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m/>
    <x v="4"/>
    <s v="classical music"/>
    <x v="2552"/>
    <d v="1947-03-04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m/>
    <x v="4"/>
    <s v="classical music"/>
    <x v="2553"/>
    <d v="1942-09-20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m/>
    <x v="4"/>
    <s v="classical music"/>
    <x v="2554"/>
    <d v="1945-05-30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m/>
    <x v="4"/>
    <s v="classical music"/>
    <x v="2555"/>
    <d v="1942-05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m/>
    <x v="4"/>
    <s v="classical music"/>
    <x v="2556"/>
    <d v="1942-12-23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m/>
    <x v="4"/>
    <s v="classical music"/>
    <x v="2557"/>
    <d v="1944-05-13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m/>
    <x v="4"/>
    <s v="classical music"/>
    <x v="2558"/>
    <d v="1945-04-29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m/>
    <x v="4"/>
    <s v="classical music"/>
    <x v="2559"/>
    <d v="1941-11-13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m/>
    <x v="4"/>
    <s v="classical music"/>
    <x v="2560"/>
    <d v="1945-03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m/>
    <x v="7"/>
    <s v="food trucks"/>
    <x v="2561"/>
    <d v="1945-10-11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m/>
    <x v="7"/>
    <s v="food trucks"/>
    <x v="2562"/>
    <d v="1946-10-10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m/>
    <x v="7"/>
    <s v="food trucks"/>
    <x v="2563"/>
    <d v="1945-07-28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m/>
    <x v="7"/>
    <s v="food trucks"/>
    <x v="2564"/>
    <d v="1944-07-30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m/>
    <x v="7"/>
    <s v="food trucks"/>
    <x v="2565"/>
    <d v="1946-05-08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m/>
    <x v="7"/>
    <s v="food trucks"/>
    <x v="2566"/>
    <d v="1944-08-19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m/>
    <x v="7"/>
    <s v="food trucks"/>
    <x v="2567"/>
    <d v="1945-04-21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m/>
    <x v="7"/>
    <s v="food trucks"/>
    <x v="2568"/>
    <d v="1946-08-3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m/>
    <x v="7"/>
    <s v="food trucks"/>
    <x v="2569"/>
    <d v="1945-09-15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m/>
    <x v="7"/>
    <s v="food trucks"/>
    <x v="2570"/>
    <d v="1947-02-07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m/>
    <x v="7"/>
    <s v="food trucks"/>
    <x v="2571"/>
    <d v="1946-05-18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m/>
    <x v="7"/>
    <s v="food trucks"/>
    <x v="2572"/>
    <d v="1945-04-11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m/>
    <x v="7"/>
    <s v="food trucks"/>
    <x v="2573"/>
    <d v="1944-08-21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m/>
    <x v="7"/>
    <s v="food trucks"/>
    <x v="2574"/>
    <d v="1946-05-1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m/>
    <x v="7"/>
    <s v="food trucks"/>
    <x v="2575"/>
    <d v="1945-01-10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m/>
    <x v="7"/>
    <s v="food trucks"/>
    <x v="2576"/>
    <d v="1945-04-08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m/>
    <x v="7"/>
    <s v="food trucks"/>
    <x v="2577"/>
    <d v="1944-08-02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m/>
    <x v="7"/>
    <s v="food trucks"/>
    <x v="2578"/>
    <d v="1945-10-07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m/>
    <x v="7"/>
    <s v="food trucks"/>
    <x v="2579"/>
    <d v="1944-09-13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m/>
    <x v="7"/>
    <s v="food trucks"/>
    <x v="2580"/>
    <d v="1945-05-14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m/>
    <x v="7"/>
    <s v="food trucks"/>
    <x v="2581"/>
    <d v="1945-11-14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m/>
    <x v="7"/>
    <s v="food trucks"/>
    <x v="2582"/>
    <d v="1946-10-28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m/>
    <x v="7"/>
    <s v="food trucks"/>
    <x v="2583"/>
    <d v="1945-03-14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m/>
    <x v="7"/>
    <s v="food trucks"/>
    <x v="2584"/>
    <d v="1945-06-13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m/>
    <x v="7"/>
    <s v="food trucks"/>
    <x v="2585"/>
    <d v="1944-07-03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m/>
    <x v="7"/>
    <s v="food trucks"/>
    <x v="2586"/>
    <d v="1945-12-23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m/>
    <x v="7"/>
    <s v="food trucks"/>
    <x v="2587"/>
    <d v="1945-12-28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m/>
    <x v="7"/>
    <s v="food trucks"/>
    <x v="2588"/>
    <d v="1945-03-29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m/>
    <x v="7"/>
    <s v="food trucks"/>
    <x v="2589"/>
    <d v="1946-03-22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m/>
    <x v="7"/>
    <s v="food trucks"/>
    <x v="2590"/>
    <d v="1946-01-24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m/>
    <x v="7"/>
    <s v="food trucks"/>
    <x v="2591"/>
    <d v="1946-03-12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m/>
    <x v="7"/>
    <s v="food trucks"/>
    <x v="2592"/>
    <d v="1944-10-03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m/>
    <x v="7"/>
    <s v="food trucks"/>
    <x v="2593"/>
    <d v="1945-04-23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m/>
    <x v="7"/>
    <s v="food trucks"/>
    <x v="2594"/>
    <d v="1944-08-05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m/>
    <x v="7"/>
    <s v="food trucks"/>
    <x v="2595"/>
    <d v="1947-02-23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m/>
    <x v="7"/>
    <s v="food trucks"/>
    <x v="2596"/>
    <d v="1944-08-05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m/>
    <x v="7"/>
    <s v="food trucks"/>
    <x v="2597"/>
    <d v="1946-06-18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m/>
    <x v="7"/>
    <s v="food trucks"/>
    <x v="2598"/>
    <d v="1945-09-21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m/>
    <x v="7"/>
    <s v="food trucks"/>
    <x v="2599"/>
    <d v="1944-08-01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m/>
    <x v="7"/>
    <s v="food trucks"/>
    <x v="2600"/>
    <d v="1946-03-24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m/>
    <x v="2"/>
    <s v="space exploration"/>
    <x v="2601"/>
    <d v="1942-09-12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m/>
    <x v="2"/>
    <s v="space exploration"/>
    <x v="2602"/>
    <d v="1944-11-10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m/>
    <x v="2"/>
    <s v="space exploration"/>
    <x v="2603"/>
    <d v="1943-12-22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m/>
    <x v="2"/>
    <s v="space exploration"/>
    <x v="2604"/>
    <d v="1942-04-28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m/>
    <x v="2"/>
    <s v="space exploration"/>
    <x v="2605"/>
    <d v="1946-06-16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m/>
    <x v="2"/>
    <s v="space exploration"/>
    <x v="2606"/>
    <d v="1944-04-27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m/>
    <x v="2"/>
    <s v="space exploration"/>
    <x v="2607"/>
    <d v="1945-08-10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m/>
    <x v="2"/>
    <s v="space exploration"/>
    <x v="2608"/>
    <d v="1947-03-14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m/>
    <x v="2"/>
    <s v="space exploration"/>
    <x v="2609"/>
    <d v="1942-07-14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m/>
    <x v="2"/>
    <s v="space exploration"/>
    <x v="2610"/>
    <d v="1946-08-21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m/>
    <x v="2"/>
    <s v="space exploration"/>
    <x v="2611"/>
    <d v="1947-01-01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m/>
    <x v="2"/>
    <s v="space exploration"/>
    <x v="2612"/>
    <d v="1945-01-07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m/>
    <x v="2"/>
    <s v="space exploration"/>
    <x v="2613"/>
    <d v="1942-09-20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m/>
    <x v="2"/>
    <s v="space exploration"/>
    <x v="2614"/>
    <d v="1944-04-28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m/>
    <x v="2"/>
    <s v="space exploration"/>
    <x v="2615"/>
    <d v="1946-04-29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m/>
    <x v="2"/>
    <s v="space exploration"/>
    <x v="2616"/>
    <d v="1945-08-23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m/>
    <x v="2"/>
    <s v="space exploration"/>
    <x v="2617"/>
    <d v="1944-10-18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m/>
    <x v="2"/>
    <s v="space exploration"/>
    <x v="2618"/>
    <d v="1945-11-29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m/>
    <x v="2"/>
    <s v="space exploration"/>
    <x v="2619"/>
    <d v="1945-10-21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m/>
    <x v="2"/>
    <s v="space exploration"/>
    <x v="2620"/>
    <d v="1945-10-09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m/>
    <x v="2"/>
    <s v="space exploration"/>
    <x v="2621"/>
    <d v="1945-05-19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m/>
    <x v="2"/>
    <s v="space exploration"/>
    <x v="2622"/>
    <d v="1946-12-29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m/>
    <x v="2"/>
    <s v="space exploration"/>
    <x v="2623"/>
    <d v="1946-12-01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m/>
    <x v="2"/>
    <s v="space exploration"/>
    <x v="2624"/>
    <d v="1942-09-12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m/>
    <x v="2"/>
    <s v="space exploration"/>
    <x v="2625"/>
    <d v="1946-11-08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m/>
    <x v="2"/>
    <s v="space exploration"/>
    <x v="2626"/>
    <d v="1945-06-01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m/>
    <x v="2"/>
    <s v="space exploration"/>
    <x v="2627"/>
    <d v="1945-11-24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m/>
    <x v="2"/>
    <s v="space exploration"/>
    <x v="2628"/>
    <d v="1944-11-28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m/>
    <x v="2"/>
    <s v="space exploration"/>
    <x v="2629"/>
    <d v="1945-05-12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m/>
    <x v="2"/>
    <s v="space exploration"/>
    <x v="2630"/>
    <d v="1946-06-29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m/>
    <x v="2"/>
    <s v="space exploration"/>
    <x v="2631"/>
    <d v="1945-08-28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m/>
    <x v="2"/>
    <s v="space exploration"/>
    <x v="2632"/>
    <d v="1946-05-28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m/>
    <x v="2"/>
    <s v="space exploration"/>
    <x v="2633"/>
    <d v="1944-02-26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m/>
    <x v="2"/>
    <s v="space exploration"/>
    <x v="2634"/>
    <d v="1946-09-28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m/>
    <x v="2"/>
    <s v="space exploration"/>
    <x v="2635"/>
    <d v="1945-03-07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m/>
    <x v="2"/>
    <s v="space exploration"/>
    <x v="2636"/>
    <d v="1946-10-15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m/>
    <x v="2"/>
    <s v="space exploration"/>
    <x v="2637"/>
    <d v="1946-10-11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m/>
    <x v="2"/>
    <s v="space exploration"/>
    <x v="2638"/>
    <d v="1945-01-13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m/>
    <x v="2"/>
    <s v="space exploration"/>
    <x v="2639"/>
    <d v="1945-02-17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m/>
    <x v="2"/>
    <s v="space exploration"/>
    <x v="2640"/>
    <d v="1945-06-06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m/>
    <x v="2"/>
    <s v="space exploration"/>
    <x v="2641"/>
    <d v="1944-09-13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m/>
    <x v="2"/>
    <s v="space exploration"/>
    <x v="2642"/>
    <d v="1946-07-14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m/>
    <x v="2"/>
    <s v="space exploration"/>
    <x v="2643"/>
    <d v="1946-12-20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m/>
    <x v="2"/>
    <s v="space exploration"/>
    <x v="2644"/>
    <d v="1947-03-09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m/>
    <x v="2"/>
    <s v="space exploration"/>
    <x v="2645"/>
    <d v="1944-11-06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m/>
    <x v="2"/>
    <s v="space exploration"/>
    <x v="2646"/>
    <d v="1945-09-07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m/>
    <x v="2"/>
    <s v="space exploration"/>
    <x v="2647"/>
    <d v="1945-08-12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m/>
    <x v="2"/>
    <s v="space exploration"/>
    <x v="2648"/>
    <d v="1946-03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m/>
    <x v="2"/>
    <s v="space exploration"/>
    <x v="2649"/>
    <d v="1946-01-30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m/>
    <x v="2"/>
    <s v="space exploration"/>
    <x v="2650"/>
    <d v="1946-12-20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m/>
    <x v="2"/>
    <s v="space exploration"/>
    <x v="2651"/>
    <d v="1945-12-15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m/>
    <x v="2"/>
    <s v="space exploration"/>
    <x v="2652"/>
    <d v="1944-12-08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m/>
    <x v="2"/>
    <s v="space exploration"/>
    <x v="2653"/>
    <d v="1944-06-11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m/>
    <x v="2"/>
    <s v="space exploration"/>
    <x v="2654"/>
    <d v="1945-04-19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m/>
    <x v="2"/>
    <s v="space exploration"/>
    <x v="2655"/>
    <d v="1946-02-07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m/>
    <x v="2"/>
    <s v="space exploration"/>
    <x v="2656"/>
    <d v="1947-03-11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m/>
    <x v="2"/>
    <s v="space exploration"/>
    <x v="2657"/>
    <d v="1946-08-02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m/>
    <x v="2"/>
    <s v="space exploration"/>
    <x v="2658"/>
    <d v="1946-07-29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m/>
    <x v="2"/>
    <s v="space exploration"/>
    <x v="2659"/>
    <d v="1945-04-16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m/>
    <x v="2"/>
    <s v="space exploration"/>
    <x v="2660"/>
    <d v="1945-11-22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m/>
    <x v="2"/>
    <s v="makerspaces"/>
    <x v="2661"/>
    <d v="1943-10-24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m/>
    <x v="2"/>
    <s v="makerspaces"/>
    <x v="2662"/>
    <d v="1945-08-19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m/>
    <x v="2"/>
    <s v="makerspaces"/>
    <x v="2663"/>
    <d v="1945-09-02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m/>
    <x v="2"/>
    <s v="makerspaces"/>
    <x v="2664"/>
    <d v="1945-12-07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m/>
    <x v="2"/>
    <s v="makerspaces"/>
    <x v="2665"/>
    <d v="1945-05-02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m/>
    <x v="2"/>
    <s v="makerspaces"/>
    <x v="2666"/>
    <d v="1945-09-23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m/>
    <x v="2"/>
    <s v="makerspaces"/>
    <x v="2667"/>
    <d v="1946-02-08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m/>
    <x v="2"/>
    <s v="makerspaces"/>
    <x v="2668"/>
    <d v="1945-11-07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m/>
    <x v="2"/>
    <s v="makerspaces"/>
    <x v="2669"/>
    <d v="1946-01-08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m/>
    <x v="2"/>
    <s v="makerspaces"/>
    <x v="2670"/>
    <d v="1944-07-27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m/>
    <x v="2"/>
    <s v="makerspaces"/>
    <x v="2671"/>
    <d v="1944-12-17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m/>
    <x v="2"/>
    <s v="makerspaces"/>
    <x v="2672"/>
    <d v="1945-12-26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m/>
    <x v="2"/>
    <s v="makerspaces"/>
    <x v="2673"/>
    <d v="1944-10-27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m/>
    <x v="2"/>
    <s v="makerspaces"/>
    <x v="2674"/>
    <d v="1946-07-04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m/>
    <x v="2"/>
    <s v="makerspaces"/>
    <x v="2675"/>
    <d v="1944-11-08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m/>
    <x v="2"/>
    <s v="makerspaces"/>
    <x v="2676"/>
    <d v="1946-05-21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m/>
    <x v="2"/>
    <s v="makerspaces"/>
    <x v="2677"/>
    <d v="1944-07-01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m/>
    <x v="2"/>
    <s v="makerspaces"/>
    <x v="2678"/>
    <d v="1945-09-22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m/>
    <x v="2"/>
    <s v="makerspaces"/>
    <x v="2679"/>
    <d v="1945-02-26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m/>
    <x v="2"/>
    <s v="makerspaces"/>
    <x v="2680"/>
    <d v="1946-04-05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m/>
    <x v="7"/>
    <s v="food trucks"/>
    <x v="2681"/>
    <d v="1944-07-08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m/>
    <x v="7"/>
    <s v="food trucks"/>
    <x v="2682"/>
    <d v="1944-11-20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m/>
    <x v="7"/>
    <s v="food trucks"/>
    <x v="2683"/>
    <d v="1945-02-27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m/>
    <x v="7"/>
    <s v="food trucks"/>
    <x v="2684"/>
    <d v="1944-08-07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m/>
    <x v="7"/>
    <s v="food trucks"/>
    <x v="2685"/>
    <d v="1945-04-25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m/>
    <x v="7"/>
    <s v="food trucks"/>
    <x v="2686"/>
    <d v="1944-09-28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m/>
    <x v="7"/>
    <s v="food trucks"/>
    <x v="2687"/>
    <d v="1945-06-27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m/>
    <x v="7"/>
    <s v="food trucks"/>
    <x v="2688"/>
    <d v="1945-02-22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m/>
    <x v="7"/>
    <s v="food trucks"/>
    <x v="2689"/>
    <d v="1946-07-29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m/>
    <x v="7"/>
    <s v="food trucks"/>
    <x v="2690"/>
    <d v="1945-06-01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m/>
    <x v="7"/>
    <s v="food trucks"/>
    <x v="2691"/>
    <d v="1945-05-08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m/>
    <x v="7"/>
    <s v="food trucks"/>
    <x v="2692"/>
    <d v="1945-03-23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m/>
    <x v="7"/>
    <s v="food trucks"/>
    <x v="2693"/>
    <d v="1944-08-11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m/>
    <x v="7"/>
    <s v="food trucks"/>
    <x v="2694"/>
    <d v="1944-09-24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m/>
    <x v="7"/>
    <s v="food trucks"/>
    <x v="2695"/>
    <d v="1945-04-12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m/>
    <x v="7"/>
    <s v="food trucks"/>
    <x v="2696"/>
    <d v="1944-12-23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m/>
    <x v="7"/>
    <s v="food trucks"/>
    <x v="2697"/>
    <d v="1945-07-31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m/>
    <x v="7"/>
    <s v="food trucks"/>
    <x v="2698"/>
    <d v="1944-06-25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m/>
    <x v="7"/>
    <s v="food trucks"/>
    <x v="2699"/>
    <d v="1944-08-06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m/>
    <x v="7"/>
    <s v="food trucks"/>
    <x v="2700"/>
    <d v="1944-09-16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m/>
    <x v="1"/>
    <s v="spaces"/>
    <x v="2701"/>
    <d v="1947-04-06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m/>
    <x v="1"/>
    <s v="spaces"/>
    <x v="2702"/>
    <d v="1947-04-04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m/>
    <x v="1"/>
    <s v="spaces"/>
    <x v="2703"/>
    <d v="1947-03-21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m/>
    <x v="1"/>
    <s v="spaces"/>
    <x v="2704"/>
    <d v="1947-04-04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m/>
    <x v="1"/>
    <s v="spaces"/>
    <x v="2705"/>
    <d v="1947-03-23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m/>
    <x v="1"/>
    <s v="spaces"/>
    <x v="2706"/>
    <d v="1944-10-14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m/>
    <x v="1"/>
    <s v="spaces"/>
    <x v="2707"/>
    <d v="1943-05-26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m/>
    <x v="1"/>
    <s v="spaces"/>
    <x v="2708"/>
    <d v="1946-07-20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m/>
    <x v="1"/>
    <s v="spaces"/>
    <x v="2709"/>
    <d v="1946-10-03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m/>
    <x v="1"/>
    <s v="spaces"/>
    <x v="2710"/>
    <d v="1944-08-07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m/>
    <x v="1"/>
    <s v="spaces"/>
    <x v="2711"/>
    <d v="1944-06-18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m/>
    <x v="1"/>
    <s v="spaces"/>
    <x v="2712"/>
    <d v="1943-07-12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m/>
    <x v="1"/>
    <s v="spaces"/>
    <x v="2713"/>
    <d v="1945-12-22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m/>
    <x v="1"/>
    <s v="spaces"/>
    <x v="2714"/>
    <d v="1946-10-13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m/>
    <x v="1"/>
    <s v="spaces"/>
    <x v="2715"/>
    <d v="1946-02-19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m/>
    <x v="1"/>
    <s v="spaces"/>
    <x v="2716"/>
    <d v="1945-10-06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m/>
    <x v="1"/>
    <s v="spaces"/>
    <x v="2717"/>
    <d v="1944-12-04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m/>
    <x v="1"/>
    <s v="spaces"/>
    <x v="2718"/>
    <d v="1946-05-02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m/>
    <x v="1"/>
    <s v="spaces"/>
    <x v="2719"/>
    <d v="1946-04-16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m/>
    <x v="1"/>
    <s v="spaces"/>
    <x v="2720"/>
    <d v="1946-11-10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m/>
    <x v="2"/>
    <s v="hardware"/>
    <x v="2721"/>
    <d v="1943-09-05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m/>
    <x v="2"/>
    <s v="hardware"/>
    <x v="2722"/>
    <d v="1947-01-28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m/>
    <x v="2"/>
    <s v="hardware"/>
    <x v="2723"/>
    <d v="1944-12-29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m/>
    <x v="2"/>
    <s v="hardware"/>
    <x v="2724"/>
    <d v="1945-08-13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m/>
    <x v="2"/>
    <s v="hardware"/>
    <x v="2725"/>
    <d v="1947-02-28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m/>
    <x v="2"/>
    <s v="hardware"/>
    <x v="2726"/>
    <d v="1946-04-21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m/>
    <x v="2"/>
    <s v="hardware"/>
    <x v="2727"/>
    <d v="1945-08-05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m/>
    <x v="2"/>
    <s v="hardware"/>
    <x v="2728"/>
    <d v="1945-12-28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m/>
    <x v="2"/>
    <s v="hardware"/>
    <x v="2729"/>
    <d v="1945-04-29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m/>
    <x v="2"/>
    <s v="hardware"/>
    <x v="2730"/>
    <d v="1943-04-21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m/>
    <x v="2"/>
    <s v="hardware"/>
    <x v="2731"/>
    <d v="1944-10-16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m/>
    <x v="2"/>
    <s v="hardware"/>
    <x v="2732"/>
    <d v="1943-05-27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m/>
    <x v="2"/>
    <s v="hardware"/>
    <x v="2733"/>
    <d v="1945-04-08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m/>
    <x v="2"/>
    <s v="hardware"/>
    <x v="2734"/>
    <d v="1946-10-12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m/>
    <x v="2"/>
    <s v="hardware"/>
    <x v="2735"/>
    <d v="1943-03-12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m/>
    <x v="2"/>
    <s v="hardware"/>
    <x v="2736"/>
    <d v="1944-04-21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m/>
    <x v="2"/>
    <s v="hardware"/>
    <x v="2737"/>
    <d v="1944-01-14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m/>
    <x v="2"/>
    <s v="hardware"/>
    <x v="2738"/>
    <d v="1946-11-05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m/>
    <x v="2"/>
    <s v="hardware"/>
    <x v="2739"/>
    <d v="1944-05-03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m/>
    <x v="2"/>
    <s v="hardware"/>
    <x v="2740"/>
    <d v="1945-03-09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m/>
    <x v="3"/>
    <s v="children's books"/>
    <x v="2741"/>
    <d v="1944-10-18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m/>
    <x v="3"/>
    <s v="children's books"/>
    <x v="2742"/>
    <d v="1942-05-14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m/>
    <x v="3"/>
    <s v="children's books"/>
    <x v="2743"/>
    <d v="1946-10-18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m/>
    <x v="3"/>
    <s v="children's books"/>
    <x v="2744"/>
    <d v="1942-02-27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m/>
    <x v="3"/>
    <s v="children's books"/>
    <x v="2745"/>
    <d v="1942-07-13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m/>
    <x v="3"/>
    <s v="children's books"/>
    <x v="2746"/>
    <d v="1944-08-27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m/>
    <x v="3"/>
    <s v="children's books"/>
    <x v="2747"/>
    <d v="1942-06-15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m/>
    <x v="3"/>
    <s v="children's books"/>
    <x v="2748"/>
    <d v="1946-09-01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m/>
    <x v="3"/>
    <s v="children's books"/>
    <x v="2749"/>
    <d v="1945-04-02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m/>
    <x v="3"/>
    <s v="children's books"/>
    <x v="2750"/>
    <d v="1942-06-29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m/>
    <x v="3"/>
    <s v="children's books"/>
    <x v="2751"/>
    <d v="1944-06-15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m/>
    <x v="3"/>
    <s v="children's books"/>
    <x v="2752"/>
    <d v="1941-12-16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m/>
    <x v="3"/>
    <s v="children's books"/>
    <x v="2753"/>
    <d v="1942-08-25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m/>
    <x v="3"/>
    <s v="children's books"/>
    <x v="2754"/>
    <d v="1944-09-09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m/>
    <x v="3"/>
    <s v="children's books"/>
    <x v="2755"/>
    <d v="1945-04-06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m/>
    <x v="3"/>
    <s v="children's books"/>
    <x v="2756"/>
    <d v="1944-01-10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m/>
    <x v="3"/>
    <s v="children's books"/>
    <x v="2757"/>
    <d v="1946-08-05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m/>
    <x v="3"/>
    <s v="children's books"/>
    <x v="2758"/>
    <d v="1946-10-09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m/>
    <x v="3"/>
    <s v="children's books"/>
    <x v="2759"/>
    <d v="1946-07-15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m/>
    <x v="3"/>
    <s v="children's books"/>
    <x v="2760"/>
    <d v="1943-06-19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m/>
    <x v="3"/>
    <s v="children's books"/>
    <x v="2761"/>
    <d v="1943-01-02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m/>
    <x v="3"/>
    <s v="children's books"/>
    <x v="2762"/>
    <d v="1942-03-17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m/>
    <x v="3"/>
    <s v="children's books"/>
    <x v="2763"/>
    <d v="1943-05-23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m/>
    <x v="3"/>
    <s v="children's books"/>
    <x v="2764"/>
    <d v="1942-05-29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m/>
    <x v="3"/>
    <s v="children's books"/>
    <x v="2765"/>
    <d v="1942-10-27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m/>
    <x v="3"/>
    <s v="children's books"/>
    <x v="2766"/>
    <d v="1941-08-09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m/>
    <x v="3"/>
    <s v="children's books"/>
    <x v="2767"/>
    <d v="1945-08-14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m/>
    <x v="3"/>
    <s v="children's books"/>
    <x v="2768"/>
    <d v="1942-03-28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m/>
    <x v="3"/>
    <s v="children's books"/>
    <x v="2769"/>
    <d v="1944-06-03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m/>
    <x v="3"/>
    <s v="children's books"/>
    <x v="2770"/>
    <d v="1944-03-16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m/>
    <x v="3"/>
    <s v="children's books"/>
    <x v="2771"/>
    <d v="1943-01-3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m/>
    <x v="3"/>
    <s v="children's books"/>
    <x v="2772"/>
    <d v="1943-10-04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m/>
    <x v="3"/>
    <s v="children's books"/>
    <x v="2773"/>
    <d v="1946-04-23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m/>
    <x v="3"/>
    <s v="children's books"/>
    <x v="2774"/>
    <d v="1943-03-07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m/>
    <x v="3"/>
    <s v="children's books"/>
    <x v="2775"/>
    <d v="1941-12-14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m/>
    <x v="3"/>
    <s v="children's books"/>
    <x v="2776"/>
    <d v="1945-06-10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m/>
    <x v="3"/>
    <s v="children's books"/>
    <x v="2777"/>
    <d v="1945-07-15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m/>
    <x v="3"/>
    <s v="children's books"/>
    <x v="2778"/>
    <d v="1944-08-23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m/>
    <x v="3"/>
    <s v="children's books"/>
    <x v="2779"/>
    <d v="1945-11-20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m/>
    <x v="3"/>
    <s v="children's books"/>
    <x v="2780"/>
    <d v="1947-03-09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m/>
    <x v="1"/>
    <s v="plays"/>
    <x v="2781"/>
    <d v="1945-02-10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m/>
    <x v="1"/>
    <s v="plays"/>
    <x v="2782"/>
    <d v="1945-02-15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m/>
    <x v="1"/>
    <s v="plays"/>
    <x v="2783"/>
    <d v="1945-04-21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m/>
    <x v="1"/>
    <s v="plays"/>
    <x v="2784"/>
    <d v="1944-10-27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m/>
    <x v="1"/>
    <s v="plays"/>
    <x v="2785"/>
    <d v="1946-08-04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m/>
    <x v="1"/>
    <s v="plays"/>
    <x v="2786"/>
    <d v="1944-07-07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m/>
    <x v="1"/>
    <s v="plays"/>
    <x v="2787"/>
    <d v="1944-07-16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m/>
    <x v="1"/>
    <s v="plays"/>
    <x v="2788"/>
    <d v="1946-07-28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m/>
    <x v="1"/>
    <s v="plays"/>
    <x v="2789"/>
    <d v="1945-03-10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m/>
    <x v="1"/>
    <s v="plays"/>
    <x v="2790"/>
    <d v="1945-02-09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m/>
    <x v="1"/>
    <s v="plays"/>
    <x v="2791"/>
    <d v="1946-09-08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m/>
    <x v="1"/>
    <s v="plays"/>
    <x v="2792"/>
    <d v="1945-08-10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m/>
    <x v="1"/>
    <s v="plays"/>
    <x v="2793"/>
    <d v="1945-07-19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m/>
    <x v="1"/>
    <s v="plays"/>
    <x v="2794"/>
    <d v="1946-03-02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m/>
    <x v="1"/>
    <s v="plays"/>
    <x v="2795"/>
    <d v="1944-06-04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m/>
    <x v="1"/>
    <s v="plays"/>
    <x v="2796"/>
    <d v="1944-07-03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m/>
    <x v="1"/>
    <s v="plays"/>
    <x v="2797"/>
    <d v="1944-07-06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m/>
    <x v="1"/>
    <s v="plays"/>
    <x v="2798"/>
    <d v="1945-07-29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m/>
    <x v="1"/>
    <s v="plays"/>
    <x v="2799"/>
    <d v="1946-06-16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m/>
    <x v="1"/>
    <s v="plays"/>
    <x v="2800"/>
    <d v="1945-01-02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m/>
    <x v="1"/>
    <s v="plays"/>
    <x v="2801"/>
    <d v="1944-10-08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m/>
    <x v="1"/>
    <s v="plays"/>
    <x v="2802"/>
    <d v="1945-08-04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m/>
    <x v="1"/>
    <s v="plays"/>
    <x v="2803"/>
    <d v="1945-07-14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m/>
    <x v="1"/>
    <s v="plays"/>
    <x v="2804"/>
    <d v="1944-09-27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m/>
    <x v="1"/>
    <s v="plays"/>
    <x v="2805"/>
    <d v="1945-08-20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m/>
    <x v="1"/>
    <s v="plays"/>
    <x v="2806"/>
    <d v="1945-08-03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m/>
    <x v="1"/>
    <s v="plays"/>
    <x v="2807"/>
    <d v="1945-06-27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m/>
    <x v="1"/>
    <s v="plays"/>
    <x v="2808"/>
    <d v="1945-08-20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m/>
    <x v="1"/>
    <s v="plays"/>
    <x v="2809"/>
    <d v="1946-03-29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m/>
    <x v="1"/>
    <s v="plays"/>
    <x v="2810"/>
    <d v="1944-05-30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m/>
    <x v="1"/>
    <s v="plays"/>
    <x v="2811"/>
    <d v="1945-02-21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m/>
    <x v="1"/>
    <s v="plays"/>
    <x v="2812"/>
    <d v="1945-04-04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m/>
    <x v="1"/>
    <s v="plays"/>
    <x v="2813"/>
    <d v="1946-12-13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m/>
    <x v="1"/>
    <s v="plays"/>
    <x v="2814"/>
    <d v="1945-05-07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m/>
    <x v="1"/>
    <s v="plays"/>
    <x v="2815"/>
    <d v="1946-08-06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m/>
    <x v="1"/>
    <s v="plays"/>
    <x v="2816"/>
    <d v="1945-07-31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m/>
    <x v="1"/>
    <s v="plays"/>
    <x v="2817"/>
    <d v="1945-02-26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m/>
    <x v="1"/>
    <s v="plays"/>
    <x v="2818"/>
    <d v="1945-09-21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m/>
    <x v="1"/>
    <s v="plays"/>
    <x v="2819"/>
    <d v="1945-06-12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m/>
    <x v="1"/>
    <s v="plays"/>
    <x v="2820"/>
    <d v="1946-02-24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m/>
    <x v="1"/>
    <s v="plays"/>
    <x v="2821"/>
    <d v="1944-09-21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m/>
    <x v="1"/>
    <s v="plays"/>
    <x v="2822"/>
    <d v="1945-03-25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m/>
    <x v="1"/>
    <s v="plays"/>
    <x v="2823"/>
    <d v="1945-03-29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m/>
    <x v="1"/>
    <s v="plays"/>
    <x v="2824"/>
    <d v="1945-06-11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m/>
    <x v="1"/>
    <s v="plays"/>
    <x v="2825"/>
    <d v="1945-12-02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m/>
    <x v="1"/>
    <s v="plays"/>
    <x v="2826"/>
    <d v="1945-07-08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m/>
    <x v="1"/>
    <s v="plays"/>
    <x v="2827"/>
    <d v="1946-06-02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m/>
    <x v="1"/>
    <s v="plays"/>
    <x v="2828"/>
    <d v="1945-09-30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m/>
    <x v="1"/>
    <s v="plays"/>
    <x v="2829"/>
    <d v="1946-06-01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m/>
    <x v="1"/>
    <s v="plays"/>
    <x v="2830"/>
    <d v="1944-05-10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m/>
    <x v="1"/>
    <s v="plays"/>
    <x v="2831"/>
    <d v="1945-07-14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m/>
    <x v="1"/>
    <s v="plays"/>
    <x v="2832"/>
    <d v="1944-11-21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m/>
    <x v="1"/>
    <s v="plays"/>
    <x v="2833"/>
    <d v="1945-10-09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m/>
    <x v="1"/>
    <s v="plays"/>
    <x v="2834"/>
    <d v="1945-01-28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m/>
    <x v="1"/>
    <s v="plays"/>
    <x v="2835"/>
    <d v="1945-12-03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m/>
    <x v="1"/>
    <s v="plays"/>
    <x v="2836"/>
    <d v="1947-02-17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m/>
    <x v="1"/>
    <s v="plays"/>
    <x v="2837"/>
    <d v="1945-12-07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m/>
    <x v="1"/>
    <s v="plays"/>
    <x v="2838"/>
    <d v="1944-08-11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m/>
    <x v="1"/>
    <s v="plays"/>
    <x v="2839"/>
    <d v="1944-08-23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m/>
    <x v="1"/>
    <s v="plays"/>
    <x v="2840"/>
    <d v="1945-03-16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m/>
    <x v="1"/>
    <s v="plays"/>
    <x v="2841"/>
    <d v="1945-12-11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m/>
    <x v="1"/>
    <s v="plays"/>
    <x v="2842"/>
    <d v="1944-06-19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m/>
    <x v="1"/>
    <s v="plays"/>
    <x v="2843"/>
    <d v="1946-06-12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m/>
    <x v="1"/>
    <s v="plays"/>
    <x v="2844"/>
    <d v="1947-01-03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m/>
    <x v="1"/>
    <s v="plays"/>
    <x v="2845"/>
    <d v="1945-06-06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m/>
    <x v="1"/>
    <s v="plays"/>
    <x v="2846"/>
    <d v="1945-05-27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m/>
    <x v="1"/>
    <s v="plays"/>
    <x v="2847"/>
    <d v="1946-05-22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m/>
    <x v="1"/>
    <s v="plays"/>
    <x v="2848"/>
    <d v="1945-05-27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m/>
    <x v="1"/>
    <s v="plays"/>
    <x v="2849"/>
    <d v="1946-04-22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m/>
    <x v="1"/>
    <s v="plays"/>
    <x v="2850"/>
    <d v="1944-09-04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m/>
    <x v="1"/>
    <s v="plays"/>
    <x v="2851"/>
    <d v="1946-01-27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m/>
    <x v="1"/>
    <s v="plays"/>
    <x v="2852"/>
    <d v="1944-06-19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m/>
    <x v="1"/>
    <s v="plays"/>
    <x v="2853"/>
    <d v="1944-09-12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m/>
    <x v="1"/>
    <s v="plays"/>
    <x v="2854"/>
    <d v="1945-05-05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m/>
    <x v="1"/>
    <s v="plays"/>
    <x v="2855"/>
    <d v="1946-01-27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m/>
    <x v="1"/>
    <s v="plays"/>
    <x v="2856"/>
    <d v="1945-08-06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m/>
    <x v="1"/>
    <s v="plays"/>
    <x v="2857"/>
    <d v="1947-02-19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m/>
    <x v="1"/>
    <s v="plays"/>
    <x v="2858"/>
    <d v="1944-12-03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m/>
    <x v="1"/>
    <s v="plays"/>
    <x v="2859"/>
    <d v="1945-10-14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m/>
    <x v="1"/>
    <s v="plays"/>
    <x v="2860"/>
    <d v="1946-06-18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m/>
    <x v="1"/>
    <s v="plays"/>
    <x v="2861"/>
    <d v="1945-09-22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m/>
    <x v="1"/>
    <s v="plays"/>
    <x v="2862"/>
    <d v="1944-06-22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m/>
    <x v="1"/>
    <s v="plays"/>
    <x v="2863"/>
    <d v="1944-09-07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m/>
    <x v="1"/>
    <s v="plays"/>
    <x v="2864"/>
    <d v="1945-07-15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m/>
    <x v="1"/>
    <s v="plays"/>
    <x v="2865"/>
    <d v="1945-01-04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m/>
    <x v="1"/>
    <s v="plays"/>
    <x v="2866"/>
    <d v="1946-10-13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m/>
    <x v="1"/>
    <s v="plays"/>
    <x v="2867"/>
    <d v="1946-07-03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m/>
    <x v="1"/>
    <s v="plays"/>
    <x v="2868"/>
    <d v="1946-10-04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m/>
    <x v="1"/>
    <s v="plays"/>
    <x v="2869"/>
    <d v="1946-07-18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m/>
    <x v="1"/>
    <s v="plays"/>
    <x v="2870"/>
    <d v="1944-05-15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m/>
    <x v="1"/>
    <s v="plays"/>
    <x v="2871"/>
    <d v="1944-12-19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m/>
    <x v="1"/>
    <s v="plays"/>
    <x v="2872"/>
    <d v="1945-06-18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m/>
    <x v="1"/>
    <s v="plays"/>
    <x v="2873"/>
    <d v="1945-01-26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m/>
    <x v="1"/>
    <s v="plays"/>
    <x v="2874"/>
    <d v="1947-01-16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m/>
    <x v="1"/>
    <s v="plays"/>
    <x v="2875"/>
    <d v="1946-05-04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m/>
    <x v="1"/>
    <s v="plays"/>
    <x v="2876"/>
    <d v="1945-07-14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m/>
    <x v="1"/>
    <s v="plays"/>
    <x v="2877"/>
    <d v="1946-11-29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m/>
    <x v="1"/>
    <s v="plays"/>
    <x v="2878"/>
    <d v="1945-07-01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m/>
    <x v="1"/>
    <s v="plays"/>
    <x v="2879"/>
    <d v="1946-01-18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m/>
    <x v="1"/>
    <s v="plays"/>
    <x v="2880"/>
    <d v="1945-08-18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m/>
    <x v="1"/>
    <s v="plays"/>
    <x v="2881"/>
    <d v="1944-12-01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m/>
    <x v="1"/>
    <s v="plays"/>
    <x v="2882"/>
    <d v="1946-04-30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m/>
    <x v="1"/>
    <s v="plays"/>
    <x v="2883"/>
    <d v="1946-02-04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m/>
    <x v="1"/>
    <s v="plays"/>
    <x v="2884"/>
    <d v="1944-12-03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m/>
    <x v="1"/>
    <s v="plays"/>
    <x v="2885"/>
    <d v="1945-03-12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m/>
    <x v="1"/>
    <s v="plays"/>
    <x v="2886"/>
    <d v="1945-09-17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m/>
    <x v="1"/>
    <s v="plays"/>
    <x v="2887"/>
    <d v="1945-01-09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m/>
    <x v="1"/>
    <s v="plays"/>
    <x v="2888"/>
    <d v="1944-10-16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m/>
    <x v="1"/>
    <s v="plays"/>
    <x v="2889"/>
    <d v="1944-08-27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m/>
    <x v="1"/>
    <s v="plays"/>
    <x v="2890"/>
    <d v="1944-08-07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m/>
    <x v="1"/>
    <s v="plays"/>
    <x v="2891"/>
    <d v="1946-04-14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m/>
    <x v="1"/>
    <s v="plays"/>
    <x v="2892"/>
    <d v="1944-08-23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m/>
    <x v="1"/>
    <s v="plays"/>
    <x v="2893"/>
    <d v="1945-01-07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m/>
    <x v="1"/>
    <s v="plays"/>
    <x v="2894"/>
    <d v="1945-04-01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m/>
    <x v="1"/>
    <s v="plays"/>
    <x v="2895"/>
    <d v="1944-06-20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m/>
    <x v="1"/>
    <s v="plays"/>
    <x v="2896"/>
    <d v="1946-12-11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m/>
    <x v="1"/>
    <s v="plays"/>
    <x v="2897"/>
    <d v="1945-10-09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m/>
    <x v="1"/>
    <s v="plays"/>
    <x v="2898"/>
    <d v="1945-10-29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m/>
    <x v="1"/>
    <s v="plays"/>
    <x v="2899"/>
    <d v="1946-07-23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m/>
    <x v="1"/>
    <s v="plays"/>
    <x v="2900"/>
    <d v="1944-08-07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m/>
    <x v="1"/>
    <s v="plays"/>
    <x v="2901"/>
    <d v="1945-02-05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m/>
    <x v="1"/>
    <s v="plays"/>
    <x v="2902"/>
    <d v="1945-08-22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m/>
    <x v="1"/>
    <s v="plays"/>
    <x v="2903"/>
    <d v="1945-09-07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m/>
    <x v="1"/>
    <s v="plays"/>
    <x v="2904"/>
    <d v="1944-11-07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m/>
    <x v="1"/>
    <s v="plays"/>
    <x v="2905"/>
    <d v="1946-09-06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m/>
    <x v="1"/>
    <s v="plays"/>
    <x v="2906"/>
    <d v="1945-07-30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m/>
    <x v="1"/>
    <s v="plays"/>
    <x v="2907"/>
    <d v="1946-05-13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m/>
    <x v="1"/>
    <s v="plays"/>
    <x v="2908"/>
    <d v="1946-06-07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m/>
    <x v="1"/>
    <s v="plays"/>
    <x v="2909"/>
    <d v="1944-11-23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m/>
    <x v="1"/>
    <s v="plays"/>
    <x v="2910"/>
    <d v="1945-06-10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m/>
    <x v="1"/>
    <s v="plays"/>
    <x v="2911"/>
    <d v="1945-06-25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m/>
    <x v="1"/>
    <s v="plays"/>
    <x v="2912"/>
    <d v="1946-01-13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m/>
    <x v="1"/>
    <s v="plays"/>
    <x v="2913"/>
    <d v="1944-09-04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m/>
    <x v="1"/>
    <s v="plays"/>
    <x v="2914"/>
    <d v="1945-03-12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m/>
    <x v="1"/>
    <s v="plays"/>
    <x v="2915"/>
    <d v="1946-03-15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m/>
    <x v="1"/>
    <s v="plays"/>
    <x v="2916"/>
    <d v="1944-05-17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m/>
    <x v="1"/>
    <s v="plays"/>
    <x v="2917"/>
    <d v="1945-09-14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m/>
    <x v="1"/>
    <s v="plays"/>
    <x v="2918"/>
    <d v="1945-10-27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m/>
    <x v="1"/>
    <s v="plays"/>
    <x v="2919"/>
    <d v="1944-08-03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m/>
    <x v="1"/>
    <s v="plays"/>
    <x v="2920"/>
    <d v="1945-03-23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m/>
    <x v="1"/>
    <s v="musical"/>
    <x v="2921"/>
    <d v="1944-09-23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m/>
    <x v="1"/>
    <s v="musical"/>
    <x v="2922"/>
    <d v="1945-05-16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m/>
    <x v="1"/>
    <s v="musical"/>
    <x v="2923"/>
    <d v="1945-01-22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m/>
    <x v="1"/>
    <s v="musical"/>
    <x v="2924"/>
    <d v="1945-05-07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m/>
    <x v="1"/>
    <s v="musical"/>
    <x v="2925"/>
    <d v="1944-09-09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m/>
    <x v="1"/>
    <s v="musical"/>
    <x v="2926"/>
    <d v="1945-02-21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m/>
    <x v="1"/>
    <s v="musical"/>
    <x v="2927"/>
    <d v="1944-07-13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m/>
    <x v="1"/>
    <s v="musical"/>
    <x v="2928"/>
    <d v="1946-03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m/>
    <x v="1"/>
    <s v="musical"/>
    <x v="2929"/>
    <d v="1944-05-23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m/>
    <x v="1"/>
    <s v="musical"/>
    <x v="2930"/>
    <d v="1945-05-05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m/>
    <x v="1"/>
    <s v="musical"/>
    <x v="2931"/>
    <d v="1944-09-13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m/>
    <x v="1"/>
    <s v="musical"/>
    <x v="2932"/>
    <d v="1945-02-19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m/>
    <x v="1"/>
    <s v="musical"/>
    <x v="2933"/>
    <d v="1946-06-03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m/>
    <x v="1"/>
    <s v="musical"/>
    <x v="2934"/>
    <d v="1944-06-13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m/>
    <x v="1"/>
    <s v="musical"/>
    <x v="2935"/>
    <d v="1946-08-28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m/>
    <x v="1"/>
    <s v="musical"/>
    <x v="2936"/>
    <d v="1944-10-11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m/>
    <x v="1"/>
    <s v="musical"/>
    <x v="2937"/>
    <d v="1944-07-11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m/>
    <x v="1"/>
    <s v="musical"/>
    <x v="2938"/>
    <d v="1945-01-28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m/>
    <x v="1"/>
    <s v="musical"/>
    <x v="2939"/>
    <d v="1944-08-26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m/>
    <x v="1"/>
    <s v="musical"/>
    <x v="2940"/>
    <d v="1945-01-16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m/>
    <x v="1"/>
    <s v="spaces"/>
    <x v="2941"/>
    <d v="1945-02-27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m/>
    <x v="1"/>
    <s v="spaces"/>
    <x v="2942"/>
    <d v="1945-12-14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m/>
    <x v="1"/>
    <s v="spaces"/>
    <x v="2943"/>
    <d v="1945-04-11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m/>
    <x v="1"/>
    <s v="spaces"/>
    <x v="2944"/>
    <d v="1945-06-05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m/>
    <x v="1"/>
    <s v="spaces"/>
    <x v="2945"/>
    <d v="1945-05-22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m/>
    <x v="1"/>
    <s v="spaces"/>
    <x v="2946"/>
    <d v="1946-08-14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m/>
    <x v="1"/>
    <s v="spaces"/>
    <x v="2947"/>
    <d v="1946-11-23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m/>
    <x v="1"/>
    <s v="spaces"/>
    <x v="2948"/>
    <d v="1945-05-31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m/>
    <x v="1"/>
    <s v="spaces"/>
    <x v="2949"/>
    <d v="1945-11-17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m/>
    <x v="1"/>
    <s v="spaces"/>
    <x v="2950"/>
    <d v="1946-01-21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m/>
    <x v="1"/>
    <s v="spaces"/>
    <x v="2951"/>
    <d v="1944-10-03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m/>
    <x v="1"/>
    <s v="spaces"/>
    <x v="2952"/>
    <d v="1946-10-16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m/>
    <x v="1"/>
    <s v="spaces"/>
    <x v="2953"/>
    <d v="1945-10-06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m/>
    <x v="1"/>
    <s v="spaces"/>
    <x v="2954"/>
    <d v="1947-03-15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m/>
    <x v="1"/>
    <s v="spaces"/>
    <x v="2955"/>
    <d v="1945-06-14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m/>
    <x v="1"/>
    <s v="spaces"/>
    <x v="2956"/>
    <d v="1946-05-03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m/>
    <x v="1"/>
    <s v="spaces"/>
    <x v="2957"/>
    <d v="1945-03-25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m/>
    <x v="1"/>
    <s v="spaces"/>
    <x v="2958"/>
    <d v="1946-05-07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m/>
    <x v="1"/>
    <s v="spaces"/>
    <x v="2959"/>
    <d v="1946-06-06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m/>
    <x v="1"/>
    <s v="spaces"/>
    <x v="2960"/>
    <d v="1944-09-09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m/>
    <x v="1"/>
    <s v="plays"/>
    <x v="2961"/>
    <d v="1945-03-24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m/>
    <x v="1"/>
    <s v="plays"/>
    <x v="2962"/>
    <d v="1945-02-27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m/>
    <x v="1"/>
    <s v="plays"/>
    <x v="2963"/>
    <d v="1945-06-30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m/>
    <x v="1"/>
    <s v="plays"/>
    <x v="2964"/>
    <d v="1944-08-04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m/>
    <x v="1"/>
    <s v="plays"/>
    <x v="2965"/>
    <d v="1945-07-05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m/>
    <x v="1"/>
    <s v="plays"/>
    <x v="2966"/>
    <d v="1945-09-14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m/>
    <x v="1"/>
    <s v="plays"/>
    <x v="2967"/>
    <d v="1945-03-07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m/>
    <x v="1"/>
    <s v="plays"/>
    <x v="2968"/>
    <d v="1946-08-16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m/>
    <x v="1"/>
    <s v="plays"/>
    <x v="2969"/>
    <d v="1945-05-01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m/>
    <x v="1"/>
    <s v="plays"/>
    <x v="2970"/>
    <d v="1944-07-16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m/>
    <x v="1"/>
    <s v="plays"/>
    <x v="2971"/>
    <d v="1944-08-29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m/>
    <x v="1"/>
    <s v="plays"/>
    <x v="2972"/>
    <d v="1946-12-04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m/>
    <x v="1"/>
    <s v="plays"/>
    <x v="2973"/>
    <d v="1945-12-30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m/>
    <x v="1"/>
    <s v="plays"/>
    <x v="2974"/>
    <d v="1944-09-24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m/>
    <x v="1"/>
    <s v="plays"/>
    <x v="2975"/>
    <d v="1944-11-25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m/>
    <x v="1"/>
    <s v="plays"/>
    <x v="2976"/>
    <d v="1946-03-12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m/>
    <x v="1"/>
    <s v="plays"/>
    <x v="2977"/>
    <d v="1945-03-21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m/>
    <x v="1"/>
    <s v="plays"/>
    <x v="2978"/>
    <d v="1944-10-18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m/>
    <x v="1"/>
    <s v="plays"/>
    <x v="2979"/>
    <d v="1945-01-04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m/>
    <x v="1"/>
    <s v="plays"/>
    <x v="2980"/>
    <d v="1945-08-22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m/>
    <x v="1"/>
    <s v="spaces"/>
    <x v="2981"/>
    <d v="1945-09-21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m/>
    <x v="1"/>
    <s v="spaces"/>
    <x v="2982"/>
    <d v="1946-02-09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m/>
    <x v="1"/>
    <s v="spaces"/>
    <x v="2983"/>
    <d v="1944-11-09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m/>
    <x v="1"/>
    <s v="spaces"/>
    <x v="2984"/>
    <d v="1946-08-23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m/>
    <x v="1"/>
    <s v="spaces"/>
    <x v="2985"/>
    <d v="1946-10-30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m/>
    <x v="1"/>
    <s v="spaces"/>
    <x v="2986"/>
    <d v="1946-04-30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m/>
    <x v="1"/>
    <s v="spaces"/>
    <x v="2987"/>
    <d v="1946-10-12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m/>
    <x v="1"/>
    <s v="spaces"/>
    <x v="2988"/>
    <d v="1946-06-19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m/>
    <x v="1"/>
    <s v="spaces"/>
    <x v="2989"/>
    <d v="1945-12-19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m/>
    <x v="1"/>
    <s v="spaces"/>
    <x v="2990"/>
    <d v="1946-01-05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m/>
    <x v="1"/>
    <s v="spaces"/>
    <x v="2991"/>
    <d v="1947-01-26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m/>
    <x v="1"/>
    <s v="spaces"/>
    <x v="2992"/>
    <d v="1946-10-08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m/>
    <x v="1"/>
    <s v="spaces"/>
    <x v="2993"/>
    <d v="1946-02-18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m/>
    <x v="1"/>
    <s v="spaces"/>
    <x v="2994"/>
    <d v="1944-10-01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m/>
    <x v="1"/>
    <s v="spaces"/>
    <x v="2995"/>
    <d v="1947-01-18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m/>
    <x v="1"/>
    <s v="spaces"/>
    <x v="2996"/>
    <d v="1945-05-24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m/>
    <x v="1"/>
    <s v="spaces"/>
    <x v="2997"/>
    <d v="1947-02-26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m/>
    <x v="1"/>
    <s v="spaces"/>
    <x v="2998"/>
    <d v="1944-06-14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m/>
    <x v="1"/>
    <s v="spaces"/>
    <x v="2999"/>
    <d v="1947-02-28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m/>
    <x v="1"/>
    <s v="spaces"/>
    <x v="3000"/>
    <d v="1947-01-30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m/>
    <x v="1"/>
    <s v="spaces"/>
    <x v="3001"/>
    <d v="1946-07-12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m/>
    <x v="1"/>
    <s v="spaces"/>
    <x v="3002"/>
    <d v="1942-12-25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m/>
    <x v="1"/>
    <s v="spaces"/>
    <x v="3003"/>
    <d v="1946-02-28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m/>
    <x v="1"/>
    <s v="spaces"/>
    <x v="3004"/>
    <d v="1944-11-13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m/>
    <x v="1"/>
    <s v="spaces"/>
    <x v="3005"/>
    <d v="1944-10-04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m/>
    <x v="1"/>
    <s v="spaces"/>
    <x v="3006"/>
    <d v="1944-12-12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m/>
    <x v="1"/>
    <s v="spaces"/>
    <x v="3007"/>
    <d v="1945-04-23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m/>
    <x v="1"/>
    <s v="spaces"/>
    <x v="3008"/>
    <d v="1946-01-19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m/>
    <x v="1"/>
    <s v="spaces"/>
    <x v="3009"/>
    <d v="1944-11-24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m/>
    <x v="1"/>
    <s v="spaces"/>
    <x v="3010"/>
    <d v="1945-02-19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m/>
    <x v="1"/>
    <s v="spaces"/>
    <x v="3011"/>
    <d v="1945-12-21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m/>
    <x v="1"/>
    <s v="spaces"/>
    <x v="3012"/>
    <d v="1945-02-08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m/>
    <x v="1"/>
    <s v="spaces"/>
    <x v="3013"/>
    <d v="1945-06-19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m/>
    <x v="1"/>
    <s v="spaces"/>
    <x v="3014"/>
    <d v="1944-11-03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m/>
    <x v="1"/>
    <s v="spaces"/>
    <x v="3015"/>
    <d v="1944-06-09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m/>
    <x v="1"/>
    <s v="spaces"/>
    <x v="3016"/>
    <d v="1944-07-16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m/>
    <x v="1"/>
    <s v="spaces"/>
    <x v="3017"/>
    <d v="1944-08-18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m/>
    <x v="1"/>
    <s v="spaces"/>
    <x v="3018"/>
    <d v="1945-07-18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m/>
    <x v="1"/>
    <s v="spaces"/>
    <x v="3019"/>
    <d v="1944-05-25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m/>
    <x v="1"/>
    <s v="spaces"/>
    <x v="3020"/>
    <d v="1945-08-12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m/>
    <x v="1"/>
    <s v="spaces"/>
    <x v="3021"/>
    <d v="1946-11-21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m/>
    <x v="1"/>
    <s v="spaces"/>
    <x v="3022"/>
    <d v="1946-08-26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m/>
    <x v="1"/>
    <s v="spaces"/>
    <x v="3023"/>
    <d v="1945-06-09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m/>
    <x v="1"/>
    <s v="spaces"/>
    <x v="3024"/>
    <d v="1942-10-05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m/>
    <x v="1"/>
    <s v="spaces"/>
    <x v="3025"/>
    <d v="1944-05-28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m/>
    <x v="1"/>
    <s v="spaces"/>
    <x v="3026"/>
    <d v="1947-03-02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m/>
    <x v="1"/>
    <s v="spaces"/>
    <x v="3027"/>
    <d v="1945-03-18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m/>
    <x v="1"/>
    <s v="spaces"/>
    <x v="3028"/>
    <d v="1946-08-14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m/>
    <x v="1"/>
    <s v="spaces"/>
    <x v="3029"/>
    <d v="1944-11-16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m/>
    <x v="1"/>
    <s v="spaces"/>
    <x v="3030"/>
    <d v="1945-09-14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m/>
    <x v="1"/>
    <s v="spaces"/>
    <x v="3031"/>
    <d v="1946-10-13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m/>
    <x v="1"/>
    <s v="spaces"/>
    <x v="3032"/>
    <d v="1945-09-09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m/>
    <x v="1"/>
    <s v="spaces"/>
    <x v="3033"/>
    <d v="1946-08-17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m/>
    <x v="1"/>
    <s v="spaces"/>
    <x v="3034"/>
    <d v="1946-10-3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m/>
    <x v="1"/>
    <s v="spaces"/>
    <x v="3035"/>
    <d v="1943-05-03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m/>
    <x v="1"/>
    <s v="spaces"/>
    <x v="3036"/>
    <d v="1943-08-15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m/>
    <x v="1"/>
    <s v="spaces"/>
    <x v="3037"/>
    <d v="1940-09-30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m/>
    <x v="1"/>
    <s v="spaces"/>
    <x v="3038"/>
    <d v="1946-03-03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m/>
    <x v="1"/>
    <s v="spaces"/>
    <x v="3039"/>
    <d v="1943-12-28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m/>
    <x v="1"/>
    <s v="spaces"/>
    <x v="3040"/>
    <d v="1945-06-24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m/>
    <x v="1"/>
    <s v="spaces"/>
    <x v="3041"/>
    <d v="1946-01-18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m/>
    <x v="1"/>
    <s v="spaces"/>
    <x v="3042"/>
    <d v="1945-10-04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m/>
    <x v="1"/>
    <s v="spaces"/>
    <x v="3043"/>
    <d v="1945-04-14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m/>
    <x v="1"/>
    <s v="spaces"/>
    <x v="3044"/>
    <d v="1946-01-31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m/>
    <x v="1"/>
    <s v="spaces"/>
    <x v="3045"/>
    <d v="1944-08-20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m/>
    <x v="1"/>
    <s v="spaces"/>
    <x v="3046"/>
    <d v="1944-09-08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m/>
    <x v="1"/>
    <s v="spaces"/>
    <x v="3047"/>
    <d v="1946-04-26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m/>
    <x v="1"/>
    <s v="spaces"/>
    <x v="3048"/>
    <d v="1944-12-29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m/>
    <x v="1"/>
    <s v="spaces"/>
    <x v="3049"/>
    <d v="1945-06-12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m/>
    <x v="1"/>
    <s v="spaces"/>
    <x v="3050"/>
    <d v="1946-05-04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m/>
    <x v="1"/>
    <s v="spaces"/>
    <x v="3051"/>
    <d v="1947-02-07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m/>
    <x v="1"/>
    <s v="spaces"/>
    <x v="3052"/>
    <d v="1945-05-26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m/>
    <x v="1"/>
    <s v="spaces"/>
    <x v="3053"/>
    <d v="1944-09-30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m/>
    <x v="1"/>
    <s v="spaces"/>
    <x v="3054"/>
    <d v="1945-02-28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m/>
    <x v="1"/>
    <s v="spaces"/>
    <x v="3055"/>
    <d v="1945-01-07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m/>
    <x v="1"/>
    <s v="spaces"/>
    <x v="3056"/>
    <d v="1944-09-27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m/>
    <x v="1"/>
    <s v="spaces"/>
    <x v="3057"/>
    <d v="1946-04-02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m/>
    <x v="1"/>
    <s v="spaces"/>
    <x v="3058"/>
    <d v="1946-05-19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m/>
    <x v="1"/>
    <s v="spaces"/>
    <x v="3059"/>
    <d v="1944-08-06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m/>
    <x v="1"/>
    <s v="spaces"/>
    <x v="3060"/>
    <d v="1945-09-26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m/>
    <x v="1"/>
    <s v="spaces"/>
    <x v="3061"/>
    <d v="1944-08-11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m/>
    <x v="1"/>
    <s v="spaces"/>
    <x v="3062"/>
    <d v="1945-09-28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m/>
    <x v="1"/>
    <s v="spaces"/>
    <x v="3063"/>
    <d v="1946-10-21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m/>
    <x v="1"/>
    <s v="spaces"/>
    <x v="3064"/>
    <d v="1945-11-20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m/>
    <x v="1"/>
    <s v="spaces"/>
    <x v="3065"/>
    <d v="1944-07-28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m/>
    <x v="1"/>
    <s v="spaces"/>
    <x v="3066"/>
    <d v="1946-07-09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m/>
    <x v="1"/>
    <s v="spaces"/>
    <x v="3067"/>
    <d v="1945-09-07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m/>
    <x v="1"/>
    <s v="spaces"/>
    <x v="3068"/>
    <d v="1945-10-14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m/>
    <x v="1"/>
    <s v="spaces"/>
    <x v="3069"/>
    <d v="1944-12-12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m/>
    <x v="1"/>
    <s v="spaces"/>
    <x v="3070"/>
    <d v="1946-12-0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m/>
    <x v="1"/>
    <s v="spaces"/>
    <x v="3071"/>
    <d v="1945-04-19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m/>
    <x v="1"/>
    <s v="spaces"/>
    <x v="3072"/>
    <d v="1946-10-29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m/>
    <x v="1"/>
    <s v="spaces"/>
    <x v="3073"/>
    <d v="1945-06-12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m/>
    <x v="1"/>
    <s v="spaces"/>
    <x v="3074"/>
    <d v="1946-03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m/>
    <x v="1"/>
    <s v="spaces"/>
    <x v="3075"/>
    <d v="1946-08-18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m/>
    <x v="1"/>
    <s v="spaces"/>
    <x v="3076"/>
    <d v="1945-10-07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m/>
    <x v="1"/>
    <s v="spaces"/>
    <x v="3077"/>
    <d v="1947-03-0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m/>
    <x v="1"/>
    <s v="spaces"/>
    <x v="3078"/>
    <d v="1945-02-24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m/>
    <x v="1"/>
    <s v="spaces"/>
    <x v="3079"/>
    <d v="1945-03-20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m/>
    <x v="1"/>
    <s v="spaces"/>
    <x v="3080"/>
    <d v="1944-12-25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m/>
    <x v="1"/>
    <s v="spaces"/>
    <x v="3081"/>
    <d v="1945-09-18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m/>
    <x v="1"/>
    <s v="spaces"/>
    <x v="3082"/>
    <d v="1945-11-13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m/>
    <x v="1"/>
    <s v="spaces"/>
    <x v="3083"/>
    <d v="1944-08-30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m/>
    <x v="1"/>
    <s v="spaces"/>
    <x v="3084"/>
    <d v="1945-05-03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m/>
    <x v="1"/>
    <s v="spaces"/>
    <x v="3085"/>
    <d v="1945-09-27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m/>
    <x v="1"/>
    <s v="spaces"/>
    <x v="3086"/>
    <d v="1945-08-15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m/>
    <x v="1"/>
    <s v="spaces"/>
    <x v="3087"/>
    <d v="1946-12-20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m/>
    <x v="1"/>
    <s v="spaces"/>
    <x v="3088"/>
    <d v="1945-01-06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m/>
    <x v="1"/>
    <s v="spaces"/>
    <x v="3089"/>
    <d v="1946-07-08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m/>
    <x v="1"/>
    <s v="spaces"/>
    <x v="3090"/>
    <d v="1945-04-29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m/>
    <x v="1"/>
    <s v="spaces"/>
    <x v="3091"/>
    <d v="1946-08-13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m/>
    <x v="1"/>
    <s v="spaces"/>
    <x v="3092"/>
    <d v="1945-10-13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m/>
    <x v="1"/>
    <s v="spaces"/>
    <x v="3093"/>
    <d v="1944-05-30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m/>
    <x v="1"/>
    <s v="spaces"/>
    <x v="3094"/>
    <d v="1945-09-18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m/>
    <x v="1"/>
    <s v="spaces"/>
    <x v="3095"/>
    <d v="1946-07-3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m/>
    <x v="1"/>
    <s v="spaces"/>
    <x v="3096"/>
    <d v="1945-05-18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m/>
    <x v="1"/>
    <s v="spaces"/>
    <x v="3097"/>
    <d v="1946-10-06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m/>
    <x v="1"/>
    <s v="spaces"/>
    <x v="3098"/>
    <d v="1946-02-06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m/>
    <x v="1"/>
    <s v="spaces"/>
    <x v="3099"/>
    <d v="1946-02-10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m/>
    <x v="1"/>
    <s v="spaces"/>
    <x v="3100"/>
    <d v="1944-10-18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m/>
    <x v="1"/>
    <s v="spaces"/>
    <x v="3101"/>
    <d v="1945-07-14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m/>
    <x v="1"/>
    <s v="spaces"/>
    <x v="3102"/>
    <d v="1946-08-22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m/>
    <x v="1"/>
    <s v="spaces"/>
    <x v="3103"/>
    <d v="1945-06-10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m/>
    <x v="1"/>
    <s v="spaces"/>
    <x v="3104"/>
    <d v="1945-02-01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m/>
    <x v="1"/>
    <s v="spaces"/>
    <x v="3105"/>
    <d v="1944-10-17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m/>
    <x v="1"/>
    <s v="spaces"/>
    <x v="3106"/>
    <d v="1945-09-14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m/>
    <x v="1"/>
    <s v="spaces"/>
    <x v="3107"/>
    <d v="1945-05-09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m/>
    <x v="1"/>
    <s v="spaces"/>
    <x v="3108"/>
    <d v="1945-04-26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m/>
    <x v="1"/>
    <s v="spaces"/>
    <x v="3109"/>
    <d v="1944-08-26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m/>
    <x v="1"/>
    <s v="spaces"/>
    <x v="3110"/>
    <d v="1947-02-18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m/>
    <x v="1"/>
    <s v="spaces"/>
    <x v="3111"/>
    <d v="1944-10-02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m/>
    <x v="1"/>
    <s v="spaces"/>
    <x v="3112"/>
    <d v="1946-10-3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m/>
    <x v="1"/>
    <s v="spaces"/>
    <x v="3113"/>
    <d v="1945-04-15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m/>
    <x v="1"/>
    <s v="spaces"/>
    <x v="3114"/>
    <d v="1944-09-19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m/>
    <x v="1"/>
    <s v="spaces"/>
    <x v="3115"/>
    <d v="1946-06-04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m/>
    <x v="1"/>
    <s v="spaces"/>
    <x v="3116"/>
    <d v="1945-03-30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m/>
    <x v="1"/>
    <s v="spaces"/>
    <x v="3117"/>
    <d v="1946-05-26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m/>
    <x v="1"/>
    <s v="spaces"/>
    <x v="3118"/>
    <d v="1946-07-01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m/>
    <x v="1"/>
    <s v="spaces"/>
    <x v="3119"/>
    <d v="1945-03-25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m/>
    <x v="1"/>
    <s v="spaces"/>
    <x v="3120"/>
    <d v="1946-05-04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m/>
    <x v="1"/>
    <s v="spaces"/>
    <x v="3121"/>
    <d v="1944-09-24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m/>
    <x v="1"/>
    <s v="spaces"/>
    <x v="3122"/>
    <d v="1946-11-08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m/>
    <x v="1"/>
    <s v="spaces"/>
    <x v="3123"/>
    <d v="1946-07-08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m/>
    <x v="1"/>
    <s v="spaces"/>
    <x v="3124"/>
    <d v="1945-01-31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m/>
    <x v="1"/>
    <s v="spaces"/>
    <x v="3125"/>
    <d v="1946-01-05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m/>
    <x v="1"/>
    <s v="spaces"/>
    <x v="3126"/>
    <d v="1946-03-26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m/>
    <x v="1"/>
    <s v="spaces"/>
    <x v="3127"/>
    <d v="1945-02-27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m/>
    <x v="1"/>
    <s v="plays"/>
    <x v="3128"/>
    <d v="1947-03-15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m/>
    <x v="1"/>
    <s v="plays"/>
    <x v="3129"/>
    <d v="1947-04-17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m/>
    <x v="1"/>
    <s v="plays"/>
    <x v="3130"/>
    <d v="1947-04-13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m/>
    <x v="1"/>
    <s v="plays"/>
    <x v="3131"/>
    <d v="1947-04-07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m/>
    <x v="1"/>
    <s v="plays"/>
    <x v="3132"/>
    <d v="1947-04-20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m/>
    <x v="1"/>
    <s v="plays"/>
    <x v="3133"/>
    <d v="1947-03-23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m/>
    <x v="1"/>
    <s v="plays"/>
    <x v="3134"/>
    <d v="1947-03-26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m/>
    <x v="1"/>
    <s v="plays"/>
    <x v="3135"/>
    <d v="1947-04-0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m/>
    <x v="1"/>
    <s v="plays"/>
    <x v="3136"/>
    <d v="1947-03-30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m/>
    <x v="1"/>
    <s v="plays"/>
    <x v="3137"/>
    <d v="1947-05-02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m/>
    <x v="1"/>
    <s v="plays"/>
    <x v="3138"/>
    <d v="1947-04-02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m/>
    <x v="1"/>
    <s v="plays"/>
    <x v="3139"/>
    <d v="1947-03-24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m/>
    <x v="1"/>
    <s v="plays"/>
    <x v="3140"/>
    <d v="1947-04-06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m/>
    <x v="1"/>
    <s v="plays"/>
    <x v="3141"/>
    <d v="1947-04-15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m/>
    <x v="1"/>
    <s v="plays"/>
    <x v="3142"/>
    <d v="1947-03-18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m/>
    <x v="1"/>
    <s v="plays"/>
    <x v="3143"/>
    <d v="1947-04-08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m/>
    <x v="1"/>
    <s v="plays"/>
    <x v="3144"/>
    <d v="1947-03-18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m/>
    <x v="1"/>
    <s v="plays"/>
    <x v="3145"/>
    <d v="1947-03-26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m/>
    <x v="1"/>
    <s v="plays"/>
    <x v="3146"/>
    <d v="1947-04-15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m/>
    <x v="1"/>
    <s v="plays"/>
    <x v="3147"/>
    <d v="1944-11-05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m/>
    <x v="1"/>
    <s v="plays"/>
    <x v="3148"/>
    <d v="1944-09-29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m/>
    <x v="1"/>
    <s v="plays"/>
    <x v="3149"/>
    <d v="1942-12-06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m/>
    <x v="1"/>
    <s v="plays"/>
    <x v="3150"/>
    <d v="1941-01-23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m/>
    <x v="1"/>
    <s v="plays"/>
    <x v="3151"/>
    <d v="1944-09-08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m/>
    <x v="1"/>
    <s v="plays"/>
    <x v="3152"/>
    <d v="1943-11-01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m/>
    <x v="1"/>
    <s v="plays"/>
    <x v="3153"/>
    <d v="1941-04-29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m/>
    <x v="1"/>
    <s v="plays"/>
    <x v="3154"/>
    <d v="1942-03-3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m/>
    <x v="1"/>
    <s v="plays"/>
    <x v="3155"/>
    <d v="1942-12-19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m/>
    <x v="1"/>
    <s v="plays"/>
    <x v="3156"/>
    <d v="1942-05-3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m/>
    <x v="1"/>
    <s v="plays"/>
    <x v="3157"/>
    <d v="1944-07-17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m/>
    <x v="1"/>
    <s v="plays"/>
    <x v="3158"/>
    <d v="1943-07-21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m/>
    <x v="1"/>
    <s v="plays"/>
    <x v="3159"/>
    <d v="1942-01-16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m/>
    <x v="1"/>
    <s v="plays"/>
    <x v="3160"/>
    <d v="1944-08-11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m/>
    <x v="1"/>
    <s v="plays"/>
    <x v="3161"/>
    <d v="1944-10-13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m/>
    <x v="1"/>
    <s v="plays"/>
    <x v="3162"/>
    <d v="1944-07-05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m/>
    <x v="1"/>
    <s v="plays"/>
    <x v="3163"/>
    <d v="1944-06-13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m/>
    <x v="1"/>
    <s v="plays"/>
    <x v="3164"/>
    <d v="1944-06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m/>
    <x v="1"/>
    <s v="plays"/>
    <x v="3165"/>
    <d v="1941-05-01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m/>
    <x v="1"/>
    <s v="plays"/>
    <x v="3166"/>
    <d v="1944-11-24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m/>
    <x v="1"/>
    <s v="plays"/>
    <x v="3167"/>
    <d v="1944-07-31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m/>
    <x v="1"/>
    <s v="plays"/>
    <x v="3168"/>
    <d v="1944-06-11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m/>
    <x v="1"/>
    <s v="plays"/>
    <x v="3169"/>
    <d v="1943-12-12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m/>
    <x v="1"/>
    <s v="plays"/>
    <x v="3170"/>
    <d v="1944-06-30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m/>
    <x v="1"/>
    <s v="plays"/>
    <x v="3171"/>
    <d v="1946-05-05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m/>
    <x v="1"/>
    <s v="plays"/>
    <x v="3172"/>
    <d v="1942-02-12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m/>
    <x v="1"/>
    <s v="plays"/>
    <x v="3173"/>
    <d v="1944-09-24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m/>
    <x v="1"/>
    <s v="plays"/>
    <x v="3174"/>
    <d v="1944-08-23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m/>
    <x v="1"/>
    <s v="plays"/>
    <x v="3175"/>
    <d v="1941-02-15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m/>
    <x v="1"/>
    <s v="plays"/>
    <x v="3176"/>
    <d v="1943-08-17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m/>
    <x v="1"/>
    <s v="plays"/>
    <x v="3177"/>
    <d v="1944-06-19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m/>
    <x v="1"/>
    <s v="plays"/>
    <x v="3178"/>
    <d v="1944-07-14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m/>
    <x v="1"/>
    <s v="plays"/>
    <x v="3179"/>
    <d v="1943-05-05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m/>
    <x v="1"/>
    <s v="plays"/>
    <x v="3180"/>
    <d v="1944-06-18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m/>
    <x v="1"/>
    <s v="plays"/>
    <x v="3181"/>
    <d v="1944-06-13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m/>
    <x v="1"/>
    <s v="plays"/>
    <x v="3182"/>
    <d v="1942-01-29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m/>
    <x v="1"/>
    <s v="plays"/>
    <x v="3183"/>
    <d v="1943-08-22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m/>
    <x v="1"/>
    <s v="plays"/>
    <x v="3184"/>
    <d v="1944-06-29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m/>
    <x v="1"/>
    <s v="plays"/>
    <x v="3185"/>
    <d v="1944-07-14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m/>
    <x v="1"/>
    <s v="plays"/>
    <x v="3186"/>
    <d v="1944-09-14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m/>
    <x v="1"/>
    <s v="plays"/>
    <x v="3187"/>
    <d v="1944-08-02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m/>
    <x v="1"/>
    <s v="musical"/>
    <x v="3188"/>
    <d v="1945-06-08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m/>
    <x v="1"/>
    <s v="musical"/>
    <x v="3189"/>
    <d v="1945-05-22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m/>
    <x v="1"/>
    <s v="musical"/>
    <x v="3190"/>
    <d v="1946-12-08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m/>
    <x v="1"/>
    <s v="musical"/>
    <x v="3191"/>
    <d v="1946-08-15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m/>
    <x v="1"/>
    <s v="musical"/>
    <x v="3192"/>
    <d v="1945-02-26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m/>
    <x v="1"/>
    <s v="musical"/>
    <x v="3193"/>
    <d v="1945-02-18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m/>
    <x v="1"/>
    <s v="musical"/>
    <x v="3194"/>
    <d v="1945-07-25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m/>
    <x v="1"/>
    <s v="musical"/>
    <x v="3195"/>
    <d v="1945-02-10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m/>
    <x v="1"/>
    <s v="musical"/>
    <x v="3196"/>
    <d v="1945-07-30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m/>
    <x v="1"/>
    <s v="musical"/>
    <x v="3197"/>
    <d v="1945-02-02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m/>
    <x v="1"/>
    <s v="musical"/>
    <x v="3198"/>
    <d v="1945-02-14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m/>
    <x v="1"/>
    <s v="musical"/>
    <x v="3199"/>
    <d v="1944-09-04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m/>
    <x v="1"/>
    <s v="musical"/>
    <x v="3200"/>
    <d v="1946-04-29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m/>
    <x v="1"/>
    <s v="musical"/>
    <x v="3201"/>
    <d v="1944-08-29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m/>
    <x v="1"/>
    <s v="musical"/>
    <x v="3202"/>
    <d v="1945-12-12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m/>
    <x v="1"/>
    <s v="musical"/>
    <x v="3203"/>
    <d v="1945-09-23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m/>
    <x v="1"/>
    <s v="musical"/>
    <x v="3204"/>
    <d v="1945-07-15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m/>
    <x v="1"/>
    <s v="musical"/>
    <x v="3205"/>
    <d v="1945-04-29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m/>
    <x v="1"/>
    <s v="musical"/>
    <x v="3206"/>
    <d v="1945-09-17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m/>
    <x v="1"/>
    <s v="musical"/>
    <x v="3207"/>
    <d v="1945-04-21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m/>
    <x v="1"/>
    <s v="plays"/>
    <x v="3208"/>
    <d v="1944-07-26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m/>
    <x v="1"/>
    <s v="plays"/>
    <x v="3209"/>
    <d v="1944-06-18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m/>
    <x v="1"/>
    <s v="plays"/>
    <x v="3210"/>
    <d v="1942-05-3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m/>
    <x v="1"/>
    <s v="plays"/>
    <x v="3211"/>
    <d v="1944-08-13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m/>
    <x v="1"/>
    <s v="plays"/>
    <x v="3212"/>
    <d v="1944-08-06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m/>
    <x v="1"/>
    <s v="plays"/>
    <x v="3213"/>
    <d v="1945-07-24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m/>
    <x v="1"/>
    <s v="plays"/>
    <x v="3214"/>
    <d v="1946-01-03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m/>
    <x v="1"/>
    <s v="plays"/>
    <x v="3215"/>
    <d v="1945-09-08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m/>
    <x v="1"/>
    <s v="plays"/>
    <x v="3216"/>
    <d v="1945-07-09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m/>
    <x v="1"/>
    <s v="plays"/>
    <x v="3217"/>
    <d v="1946-11-03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m/>
    <x v="1"/>
    <s v="plays"/>
    <x v="3218"/>
    <d v="1944-12-29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m/>
    <x v="1"/>
    <s v="plays"/>
    <x v="3219"/>
    <d v="1945-03-20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m/>
    <x v="1"/>
    <s v="plays"/>
    <x v="3220"/>
    <d v="1947-03-11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m/>
    <x v="1"/>
    <s v="plays"/>
    <x v="3221"/>
    <d v="1945-07-03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m/>
    <x v="1"/>
    <s v="plays"/>
    <x v="3222"/>
    <d v="1945-10-22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m/>
    <x v="1"/>
    <s v="plays"/>
    <x v="3223"/>
    <d v="1945-08-18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m/>
    <x v="1"/>
    <s v="plays"/>
    <x v="3224"/>
    <d v="1947-01-09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m/>
    <x v="1"/>
    <s v="plays"/>
    <x v="3225"/>
    <d v="1946-06-02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m/>
    <x v="1"/>
    <s v="plays"/>
    <x v="3226"/>
    <d v="1945-10-28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m/>
    <x v="1"/>
    <s v="plays"/>
    <x v="3227"/>
    <d v="1947-01-16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m/>
    <x v="1"/>
    <s v="plays"/>
    <x v="3228"/>
    <d v="1945-12-15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m/>
    <x v="1"/>
    <s v="plays"/>
    <x v="3229"/>
    <d v="1944-11-18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m/>
    <x v="1"/>
    <s v="plays"/>
    <x v="3230"/>
    <d v="1944-09-29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m/>
    <x v="1"/>
    <s v="plays"/>
    <x v="3231"/>
    <d v="1946-04-15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m/>
    <x v="1"/>
    <s v="plays"/>
    <x v="3232"/>
    <d v="1946-05-03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m/>
    <x v="1"/>
    <s v="plays"/>
    <x v="3233"/>
    <d v="1947-03-0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m/>
    <x v="1"/>
    <s v="plays"/>
    <x v="3234"/>
    <d v="1947-01-3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m/>
    <x v="1"/>
    <s v="plays"/>
    <x v="3235"/>
    <d v="1946-06-30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m/>
    <x v="1"/>
    <s v="plays"/>
    <x v="3236"/>
    <d v="1946-12-27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m/>
    <x v="1"/>
    <s v="plays"/>
    <x v="3237"/>
    <d v="1945-09-27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m/>
    <x v="1"/>
    <s v="plays"/>
    <x v="3238"/>
    <d v="1945-06-29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m/>
    <x v="1"/>
    <s v="plays"/>
    <x v="3239"/>
    <d v="1945-10-23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m/>
    <x v="1"/>
    <s v="plays"/>
    <x v="3240"/>
    <d v="1947-02-15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m/>
    <x v="1"/>
    <s v="plays"/>
    <x v="3241"/>
    <d v="1944-10-12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m/>
    <x v="1"/>
    <s v="plays"/>
    <x v="3242"/>
    <d v="1944-09-17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m/>
    <x v="1"/>
    <s v="plays"/>
    <x v="3243"/>
    <d v="1945-10-07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m/>
    <x v="1"/>
    <s v="plays"/>
    <x v="3244"/>
    <d v="1946-11-30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m/>
    <x v="1"/>
    <s v="plays"/>
    <x v="3245"/>
    <d v="1945-06-10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m/>
    <x v="1"/>
    <s v="plays"/>
    <x v="3246"/>
    <d v="1945-09-1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m/>
    <x v="1"/>
    <s v="plays"/>
    <x v="3247"/>
    <d v="1945-07-10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m/>
    <x v="1"/>
    <s v="plays"/>
    <x v="3248"/>
    <d v="1945-04-02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m/>
    <x v="1"/>
    <s v="plays"/>
    <x v="3249"/>
    <d v="1945-06-18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m/>
    <x v="1"/>
    <s v="plays"/>
    <x v="3250"/>
    <d v="1944-11-03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m/>
    <x v="1"/>
    <s v="plays"/>
    <x v="3251"/>
    <d v="1945-06-19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m/>
    <x v="1"/>
    <s v="plays"/>
    <x v="3252"/>
    <d v="1946-09-06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m/>
    <x v="1"/>
    <s v="plays"/>
    <x v="3253"/>
    <d v="1946-09-07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m/>
    <x v="1"/>
    <s v="plays"/>
    <x v="3254"/>
    <d v="1945-03-24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m/>
    <x v="1"/>
    <s v="plays"/>
    <x v="3255"/>
    <d v="1944-10-05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m/>
    <x v="1"/>
    <s v="plays"/>
    <x v="3256"/>
    <d v="1945-06-09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m/>
    <x v="1"/>
    <s v="plays"/>
    <x v="3257"/>
    <d v="1947-02-21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m/>
    <x v="1"/>
    <s v="plays"/>
    <x v="3258"/>
    <d v="1945-01-06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m/>
    <x v="1"/>
    <s v="plays"/>
    <x v="3259"/>
    <d v="1946-09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m/>
    <x v="1"/>
    <s v="plays"/>
    <x v="3260"/>
    <d v="1945-11-28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m/>
    <x v="1"/>
    <s v="plays"/>
    <x v="3261"/>
    <d v="1945-07-14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m/>
    <x v="1"/>
    <s v="plays"/>
    <x v="3262"/>
    <d v="1944-12-20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m/>
    <x v="1"/>
    <s v="plays"/>
    <x v="3263"/>
    <d v="1945-10-28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m/>
    <x v="1"/>
    <s v="plays"/>
    <x v="3264"/>
    <d v="1945-01-26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m/>
    <x v="1"/>
    <s v="plays"/>
    <x v="3265"/>
    <d v="1945-12-01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m/>
    <x v="1"/>
    <s v="plays"/>
    <x v="3266"/>
    <d v="1945-06-10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m/>
    <x v="1"/>
    <s v="plays"/>
    <x v="3267"/>
    <d v="1945-07-15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m/>
    <x v="1"/>
    <s v="plays"/>
    <x v="3268"/>
    <d v="1946-08-23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m/>
    <x v="1"/>
    <s v="plays"/>
    <x v="3269"/>
    <d v="1945-06-14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m/>
    <x v="1"/>
    <s v="plays"/>
    <x v="3270"/>
    <d v="1945-07-10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m/>
    <x v="1"/>
    <s v="plays"/>
    <x v="3271"/>
    <d v="1944-10-31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m/>
    <x v="1"/>
    <s v="plays"/>
    <x v="3272"/>
    <d v="1945-11-04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m/>
    <x v="1"/>
    <s v="plays"/>
    <x v="3273"/>
    <d v="1946-09-13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m/>
    <x v="1"/>
    <s v="plays"/>
    <x v="3274"/>
    <d v="1946-03-14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m/>
    <x v="1"/>
    <s v="plays"/>
    <x v="3275"/>
    <d v="1945-02-07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m/>
    <x v="1"/>
    <s v="plays"/>
    <x v="3276"/>
    <d v="1946-03-3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m/>
    <x v="1"/>
    <s v="plays"/>
    <x v="3277"/>
    <d v="1944-11-16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m/>
    <x v="1"/>
    <s v="plays"/>
    <x v="3278"/>
    <d v="1945-05-28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m/>
    <x v="1"/>
    <s v="plays"/>
    <x v="3279"/>
    <d v="1946-03-3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m/>
    <x v="1"/>
    <s v="plays"/>
    <x v="3280"/>
    <d v="1945-05-30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m/>
    <x v="1"/>
    <s v="plays"/>
    <x v="3281"/>
    <d v="1945-08-31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m/>
    <x v="1"/>
    <s v="plays"/>
    <x v="3282"/>
    <d v="1946-04-28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m/>
    <x v="1"/>
    <s v="plays"/>
    <x v="3283"/>
    <d v="1946-02-08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m/>
    <x v="1"/>
    <s v="plays"/>
    <x v="3284"/>
    <d v="1946-01-27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m/>
    <x v="1"/>
    <s v="plays"/>
    <x v="3285"/>
    <d v="1947-02-27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m/>
    <x v="1"/>
    <s v="plays"/>
    <x v="3286"/>
    <d v="1946-08-14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m/>
    <x v="1"/>
    <s v="plays"/>
    <x v="3287"/>
    <d v="1945-11-26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m/>
    <x v="1"/>
    <s v="plays"/>
    <x v="3288"/>
    <d v="1946-06-19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m/>
    <x v="1"/>
    <s v="plays"/>
    <x v="3289"/>
    <d v="1947-02-19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m/>
    <x v="1"/>
    <s v="plays"/>
    <x v="3290"/>
    <d v="1947-03-10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m/>
    <x v="1"/>
    <s v="plays"/>
    <x v="3291"/>
    <d v="1945-09-15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m/>
    <x v="1"/>
    <s v="plays"/>
    <x v="3292"/>
    <d v="1945-12-02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m/>
    <x v="1"/>
    <s v="plays"/>
    <x v="3293"/>
    <d v="1947-03-03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m/>
    <x v="1"/>
    <s v="plays"/>
    <x v="3294"/>
    <d v="1945-06-14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m/>
    <x v="1"/>
    <s v="plays"/>
    <x v="3295"/>
    <d v="1946-09-25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m/>
    <x v="1"/>
    <s v="plays"/>
    <x v="3296"/>
    <d v="1945-11-20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m/>
    <x v="1"/>
    <s v="plays"/>
    <x v="3297"/>
    <d v="1945-07-25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m/>
    <x v="1"/>
    <s v="plays"/>
    <x v="3298"/>
    <d v="1945-09-11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m/>
    <x v="1"/>
    <s v="plays"/>
    <x v="3299"/>
    <d v="1945-10-12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m/>
    <x v="1"/>
    <s v="plays"/>
    <x v="3300"/>
    <d v="1945-04-27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m/>
    <x v="1"/>
    <s v="plays"/>
    <x v="3301"/>
    <d v="1946-07-3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m/>
    <x v="1"/>
    <s v="plays"/>
    <x v="3302"/>
    <d v="1946-12-06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m/>
    <x v="1"/>
    <s v="plays"/>
    <x v="3303"/>
    <d v="1945-03-26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m/>
    <x v="1"/>
    <s v="plays"/>
    <x v="3304"/>
    <d v="1946-12-21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m/>
    <x v="1"/>
    <s v="plays"/>
    <x v="3305"/>
    <d v="1945-07-29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m/>
    <x v="1"/>
    <s v="plays"/>
    <x v="3306"/>
    <d v="1946-06-09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m/>
    <x v="1"/>
    <s v="plays"/>
    <x v="3307"/>
    <d v="1946-05-14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m/>
    <x v="1"/>
    <s v="plays"/>
    <x v="3308"/>
    <d v="1946-04-12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m/>
    <x v="1"/>
    <s v="plays"/>
    <x v="3309"/>
    <d v="1946-10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m/>
    <x v="1"/>
    <s v="plays"/>
    <x v="3310"/>
    <d v="1945-10-04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m/>
    <x v="1"/>
    <s v="plays"/>
    <x v="3311"/>
    <d v="1945-10-15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m/>
    <x v="1"/>
    <s v="plays"/>
    <x v="3312"/>
    <d v="1946-11-10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m/>
    <x v="1"/>
    <s v="plays"/>
    <x v="3313"/>
    <d v="1946-01-25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m/>
    <x v="1"/>
    <s v="plays"/>
    <x v="3314"/>
    <d v="1945-05-06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m/>
    <x v="1"/>
    <s v="plays"/>
    <x v="3315"/>
    <d v="1946-05-05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m/>
    <x v="1"/>
    <s v="plays"/>
    <x v="3316"/>
    <d v="1944-08-06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m/>
    <x v="1"/>
    <s v="plays"/>
    <x v="3317"/>
    <d v="1946-06-07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m/>
    <x v="1"/>
    <s v="plays"/>
    <x v="3318"/>
    <d v="1946-04-10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m/>
    <x v="1"/>
    <s v="plays"/>
    <x v="3319"/>
    <d v="1945-01-29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m/>
    <x v="1"/>
    <s v="plays"/>
    <x v="3320"/>
    <d v="1946-06-21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m/>
    <x v="1"/>
    <s v="plays"/>
    <x v="3321"/>
    <d v="1944-10-14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m/>
    <x v="1"/>
    <s v="plays"/>
    <x v="3322"/>
    <d v="1946-06-21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m/>
    <x v="1"/>
    <s v="plays"/>
    <x v="3323"/>
    <d v="1946-09-24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m/>
    <x v="1"/>
    <s v="plays"/>
    <x v="3324"/>
    <d v="1946-06-04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m/>
    <x v="1"/>
    <s v="plays"/>
    <x v="3325"/>
    <d v="1945-04-03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m/>
    <x v="1"/>
    <s v="plays"/>
    <x v="3326"/>
    <d v="1945-03-06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m/>
    <x v="1"/>
    <s v="plays"/>
    <x v="3327"/>
    <d v="1946-05-07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m/>
    <x v="1"/>
    <s v="plays"/>
    <x v="3328"/>
    <d v="1944-07-03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m/>
    <x v="1"/>
    <s v="plays"/>
    <x v="3329"/>
    <d v="1944-07-25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m/>
    <x v="1"/>
    <s v="plays"/>
    <x v="3330"/>
    <d v="1945-03-30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m/>
    <x v="1"/>
    <s v="plays"/>
    <x v="3331"/>
    <d v="1945-10-04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m/>
    <x v="1"/>
    <s v="plays"/>
    <x v="3332"/>
    <d v="1944-07-17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m/>
    <x v="1"/>
    <s v="plays"/>
    <x v="3333"/>
    <d v="1945-06-13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m/>
    <x v="1"/>
    <s v="plays"/>
    <x v="3334"/>
    <d v="1945-07-28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m/>
    <x v="1"/>
    <s v="plays"/>
    <x v="3335"/>
    <d v="1944-08-01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m/>
    <x v="1"/>
    <s v="plays"/>
    <x v="3336"/>
    <d v="1946-04-04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m/>
    <x v="1"/>
    <s v="plays"/>
    <x v="3337"/>
    <d v="1944-10-08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m/>
    <x v="1"/>
    <s v="plays"/>
    <x v="3338"/>
    <d v="1947-02-2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m/>
    <x v="1"/>
    <s v="plays"/>
    <x v="3339"/>
    <d v="1946-07-27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m/>
    <x v="1"/>
    <s v="plays"/>
    <x v="3340"/>
    <d v="1946-12-05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m/>
    <x v="1"/>
    <s v="plays"/>
    <x v="3341"/>
    <d v="1946-06-11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m/>
    <x v="1"/>
    <s v="plays"/>
    <x v="3342"/>
    <d v="1945-03-30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m/>
    <x v="1"/>
    <s v="plays"/>
    <x v="3343"/>
    <d v="1946-04-12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m/>
    <x v="1"/>
    <s v="plays"/>
    <x v="3344"/>
    <d v="1944-08-28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m/>
    <x v="1"/>
    <s v="plays"/>
    <x v="3345"/>
    <d v="1945-04-16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m/>
    <x v="1"/>
    <s v="plays"/>
    <x v="3346"/>
    <d v="1945-02-24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m/>
    <x v="1"/>
    <s v="plays"/>
    <x v="3347"/>
    <d v="1946-05-07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m/>
    <x v="1"/>
    <s v="plays"/>
    <x v="3348"/>
    <d v="1946-04-29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m/>
    <x v="1"/>
    <s v="plays"/>
    <x v="3349"/>
    <d v="1946-06-12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m/>
    <x v="1"/>
    <s v="plays"/>
    <x v="3350"/>
    <d v="1945-11-27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m/>
    <x v="1"/>
    <s v="plays"/>
    <x v="3351"/>
    <d v="1944-07-21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m/>
    <x v="1"/>
    <s v="plays"/>
    <x v="3352"/>
    <d v="1946-06-30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m/>
    <x v="1"/>
    <s v="plays"/>
    <x v="3353"/>
    <d v="1946-05-01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m/>
    <x v="1"/>
    <s v="plays"/>
    <x v="3354"/>
    <d v="1945-10-27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m/>
    <x v="1"/>
    <s v="plays"/>
    <x v="3355"/>
    <d v="1946-05-09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m/>
    <x v="1"/>
    <s v="plays"/>
    <x v="3356"/>
    <d v="1946-07-14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m/>
    <x v="1"/>
    <s v="plays"/>
    <x v="3357"/>
    <d v="1944-07-30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m/>
    <x v="1"/>
    <s v="plays"/>
    <x v="3358"/>
    <d v="1944-11-17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m/>
    <x v="1"/>
    <s v="plays"/>
    <x v="3359"/>
    <d v="1947-02-24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m/>
    <x v="1"/>
    <s v="plays"/>
    <x v="3360"/>
    <d v="1946-12-13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m/>
    <x v="1"/>
    <s v="plays"/>
    <x v="3361"/>
    <d v="1944-08-30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m/>
    <x v="1"/>
    <s v="plays"/>
    <x v="3362"/>
    <d v="1945-03-05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m/>
    <x v="1"/>
    <s v="plays"/>
    <x v="3363"/>
    <d v="1944-08-17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m/>
    <x v="1"/>
    <s v="plays"/>
    <x v="3364"/>
    <d v="1946-03-14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m/>
    <x v="1"/>
    <s v="plays"/>
    <x v="3365"/>
    <d v="1945-12-11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m/>
    <x v="1"/>
    <s v="plays"/>
    <x v="3366"/>
    <d v="1945-05-11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m/>
    <x v="1"/>
    <s v="plays"/>
    <x v="3367"/>
    <d v="1945-07-30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m/>
    <x v="1"/>
    <s v="plays"/>
    <x v="3368"/>
    <d v="1944-12-30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m/>
    <x v="1"/>
    <s v="plays"/>
    <x v="3369"/>
    <d v="1947-01-14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m/>
    <x v="1"/>
    <s v="plays"/>
    <x v="3370"/>
    <d v="1946-12-16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m/>
    <x v="1"/>
    <s v="plays"/>
    <x v="3371"/>
    <d v="1945-11-30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m/>
    <x v="1"/>
    <s v="plays"/>
    <x v="3372"/>
    <d v="1944-08-23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m/>
    <x v="1"/>
    <s v="plays"/>
    <x v="3373"/>
    <d v="1945-07-16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m/>
    <x v="1"/>
    <s v="plays"/>
    <x v="3374"/>
    <d v="1945-10-26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m/>
    <x v="1"/>
    <s v="plays"/>
    <x v="3375"/>
    <d v="1944-05-1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m/>
    <x v="1"/>
    <s v="plays"/>
    <x v="3376"/>
    <d v="1945-04-23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m/>
    <x v="1"/>
    <s v="plays"/>
    <x v="3377"/>
    <d v="1945-03-18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m/>
    <x v="1"/>
    <s v="plays"/>
    <x v="3378"/>
    <d v="1944-08-29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m/>
    <x v="1"/>
    <s v="plays"/>
    <x v="3379"/>
    <d v="1945-08-24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m/>
    <x v="1"/>
    <s v="plays"/>
    <x v="3380"/>
    <d v="1944-11-27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m/>
    <x v="1"/>
    <s v="plays"/>
    <x v="3381"/>
    <d v="1945-03-09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m/>
    <x v="1"/>
    <s v="plays"/>
    <x v="3382"/>
    <d v="1946-07-3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m/>
    <x v="1"/>
    <s v="plays"/>
    <x v="3383"/>
    <d v="1946-06-22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m/>
    <x v="1"/>
    <s v="plays"/>
    <x v="3384"/>
    <d v="1945-11-19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m/>
    <x v="1"/>
    <s v="plays"/>
    <x v="3385"/>
    <d v="1944-12-08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m/>
    <x v="1"/>
    <s v="plays"/>
    <x v="3386"/>
    <d v="1944-12-01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m/>
    <x v="1"/>
    <s v="plays"/>
    <x v="3387"/>
    <d v="1944-12-12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m/>
    <x v="1"/>
    <s v="plays"/>
    <x v="3388"/>
    <d v="1945-06-16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m/>
    <x v="1"/>
    <s v="plays"/>
    <x v="3389"/>
    <d v="1946-06-02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m/>
    <x v="1"/>
    <s v="plays"/>
    <x v="3390"/>
    <d v="1944-07-08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m/>
    <x v="1"/>
    <s v="plays"/>
    <x v="3391"/>
    <d v="1944-08-06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m/>
    <x v="1"/>
    <s v="plays"/>
    <x v="3392"/>
    <d v="1946-05-05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m/>
    <x v="1"/>
    <s v="plays"/>
    <x v="3393"/>
    <d v="1944-11-04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m/>
    <x v="1"/>
    <s v="plays"/>
    <x v="3394"/>
    <d v="1944-07-25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m/>
    <x v="1"/>
    <s v="plays"/>
    <x v="3395"/>
    <d v="1945-05-28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m/>
    <x v="1"/>
    <s v="plays"/>
    <x v="3396"/>
    <d v="1944-05-30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m/>
    <x v="1"/>
    <s v="plays"/>
    <x v="3397"/>
    <d v="1946-02-16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m/>
    <x v="1"/>
    <s v="plays"/>
    <x v="3398"/>
    <d v="1944-11-19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m/>
    <x v="1"/>
    <s v="plays"/>
    <x v="3399"/>
    <d v="1945-02-19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m/>
    <x v="1"/>
    <s v="plays"/>
    <x v="3400"/>
    <d v="1944-08-26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m/>
    <x v="1"/>
    <s v="plays"/>
    <x v="3401"/>
    <d v="1945-08-05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m/>
    <x v="1"/>
    <s v="plays"/>
    <x v="3402"/>
    <d v="1945-11-10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m/>
    <x v="1"/>
    <s v="plays"/>
    <x v="3403"/>
    <d v="1945-06-23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m/>
    <x v="1"/>
    <s v="plays"/>
    <x v="3404"/>
    <d v="1945-06-15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m/>
    <x v="1"/>
    <s v="plays"/>
    <x v="3405"/>
    <d v="1946-02-28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m/>
    <x v="1"/>
    <s v="plays"/>
    <x v="3406"/>
    <d v="1944-07-14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m/>
    <x v="1"/>
    <s v="plays"/>
    <x v="3407"/>
    <d v="1944-07-04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m/>
    <x v="1"/>
    <s v="plays"/>
    <x v="3408"/>
    <d v="1944-07-16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m/>
    <x v="1"/>
    <s v="plays"/>
    <x v="3409"/>
    <d v="1946-07-30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m/>
    <x v="1"/>
    <s v="plays"/>
    <x v="3410"/>
    <d v="1946-06-05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m/>
    <x v="1"/>
    <s v="plays"/>
    <x v="3411"/>
    <d v="1945-10-06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m/>
    <x v="1"/>
    <s v="plays"/>
    <x v="3412"/>
    <d v="1944-09-25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m/>
    <x v="1"/>
    <s v="plays"/>
    <x v="3413"/>
    <d v="1945-02-26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m/>
    <x v="1"/>
    <s v="plays"/>
    <x v="3414"/>
    <d v="1946-11-30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m/>
    <x v="1"/>
    <s v="plays"/>
    <x v="3415"/>
    <d v="1946-04-16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m/>
    <x v="1"/>
    <s v="plays"/>
    <x v="3416"/>
    <d v="1945-04-21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m/>
    <x v="1"/>
    <s v="plays"/>
    <x v="3417"/>
    <d v="1944-10-24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m/>
    <x v="1"/>
    <s v="plays"/>
    <x v="3418"/>
    <d v="1944-05-21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m/>
    <x v="1"/>
    <s v="plays"/>
    <x v="3419"/>
    <d v="1946-04-05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m/>
    <x v="1"/>
    <s v="plays"/>
    <x v="3420"/>
    <d v="1946-02-12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m/>
    <x v="1"/>
    <s v="plays"/>
    <x v="3421"/>
    <d v="1945-03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m/>
    <x v="1"/>
    <s v="plays"/>
    <x v="3422"/>
    <d v="1945-12-12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m/>
    <x v="1"/>
    <s v="plays"/>
    <x v="3423"/>
    <d v="1945-04-22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m/>
    <x v="1"/>
    <s v="plays"/>
    <x v="3424"/>
    <d v="1945-02-03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m/>
    <x v="1"/>
    <s v="plays"/>
    <x v="3425"/>
    <d v="1944-10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m/>
    <x v="1"/>
    <s v="plays"/>
    <x v="3426"/>
    <d v="1944-09-19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m/>
    <x v="1"/>
    <s v="plays"/>
    <x v="3427"/>
    <d v="1944-06-30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m/>
    <x v="1"/>
    <s v="plays"/>
    <x v="3428"/>
    <d v="1945-02-26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m/>
    <x v="1"/>
    <s v="plays"/>
    <x v="3429"/>
    <d v="1946-11-01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m/>
    <x v="1"/>
    <s v="plays"/>
    <x v="3430"/>
    <d v="1944-07-28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m/>
    <x v="1"/>
    <s v="plays"/>
    <x v="3431"/>
    <d v="1944-08-16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m/>
    <x v="1"/>
    <s v="plays"/>
    <x v="3432"/>
    <d v="1946-02-03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m/>
    <x v="1"/>
    <s v="plays"/>
    <x v="3433"/>
    <d v="1944-06-15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m/>
    <x v="1"/>
    <s v="plays"/>
    <x v="3434"/>
    <d v="1944-07-08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m/>
    <x v="1"/>
    <s v="plays"/>
    <x v="3435"/>
    <d v="1946-08-06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m/>
    <x v="1"/>
    <s v="plays"/>
    <x v="3436"/>
    <d v="1944-08-19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m/>
    <x v="1"/>
    <s v="plays"/>
    <x v="3437"/>
    <d v="1945-08-17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m/>
    <x v="1"/>
    <s v="plays"/>
    <x v="3438"/>
    <d v="1945-04-30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m/>
    <x v="1"/>
    <s v="plays"/>
    <x v="3439"/>
    <d v="1946-01-17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m/>
    <x v="1"/>
    <s v="plays"/>
    <x v="3440"/>
    <d v="1944-07-09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m/>
    <x v="1"/>
    <s v="plays"/>
    <x v="3441"/>
    <d v="1945-11-11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m/>
    <x v="1"/>
    <s v="plays"/>
    <x v="3442"/>
    <d v="1945-05-28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m/>
    <x v="1"/>
    <s v="plays"/>
    <x v="3443"/>
    <d v="1944-09-07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m/>
    <x v="1"/>
    <s v="plays"/>
    <x v="3444"/>
    <d v="1946-06-07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m/>
    <x v="1"/>
    <s v="plays"/>
    <x v="3445"/>
    <d v="1945-10-21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m/>
    <x v="1"/>
    <s v="plays"/>
    <x v="3446"/>
    <d v="1945-02-03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m/>
    <x v="1"/>
    <s v="plays"/>
    <x v="3447"/>
    <d v="1946-03-17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m/>
    <x v="1"/>
    <s v="plays"/>
    <x v="3448"/>
    <d v="1944-12-15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m/>
    <x v="1"/>
    <s v="plays"/>
    <x v="3449"/>
    <d v="1946-07-08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m/>
    <x v="1"/>
    <s v="plays"/>
    <x v="3450"/>
    <d v="1945-03-31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m/>
    <x v="1"/>
    <s v="plays"/>
    <x v="3451"/>
    <d v="1945-04-19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m/>
    <x v="1"/>
    <s v="plays"/>
    <x v="3452"/>
    <d v="1944-07-21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m/>
    <x v="1"/>
    <s v="plays"/>
    <x v="3453"/>
    <d v="1946-08-12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m/>
    <x v="1"/>
    <s v="plays"/>
    <x v="3454"/>
    <d v="1944-07-29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m/>
    <x v="1"/>
    <s v="plays"/>
    <x v="3455"/>
    <d v="1946-10-12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m/>
    <x v="1"/>
    <s v="plays"/>
    <x v="3456"/>
    <d v="1944-07-30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m/>
    <x v="1"/>
    <s v="plays"/>
    <x v="3457"/>
    <d v="1945-02-10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m/>
    <x v="1"/>
    <s v="plays"/>
    <x v="3458"/>
    <d v="1945-02-01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m/>
    <x v="1"/>
    <s v="plays"/>
    <x v="3459"/>
    <d v="1946-05-19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m/>
    <x v="1"/>
    <s v="plays"/>
    <x v="3460"/>
    <d v="1944-08-13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m/>
    <x v="1"/>
    <s v="plays"/>
    <x v="3461"/>
    <d v="1946-10-28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m/>
    <x v="1"/>
    <s v="plays"/>
    <x v="3462"/>
    <d v="1945-07-08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m/>
    <x v="1"/>
    <s v="plays"/>
    <x v="3463"/>
    <d v="1946-10-10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m/>
    <x v="1"/>
    <s v="plays"/>
    <x v="3464"/>
    <d v="1946-08-22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m/>
    <x v="1"/>
    <s v="plays"/>
    <x v="3465"/>
    <d v="1945-08-07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m/>
    <x v="1"/>
    <s v="plays"/>
    <x v="3466"/>
    <d v="1946-04-18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m/>
    <x v="1"/>
    <s v="plays"/>
    <x v="3467"/>
    <d v="1945-03-18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m/>
    <x v="1"/>
    <s v="plays"/>
    <x v="3468"/>
    <d v="1946-09-20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m/>
    <x v="1"/>
    <s v="plays"/>
    <x v="3469"/>
    <d v="1946-04-27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m/>
    <x v="1"/>
    <s v="plays"/>
    <x v="3470"/>
    <d v="1946-07-14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m/>
    <x v="1"/>
    <s v="plays"/>
    <x v="3471"/>
    <d v="1944-08-29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m/>
    <x v="1"/>
    <s v="plays"/>
    <x v="3472"/>
    <d v="1944-11-04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m/>
    <x v="1"/>
    <s v="plays"/>
    <x v="3473"/>
    <d v="1945-03-18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m/>
    <x v="1"/>
    <s v="plays"/>
    <x v="3474"/>
    <d v="1946-07-19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m/>
    <x v="1"/>
    <s v="plays"/>
    <x v="3475"/>
    <d v="1944-11-01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m/>
    <x v="1"/>
    <s v="plays"/>
    <x v="3476"/>
    <d v="1944-10-25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m/>
    <x v="1"/>
    <s v="plays"/>
    <x v="3477"/>
    <d v="1945-05-15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m/>
    <x v="1"/>
    <s v="plays"/>
    <x v="3478"/>
    <d v="1945-03-14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m/>
    <x v="1"/>
    <s v="plays"/>
    <x v="3479"/>
    <d v="1944-06-19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m/>
    <x v="1"/>
    <s v="plays"/>
    <x v="3480"/>
    <d v="1945-07-08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m/>
    <x v="1"/>
    <s v="plays"/>
    <x v="3481"/>
    <d v="1944-12-31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m/>
    <x v="1"/>
    <s v="plays"/>
    <x v="3482"/>
    <d v="1944-07-04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m/>
    <x v="1"/>
    <s v="plays"/>
    <x v="3483"/>
    <d v="1944-07-01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m/>
    <x v="1"/>
    <s v="plays"/>
    <x v="3484"/>
    <d v="1946-06-14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m/>
    <x v="1"/>
    <s v="plays"/>
    <x v="3485"/>
    <d v="1946-01-31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m/>
    <x v="1"/>
    <s v="plays"/>
    <x v="3486"/>
    <d v="1945-06-01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m/>
    <x v="1"/>
    <s v="plays"/>
    <x v="3487"/>
    <d v="1945-06-22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m/>
    <x v="1"/>
    <s v="plays"/>
    <x v="3488"/>
    <d v="1945-04-15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m/>
    <x v="1"/>
    <s v="plays"/>
    <x v="3489"/>
    <d v="1944-05-22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m/>
    <x v="1"/>
    <s v="plays"/>
    <x v="3490"/>
    <d v="1946-04-12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m/>
    <x v="1"/>
    <s v="plays"/>
    <x v="3491"/>
    <d v="1945-05-16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m/>
    <x v="1"/>
    <s v="plays"/>
    <x v="3492"/>
    <d v="1945-10-24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m/>
    <x v="1"/>
    <s v="plays"/>
    <x v="3493"/>
    <d v="1944-08-15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m/>
    <x v="1"/>
    <s v="plays"/>
    <x v="3494"/>
    <d v="1946-11-25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m/>
    <x v="1"/>
    <s v="plays"/>
    <x v="3495"/>
    <d v="1944-10-30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m/>
    <x v="1"/>
    <s v="plays"/>
    <x v="3496"/>
    <d v="1946-09-10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m/>
    <x v="1"/>
    <s v="plays"/>
    <x v="3497"/>
    <d v="1946-06-01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m/>
    <x v="1"/>
    <s v="plays"/>
    <x v="3498"/>
    <d v="1946-05-27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m/>
    <x v="1"/>
    <s v="plays"/>
    <x v="3499"/>
    <d v="1945-06-29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m/>
    <x v="1"/>
    <s v="plays"/>
    <x v="3500"/>
    <d v="1946-03-06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m/>
    <x v="1"/>
    <s v="plays"/>
    <x v="3501"/>
    <d v="1945-09-09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m/>
    <x v="1"/>
    <s v="plays"/>
    <x v="3502"/>
    <d v="1946-03-15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m/>
    <x v="1"/>
    <s v="plays"/>
    <x v="3503"/>
    <d v="1946-07-23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m/>
    <x v="1"/>
    <s v="plays"/>
    <x v="3504"/>
    <d v="1945-11-17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m/>
    <x v="1"/>
    <s v="plays"/>
    <x v="3505"/>
    <d v="1944-05-11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m/>
    <x v="1"/>
    <s v="plays"/>
    <x v="3506"/>
    <d v="1944-08-21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m/>
    <x v="1"/>
    <s v="plays"/>
    <x v="3507"/>
    <d v="1946-05-30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m/>
    <x v="1"/>
    <s v="plays"/>
    <x v="3508"/>
    <d v="1946-05-09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m/>
    <x v="1"/>
    <s v="plays"/>
    <x v="3509"/>
    <d v="1944-11-19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m/>
    <x v="1"/>
    <s v="plays"/>
    <x v="3510"/>
    <d v="1944-06-30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m/>
    <x v="1"/>
    <s v="plays"/>
    <x v="3511"/>
    <d v="1944-11-05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m/>
    <x v="1"/>
    <s v="plays"/>
    <x v="3512"/>
    <d v="1945-04-21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m/>
    <x v="1"/>
    <s v="plays"/>
    <x v="3513"/>
    <d v="1944-06-02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m/>
    <x v="1"/>
    <s v="plays"/>
    <x v="3514"/>
    <d v="1945-01-31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m/>
    <x v="1"/>
    <s v="plays"/>
    <x v="3515"/>
    <d v="1945-05-29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m/>
    <x v="1"/>
    <s v="plays"/>
    <x v="3516"/>
    <d v="1944-09-06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m/>
    <x v="1"/>
    <s v="plays"/>
    <x v="3517"/>
    <d v="1944-07-02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m/>
    <x v="1"/>
    <s v="plays"/>
    <x v="3518"/>
    <d v="1944-09-30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m/>
    <x v="1"/>
    <s v="plays"/>
    <x v="3519"/>
    <d v="1945-03-02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m/>
    <x v="1"/>
    <s v="plays"/>
    <x v="3520"/>
    <d v="1945-09-04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m/>
    <x v="1"/>
    <s v="plays"/>
    <x v="3521"/>
    <d v="1944-09-27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m/>
    <x v="1"/>
    <s v="plays"/>
    <x v="3522"/>
    <d v="1945-09-13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m/>
    <x v="1"/>
    <s v="plays"/>
    <x v="3523"/>
    <d v="1946-09-24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m/>
    <x v="1"/>
    <s v="plays"/>
    <x v="3524"/>
    <d v="1944-09-11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m/>
    <x v="1"/>
    <s v="plays"/>
    <x v="3525"/>
    <d v="1945-08-07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m/>
    <x v="1"/>
    <s v="plays"/>
    <x v="3526"/>
    <d v="1946-04-27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m/>
    <x v="1"/>
    <s v="plays"/>
    <x v="3527"/>
    <d v="1945-07-09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m/>
    <x v="1"/>
    <s v="plays"/>
    <x v="3528"/>
    <d v="1947-01-17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m/>
    <x v="1"/>
    <s v="plays"/>
    <x v="3529"/>
    <d v="1945-07-11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m/>
    <x v="1"/>
    <s v="plays"/>
    <x v="3530"/>
    <d v="1946-04-09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m/>
    <x v="1"/>
    <s v="plays"/>
    <x v="3531"/>
    <d v="1946-06-29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m/>
    <x v="1"/>
    <s v="plays"/>
    <x v="3532"/>
    <d v="1944-09-16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m/>
    <x v="1"/>
    <s v="plays"/>
    <x v="3533"/>
    <d v="1945-11-09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m/>
    <x v="1"/>
    <s v="plays"/>
    <x v="3534"/>
    <d v="1945-09-29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m/>
    <x v="1"/>
    <s v="plays"/>
    <x v="3535"/>
    <d v="1945-09-30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m/>
    <x v="1"/>
    <s v="plays"/>
    <x v="3536"/>
    <d v="1945-12-18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m/>
    <x v="1"/>
    <s v="plays"/>
    <x v="3537"/>
    <d v="1944-11-15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m/>
    <x v="1"/>
    <s v="plays"/>
    <x v="3538"/>
    <d v="1946-08-16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m/>
    <x v="1"/>
    <s v="plays"/>
    <x v="3539"/>
    <d v="1946-09-07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m/>
    <x v="1"/>
    <s v="plays"/>
    <x v="3540"/>
    <d v="1946-06-25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m/>
    <x v="1"/>
    <s v="plays"/>
    <x v="3541"/>
    <d v="1945-08-29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m/>
    <x v="1"/>
    <s v="plays"/>
    <x v="3542"/>
    <d v="1944-09-05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m/>
    <x v="1"/>
    <s v="plays"/>
    <x v="3543"/>
    <d v="1945-06-23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m/>
    <x v="1"/>
    <s v="plays"/>
    <x v="3544"/>
    <d v="1945-03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m/>
    <x v="1"/>
    <s v="plays"/>
    <x v="3545"/>
    <d v="1945-04-09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m/>
    <x v="1"/>
    <s v="plays"/>
    <x v="3546"/>
    <d v="1945-03-30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m/>
    <x v="1"/>
    <s v="plays"/>
    <x v="3547"/>
    <d v="1946-05-13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m/>
    <x v="1"/>
    <s v="plays"/>
    <x v="3548"/>
    <d v="1946-03-04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m/>
    <x v="1"/>
    <s v="plays"/>
    <x v="3549"/>
    <d v="1945-09-02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m/>
    <x v="1"/>
    <s v="plays"/>
    <x v="3550"/>
    <d v="1946-05-01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m/>
    <x v="1"/>
    <s v="plays"/>
    <x v="3551"/>
    <d v="1944-05-20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m/>
    <x v="1"/>
    <s v="plays"/>
    <x v="3552"/>
    <d v="1944-06-26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m/>
    <x v="1"/>
    <s v="plays"/>
    <x v="3553"/>
    <d v="1945-08-10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m/>
    <x v="1"/>
    <s v="plays"/>
    <x v="3554"/>
    <d v="1945-02-09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m/>
    <x v="1"/>
    <s v="plays"/>
    <x v="3555"/>
    <d v="1946-11-16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m/>
    <x v="1"/>
    <s v="plays"/>
    <x v="3556"/>
    <d v="1944-08-15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m/>
    <x v="1"/>
    <s v="plays"/>
    <x v="3557"/>
    <d v="1944-05-03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m/>
    <x v="1"/>
    <s v="plays"/>
    <x v="3558"/>
    <d v="1945-06-24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m/>
    <x v="1"/>
    <s v="plays"/>
    <x v="3559"/>
    <d v="1945-07-29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m/>
    <x v="1"/>
    <s v="plays"/>
    <x v="3560"/>
    <d v="1945-05-25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m/>
    <x v="1"/>
    <s v="plays"/>
    <x v="3561"/>
    <d v="1945-08-03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m/>
    <x v="1"/>
    <s v="plays"/>
    <x v="3562"/>
    <d v="1946-03-12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m/>
    <x v="1"/>
    <s v="plays"/>
    <x v="3563"/>
    <d v="1946-07-3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m/>
    <x v="1"/>
    <s v="plays"/>
    <x v="3564"/>
    <d v="1945-10-03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m/>
    <x v="1"/>
    <s v="plays"/>
    <x v="3565"/>
    <d v="1944-12-29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m/>
    <x v="1"/>
    <s v="plays"/>
    <x v="3566"/>
    <d v="1945-01-21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m/>
    <x v="1"/>
    <s v="plays"/>
    <x v="3567"/>
    <d v="1945-06-08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m/>
    <x v="1"/>
    <s v="plays"/>
    <x v="3568"/>
    <d v="1944-09-15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m/>
    <x v="1"/>
    <s v="plays"/>
    <x v="3569"/>
    <d v="1945-01-06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m/>
    <x v="1"/>
    <s v="plays"/>
    <x v="3570"/>
    <d v="1944-12-29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m/>
    <x v="1"/>
    <s v="plays"/>
    <x v="3571"/>
    <d v="1944-10-28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m/>
    <x v="1"/>
    <s v="plays"/>
    <x v="3572"/>
    <d v="1945-06-19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m/>
    <x v="1"/>
    <s v="plays"/>
    <x v="3573"/>
    <d v="1944-11-06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m/>
    <x v="1"/>
    <s v="plays"/>
    <x v="3574"/>
    <d v="1944-11-11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m/>
    <x v="1"/>
    <s v="plays"/>
    <x v="3575"/>
    <d v="1946-08-10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m/>
    <x v="1"/>
    <s v="plays"/>
    <x v="3576"/>
    <d v="1946-12-04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m/>
    <x v="1"/>
    <s v="plays"/>
    <x v="3577"/>
    <d v="1945-04-24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m/>
    <x v="1"/>
    <s v="plays"/>
    <x v="3578"/>
    <d v="1946-04-29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m/>
    <x v="1"/>
    <s v="plays"/>
    <x v="3579"/>
    <d v="1946-03-30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m/>
    <x v="1"/>
    <s v="plays"/>
    <x v="3580"/>
    <d v="1945-02-27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m/>
    <x v="1"/>
    <s v="plays"/>
    <x v="3581"/>
    <d v="1944-07-28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m/>
    <x v="1"/>
    <s v="plays"/>
    <x v="3582"/>
    <d v="1946-04-04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m/>
    <x v="1"/>
    <s v="plays"/>
    <x v="3583"/>
    <d v="1946-04-17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m/>
    <x v="1"/>
    <s v="plays"/>
    <x v="3584"/>
    <d v="1945-07-11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m/>
    <x v="1"/>
    <s v="plays"/>
    <x v="3585"/>
    <d v="1944-12-19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m/>
    <x v="1"/>
    <s v="plays"/>
    <x v="3586"/>
    <d v="1946-09-22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m/>
    <x v="1"/>
    <s v="plays"/>
    <x v="3587"/>
    <d v="1946-06-26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m/>
    <x v="1"/>
    <s v="plays"/>
    <x v="3588"/>
    <d v="1945-04-27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m/>
    <x v="1"/>
    <s v="plays"/>
    <x v="3589"/>
    <d v="1945-05-24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m/>
    <x v="1"/>
    <s v="plays"/>
    <x v="3590"/>
    <d v="1944-10-18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m/>
    <x v="1"/>
    <s v="plays"/>
    <x v="3591"/>
    <d v="1945-01-22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m/>
    <x v="1"/>
    <s v="plays"/>
    <x v="3592"/>
    <d v="1945-02-09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m/>
    <x v="1"/>
    <s v="plays"/>
    <x v="3593"/>
    <d v="1945-01-03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m/>
    <x v="1"/>
    <s v="plays"/>
    <x v="3594"/>
    <d v="1946-09-03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m/>
    <x v="1"/>
    <s v="plays"/>
    <x v="3595"/>
    <d v="1945-03-11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m/>
    <x v="1"/>
    <s v="plays"/>
    <x v="3596"/>
    <d v="1944-08-24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m/>
    <x v="1"/>
    <s v="plays"/>
    <x v="3597"/>
    <d v="1946-03-02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m/>
    <x v="1"/>
    <s v="plays"/>
    <x v="3598"/>
    <d v="1944-09-01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m/>
    <x v="1"/>
    <s v="plays"/>
    <x v="3599"/>
    <d v="1945-08-28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m/>
    <x v="1"/>
    <s v="plays"/>
    <x v="3600"/>
    <d v="1946-10-12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m/>
    <x v="1"/>
    <s v="plays"/>
    <x v="3601"/>
    <d v="1945-01-14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m/>
    <x v="1"/>
    <s v="plays"/>
    <x v="3602"/>
    <d v="1946-05-16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m/>
    <x v="1"/>
    <s v="plays"/>
    <x v="3603"/>
    <d v="1945-11-03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m/>
    <x v="1"/>
    <s v="plays"/>
    <x v="3604"/>
    <d v="1946-04-28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m/>
    <x v="1"/>
    <s v="plays"/>
    <x v="3605"/>
    <d v="1946-02-11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m/>
    <x v="1"/>
    <s v="plays"/>
    <x v="3606"/>
    <d v="1946-08-13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m/>
    <x v="1"/>
    <s v="plays"/>
    <x v="3607"/>
    <d v="1945-12-13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m/>
    <x v="1"/>
    <s v="plays"/>
    <x v="3608"/>
    <d v="1946-06-16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m/>
    <x v="1"/>
    <s v="plays"/>
    <x v="3609"/>
    <d v="1946-03-29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m/>
    <x v="1"/>
    <s v="plays"/>
    <x v="3610"/>
    <d v="1945-08-15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m/>
    <x v="1"/>
    <s v="plays"/>
    <x v="3611"/>
    <d v="1945-04-06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m/>
    <x v="1"/>
    <s v="plays"/>
    <x v="3612"/>
    <d v="1944-06-07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m/>
    <x v="1"/>
    <s v="plays"/>
    <x v="3613"/>
    <d v="1944-06-26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m/>
    <x v="1"/>
    <s v="plays"/>
    <x v="3614"/>
    <d v="1945-06-17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m/>
    <x v="1"/>
    <s v="plays"/>
    <x v="3615"/>
    <d v="1945-12-08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m/>
    <x v="1"/>
    <s v="plays"/>
    <x v="3616"/>
    <d v="1945-03-17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m/>
    <x v="1"/>
    <s v="plays"/>
    <x v="3617"/>
    <d v="1947-02-27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m/>
    <x v="1"/>
    <s v="plays"/>
    <x v="3618"/>
    <d v="1945-06-01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m/>
    <x v="1"/>
    <s v="plays"/>
    <x v="3619"/>
    <d v="1946-11-18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m/>
    <x v="1"/>
    <s v="plays"/>
    <x v="3620"/>
    <d v="1945-03-03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m/>
    <x v="1"/>
    <s v="plays"/>
    <x v="3621"/>
    <d v="1946-09-29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m/>
    <x v="1"/>
    <s v="plays"/>
    <x v="3622"/>
    <d v="1944-09-26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m/>
    <x v="1"/>
    <s v="plays"/>
    <x v="3623"/>
    <d v="1944-07-24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m/>
    <x v="1"/>
    <s v="plays"/>
    <x v="3624"/>
    <d v="1946-08-22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m/>
    <x v="1"/>
    <s v="plays"/>
    <x v="3625"/>
    <d v="1945-06-30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m/>
    <x v="1"/>
    <s v="plays"/>
    <x v="3626"/>
    <d v="1944-08-14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m/>
    <x v="1"/>
    <s v="plays"/>
    <x v="3627"/>
    <d v="1946-05-20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m/>
    <x v="1"/>
    <s v="musical"/>
    <x v="3628"/>
    <d v="1945-12-11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m/>
    <x v="1"/>
    <s v="musical"/>
    <x v="3629"/>
    <d v="1946-05-04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m/>
    <x v="1"/>
    <s v="musical"/>
    <x v="3630"/>
    <d v="1944-11-27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m/>
    <x v="1"/>
    <s v="musical"/>
    <x v="3631"/>
    <d v="1944-09-21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m/>
    <x v="1"/>
    <s v="musical"/>
    <x v="3632"/>
    <d v="1944-11-21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m/>
    <x v="1"/>
    <s v="musical"/>
    <x v="3633"/>
    <d v="1946-11-18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m/>
    <x v="1"/>
    <s v="musical"/>
    <x v="3634"/>
    <d v="1947-01-13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m/>
    <x v="1"/>
    <s v="musical"/>
    <x v="3635"/>
    <d v="1946-04-19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m/>
    <x v="1"/>
    <s v="musical"/>
    <x v="3636"/>
    <d v="1945-09-12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m/>
    <x v="1"/>
    <s v="musical"/>
    <x v="3637"/>
    <d v="1944-12-30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m/>
    <x v="1"/>
    <s v="musical"/>
    <x v="3638"/>
    <d v="1945-04-17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m/>
    <x v="1"/>
    <s v="musical"/>
    <x v="3639"/>
    <d v="1946-10-06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m/>
    <x v="1"/>
    <s v="musical"/>
    <x v="3640"/>
    <d v="1945-05-08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m/>
    <x v="1"/>
    <s v="musical"/>
    <x v="3641"/>
    <d v="1944-10-03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m/>
    <x v="1"/>
    <s v="musical"/>
    <x v="3642"/>
    <d v="1945-11-28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m/>
    <x v="1"/>
    <s v="musical"/>
    <x v="3643"/>
    <d v="1945-11-15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m/>
    <x v="1"/>
    <s v="musical"/>
    <x v="3644"/>
    <d v="1946-03-07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m/>
    <x v="1"/>
    <s v="musical"/>
    <x v="3645"/>
    <d v="1946-11-21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m/>
    <x v="1"/>
    <s v="musical"/>
    <x v="3646"/>
    <d v="1945-06-14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m/>
    <x v="1"/>
    <s v="musical"/>
    <x v="3647"/>
    <d v="1946-09-29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m/>
    <x v="1"/>
    <s v="plays"/>
    <x v="3648"/>
    <d v="1944-10-03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m/>
    <x v="1"/>
    <s v="plays"/>
    <x v="3649"/>
    <d v="1944-06-14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m/>
    <x v="1"/>
    <s v="plays"/>
    <x v="3650"/>
    <d v="1946-01-31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m/>
    <x v="1"/>
    <s v="plays"/>
    <x v="3651"/>
    <d v="1944-08-08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m/>
    <x v="1"/>
    <s v="plays"/>
    <x v="3652"/>
    <d v="1946-08-24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m/>
    <x v="1"/>
    <s v="plays"/>
    <x v="3653"/>
    <d v="1945-08-03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m/>
    <x v="1"/>
    <s v="plays"/>
    <x v="3654"/>
    <d v="1946-04-02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m/>
    <x v="1"/>
    <s v="plays"/>
    <x v="3655"/>
    <d v="1945-07-16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m/>
    <x v="1"/>
    <s v="plays"/>
    <x v="3656"/>
    <d v="1947-01-3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m/>
    <x v="1"/>
    <s v="plays"/>
    <x v="3657"/>
    <d v="1946-05-3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m/>
    <x v="1"/>
    <s v="plays"/>
    <x v="3658"/>
    <d v="1944-06-30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m/>
    <x v="1"/>
    <s v="plays"/>
    <x v="3659"/>
    <d v="1945-03-17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m/>
    <x v="1"/>
    <s v="plays"/>
    <x v="3660"/>
    <d v="1944-12-21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m/>
    <x v="1"/>
    <s v="plays"/>
    <x v="3661"/>
    <d v="1946-04-09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m/>
    <x v="1"/>
    <s v="plays"/>
    <x v="3662"/>
    <d v="1945-03-29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m/>
    <x v="1"/>
    <s v="plays"/>
    <x v="3663"/>
    <d v="1946-12-20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m/>
    <x v="1"/>
    <s v="plays"/>
    <x v="3664"/>
    <d v="1946-06-15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m/>
    <x v="1"/>
    <s v="plays"/>
    <x v="3665"/>
    <d v="1945-10-26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m/>
    <x v="1"/>
    <s v="plays"/>
    <x v="3666"/>
    <d v="1944-07-22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m/>
    <x v="1"/>
    <s v="plays"/>
    <x v="3667"/>
    <d v="1945-07-16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m/>
    <x v="1"/>
    <s v="plays"/>
    <x v="3668"/>
    <d v="1945-07-21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m/>
    <x v="1"/>
    <s v="plays"/>
    <x v="3669"/>
    <d v="1945-06-09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m/>
    <x v="1"/>
    <s v="plays"/>
    <x v="3670"/>
    <d v="1945-05-29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m/>
    <x v="1"/>
    <s v="plays"/>
    <x v="3671"/>
    <d v="1944-07-19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m/>
    <x v="1"/>
    <s v="plays"/>
    <x v="3672"/>
    <d v="1944-09-24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m/>
    <x v="1"/>
    <s v="plays"/>
    <x v="3673"/>
    <d v="1944-11-03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m/>
    <x v="1"/>
    <s v="plays"/>
    <x v="3674"/>
    <d v="1946-09-02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m/>
    <x v="1"/>
    <s v="plays"/>
    <x v="3675"/>
    <d v="1946-05-14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m/>
    <x v="1"/>
    <s v="plays"/>
    <x v="3676"/>
    <d v="1944-09-10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m/>
    <x v="1"/>
    <s v="plays"/>
    <x v="3677"/>
    <d v="1944-07-01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m/>
    <x v="1"/>
    <s v="plays"/>
    <x v="3678"/>
    <d v="1945-05-29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m/>
    <x v="1"/>
    <s v="plays"/>
    <x v="3679"/>
    <d v="1944-06-29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m/>
    <x v="1"/>
    <s v="plays"/>
    <x v="3680"/>
    <d v="1946-10-0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m/>
    <x v="1"/>
    <s v="plays"/>
    <x v="3681"/>
    <d v="1946-01-13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m/>
    <x v="1"/>
    <s v="plays"/>
    <x v="3682"/>
    <d v="1944-06-14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m/>
    <x v="1"/>
    <s v="plays"/>
    <x v="3683"/>
    <d v="1946-10-19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m/>
    <x v="1"/>
    <s v="plays"/>
    <x v="3684"/>
    <d v="1945-08-31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m/>
    <x v="1"/>
    <s v="plays"/>
    <x v="3685"/>
    <d v="1944-05-17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m/>
    <x v="1"/>
    <s v="plays"/>
    <x v="3686"/>
    <d v="1945-08-27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m/>
    <x v="1"/>
    <s v="plays"/>
    <x v="3687"/>
    <d v="1944-06-25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m/>
    <x v="1"/>
    <s v="plays"/>
    <x v="3688"/>
    <d v="1944-08-06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m/>
    <x v="1"/>
    <s v="plays"/>
    <x v="3689"/>
    <d v="1945-06-19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m/>
    <x v="1"/>
    <s v="plays"/>
    <x v="3690"/>
    <d v="1944-11-25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m/>
    <x v="1"/>
    <s v="plays"/>
    <x v="3691"/>
    <d v="1945-02-28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m/>
    <x v="1"/>
    <s v="plays"/>
    <x v="3692"/>
    <d v="1944-09-17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m/>
    <x v="1"/>
    <s v="plays"/>
    <x v="3693"/>
    <d v="1945-11-28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m/>
    <x v="1"/>
    <s v="plays"/>
    <x v="3694"/>
    <d v="1946-06-05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m/>
    <x v="1"/>
    <s v="plays"/>
    <x v="3695"/>
    <d v="1945-01-09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m/>
    <x v="1"/>
    <s v="plays"/>
    <x v="3696"/>
    <d v="1945-02-11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m/>
    <x v="1"/>
    <s v="plays"/>
    <x v="3697"/>
    <d v="1946-05-0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m/>
    <x v="1"/>
    <s v="plays"/>
    <x v="3698"/>
    <d v="1946-03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m/>
    <x v="1"/>
    <s v="plays"/>
    <x v="3699"/>
    <d v="1944-10-13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m/>
    <x v="1"/>
    <s v="plays"/>
    <x v="3700"/>
    <d v="1944-09-28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m/>
    <x v="1"/>
    <s v="plays"/>
    <x v="3701"/>
    <d v="1945-06-02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m/>
    <x v="1"/>
    <s v="plays"/>
    <x v="3702"/>
    <d v="1946-07-09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m/>
    <x v="1"/>
    <s v="plays"/>
    <x v="3703"/>
    <d v="1946-08-12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m/>
    <x v="1"/>
    <s v="plays"/>
    <x v="3704"/>
    <d v="1946-05-30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m/>
    <x v="1"/>
    <s v="plays"/>
    <x v="3705"/>
    <d v="1944-06-21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m/>
    <x v="1"/>
    <s v="plays"/>
    <x v="3706"/>
    <d v="1944-09-10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m/>
    <x v="1"/>
    <s v="plays"/>
    <x v="3707"/>
    <d v="1946-07-21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m/>
    <x v="1"/>
    <s v="plays"/>
    <x v="3708"/>
    <d v="1944-07-02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m/>
    <x v="1"/>
    <s v="plays"/>
    <x v="3709"/>
    <d v="1944-06-23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m/>
    <x v="1"/>
    <s v="plays"/>
    <x v="3710"/>
    <d v="1945-04-01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m/>
    <x v="1"/>
    <s v="plays"/>
    <x v="3711"/>
    <d v="1944-06-13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m/>
    <x v="1"/>
    <s v="plays"/>
    <x v="3712"/>
    <d v="1945-05-29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m/>
    <x v="1"/>
    <s v="plays"/>
    <x v="3713"/>
    <d v="1946-06-03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m/>
    <x v="1"/>
    <s v="plays"/>
    <x v="3714"/>
    <d v="1945-05-24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m/>
    <x v="1"/>
    <s v="plays"/>
    <x v="3715"/>
    <d v="1945-03-29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m/>
    <x v="1"/>
    <s v="plays"/>
    <x v="3716"/>
    <d v="1946-01-19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m/>
    <x v="1"/>
    <s v="plays"/>
    <x v="3717"/>
    <d v="1945-05-07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m/>
    <x v="1"/>
    <s v="plays"/>
    <x v="3718"/>
    <d v="1945-02-25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m/>
    <x v="1"/>
    <s v="plays"/>
    <x v="3719"/>
    <d v="1945-06-20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m/>
    <x v="1"/>
    <s v="plays"/>
    <x v="3720"/>
    <d v="1945-06-3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m/>
    <x v="1"/>
    <s v="plays"/>
    <x v="3721"/>
    <d v="1944-11-03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m/>
    <x v="1"/>
    <s v="plays"/>
    <x v="3722"/>
    <d v="1946-02-09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m/>
    <x v="1"/>
    <s v="plays"/>
    <x v="3723"/>
    <d v="1944-11-28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m/>
    <x v="1"/>
    <s v="plays"/>
    <x v="3724"/>
    <d v="1946-05-03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m/>
    <x v="1"/>
    <s v="plays"/>
    <x v="3725"/>
    <d v="1946-02-16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m/>
    <x v="1"/>
    <s v="plays"/>
    <x v="3726"/>
    <d v="1946-04-28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m/>
    <x v="1"/>
    <s v="plays"/>
    <x v="3727"/>
    <d v="1946-10-19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m/>
    <x v="1"/>
    <s v="plays"/>
    <x v="3728"/>
    <d v="1945-08-17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m/>
    <x v="1"/>
    <s v="plays"/>
    <x v="3729"/>
    <d v="1945-03-21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m/>
    <x v="1"/>
    <s v="plays"/>
    <x v="3730"/>
    <d v="1945-08-15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m/>
    <x v="1"/>
    <s v="plays"/>
    <x v="3731"/>
    <d v="1945-01-08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m/>
    <x v="1"/>
    <s v="plays"/>
    <x v="3732"/>
    <d v="1945-01-22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m/>
    <x v="1"/>
    <s v="plays"/>
    <x v="3733"/>
    <d v="1945-04-16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m/>
    <x v="1"/>
    <s v="plays"/>
    <x v="3734"/>
    <d v="1945-05-23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m/>
    <x v="1"/>
    <s v="plays"/>
    <x v="3735"/>
    <d v="1945-05-26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m/>
    <x v="1"/>
    <s v="plays"/>
    <x v="3736"/>
    <d v="1945-03-21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m/>
    <x v="1"/>
    <s v="plays"/>
    <x v="3737"/>
    <d v="1945-11-10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m/>
    <x v="1"/>
    <s v="plays"/>
    <x v="3738"/>
    <d v="1944-07-13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m/>
    <x v="1"/>
    <s v="plays"/>
    <x v="3739"/>
    <d v="1946-07-16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m/>
    <x v="1"/>
    <s v="plays"/>
    <x v="3740"/>
    <d v="1944-08-10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m/>
    <x v="1"/>
    <s v="plays"/>
    <x v="3741"/>
    <d v="1945-12-15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m/>
    <x v="1"/>
    <s v="plays"/>
    <x v="3742"/>
    <d v="1944-09-04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m/>
    <x v="1"/>
    <s v="plays"/>
    <x v="3743"/>
    <d v="1944-07-01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m/>
    <x v="1"/>
    <s v="plays"/>
    <x v="3744"/>
    <d v="1944-07-03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m/>
    <x v="1"/>
    <s v="plays"/>
    <x v="3745"/>
    <d v="1944-08-08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m/>
    <x v="1"/>
    <s v="plays"/>
    <x v="3746"/>
    <d v="1946-10-07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m/>
    <x v="1"/>
    <s v="plays"/>
    <x v="3747"/>
    <d v="1945-07-03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m/>
    <x v="1"/>
    <s v="musical"/>
    <x v="3748"/>
    <d v="1946-02-14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m/>
    <x v="1"/>
    <s v="musical"/>
    <x v="3749"/>
    <d v="1946-04-28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m/>
    <x v="1"/>
    <s v="musical"/>
    <x v="3750"/>
    <d v="1945-02-08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m/>
    <x v="1"/>
    <s v="musical"/>
    <x v="3751"/>
    <d v="1946-04-01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m/>
    <x v="1"/>
    <s v="musical"/>
    <x v="3752"/>
    <d v="1946-10-15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m/>
    <x v="1"/>
    <s v="musical"/>
    <x v="3753"/>
    <d v="1945-06-01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m/>
    <x v="1"/>
    <s v="musical"/>
    <x v="3754"/>
    <d v="1944-07-24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m/>
    <x v="1"/>
    <s v="musical"/>
    <x v="3755"/>
    <d v="1946-04-14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m/>
    <x v="1"/>
    <s v="musical"/>
    <x v="3756"/>
    <d v="1944-06-09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m/>
    <x v="1"/>
    <s v="musical"/>
    <x v="3757"/>
    <d v="1944-11-29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m/>
    <x v="1"/>
    <s v="musical"/>
    <x v="3758"/>
    <d v="1944-05-17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m/>
    <x v="1"/>
    <s v="musical"/>
    <x v="3759"/>
    <d v="1945-08-24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m/>
    <x v="1"/>
    <s v="musical"/>
    <x v="3760"/>
    <d v="1944-05-03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m/>
    <x v="1"/>
    <s v="musical"/>
    <x v="3761"/>
    <d v="1945-08-08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m/>
    <x v="1"/>
    <s v="musical"/>
    <x v="3762"/>
    <d v="1945-07-31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m/>
    <x v="1"/>
    <s v="musical"/>
    <x v="3763"/>
    <d v="1945-03-30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m/>
    <x v="1"/>
    <s v="musical"/>
    <x v="3764"/>
    <d v="1946-05-28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m/>
    <x v="1"/>
    <s v="musical"/>
    <x v="3765"/>
    <d v="1944-07-28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m/>
    <x v="1"/>
    <s v="musical"/>
    <x v="3766"/>
    <d v="1944-07-01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m/>
    <x v="1"/>
    <s v="musical"/>
    <x v="3767"/>
    <d v="1945-02-27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m/>
    <x v="1"/>
    <s v="musical"/>
    <x v="3768"/>
    <d v="1944-06-10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m/>
    <x v="1"/>
    <s v="musical"/>
    <x v="3769"/>
    <d v="1946-04-14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m/>
    <x v="1"/>
    <s v="musical"/>
    <x v="3770"/>
    <d v="1945-06-11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m/>
    <x v="1"/>
    <s v="musical"/>
    <x v="3771"/>
    <d v="1946-05-17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m/>
    <x v="1"/>
    <s v="musical"/>
    <x v="3772"/>
    <d v="1946-11-28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m/>
    <x v="1"/>
    <s v="musical"/>
    <x v="3773"/>
    <d v="1946-11-14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m/>
    <x v="1"/>
    <s v="musical"/>
    <x v="3774"/>
    <d v="1945-04-07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m/>
    <x v="1"/>
    <s v="musical"/>
    <x v="3775"/>
    <d v="1945-04-07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m/>
    <x v="1"/>
    <s v="musical"/>
    <x v="3776"/>
    <d v="1944-07-30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m/>
    <x v="1"/>
    <s v="musical"/>
    <x v="3777"/>
    <d v="1944-09-25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m/>
    <x v="1"/>
    <s v="musical"/>
    <x v="3778"/>
    <d v="1945-02-12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m/>
    <x v="1"/>
    <s v="musical"/>
    <x v="3779"/>
    <d v="1946-03-25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m/>
    <x v="1"/>
    <s v="musical"/>
    <x v="3780"/>
    <d v="1945-07-11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m/>
    <x v="1"/>
    <s v="musical"/>
    <x v="3781"/>
    <d v="1944-09-06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m/>
    <x v="1"/>
    <s v="musical"/>
    <x v="3782"/>
    <d v="1946-07-23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m/>
    <x v="1"/>
    <s v="musical"/>
    <x v="3783"/>
    <d v="1946-03-14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m/>
    <x v="1"/>
    <s v="musical"/>
    <x v="3784"/>
    <d v="1946-07-09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m/>
    <x v="1"/>
    <s v="musical"/>
    <x v="3785"/>
    <d v="1946-08-01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m/>
    <x v="1"/>
    <s v="musical"/>
    <x v="3786"/>
    <d v="1946-05-26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m/>
    <x v="1"/>
    <s v="musical"/>
    <x v="3787"/>
    <d v="1945-07-09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m/>
    <x v="1"/>
    <s v="musical"/>
    <x v="3788"/>
    <d v="1945-12-21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m/>
    <x v="1"/>
    <s v="musical"/>
    <x v="3789"/>
    <d v="1945-06-13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m/>
    <x v="1"/>
    <s v="musical"/>
    <x v="3790"/>
    <d v="1946-11-21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m/>
    <x v="1"/>
    <s v="musical"/>
    <x v="3791"/>
    <d v="1944-07-04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m/>
    <x v="1"/>
    <s v="musical"/>
    <x v="3792"/>
    <d v="1945-07-13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m/>
    <x v="1"/>
    <s v="musical"/>
    <x v="3793"/>
    <d v="1944-12-14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m/>
    <x v="1"/>
    <s v="musical"/>
    <x v="3794"/>
    <d v="1945-06-05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m/>
    <x v="1"/>
    <s v="musical"/>
    <x v="3795"/>
    <d v="1945-08-26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m/>
    <x v="1"/>
    <s v="musical"/>
    <x v="3796"/>
    <d v="1947-01-13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m/>
    <x v="1"/>
    <s v="musical"/>
    <x v="3797"/>
    <d v="1945-04-18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m/>
    <x v="1"/>
    <s v="musical"/>
    <x v="3798"/>
    <d v="1944-08-08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m/>
    <x v="1"/>
    <s v="musical"/>
    <x v="3799"/>
    <d v="1946-03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m/>
    <x v="1"/>
    <s v="musical"/>
    <x v="3800"/>
    <d v="1945-01-09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m/>
    <x v="1"/>
    <s v="musical"/>
    <x v="3801"/>
    <d v="1944-12-31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m/>
    <x v="1"/>
    <s v="musical"/>
    <x v="3802"/>
    <d v="1945-10-20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m/>
    <x v="1"/>
    <s v="musical"/>
    <x v="3803"/>
    <d v="1946-03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m/>
    <x v="1"/>
    <s v="musical"/>
    <x v="3804"/>
    <d v="1946-07-30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m/>
    <x v="1"/>
    <s v="musical"/>
    <x v="3805"/>
    <d v="1944-09-25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m/>
    <x v="1"/>
    <s v="musical"/>
    <x v="3806"/>
    <d v="1944-06-27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m/>
    <x v="1"/>
    <s v="musical"/>
    <x v="3807"/>
    <d v="1945-04-01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m/>
    <x v="1"/>
    <s v="plays"/>
    <x v="3808"/>
    <d v="1945-04-23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m/>
    <x v="1"/>
    <s v="plays"/>
    <x v="3809"/>
    <d v="1944-07-28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m/>
    <x v="1"/>
    <s v="plays"/>
    <x v="3810"/>
    <d v="1945-03-19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m/>
    <x v="1"/>
    <s v="plays"/>
    <x v="3811"/>
    <d v="1946-05-30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m/>
    <x v="1"/>
    <s v="plays"/>
    <x v="3812"/>
    <d v="1945-05-30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m/>
    <x v="1"/>
    <s v="plays"/>
    <x v="3813"/>
    <d v="1946-06-13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m/>
    <x v="1"/>
    <s v="plays"/>
    <x v="3814"/>
    <d v="1945-03-30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m/>
    <x v="1"/>
    <s v="plays"/>
    <x v="3815"/>
    <d v="1945-08-18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m/>
    <x v="1"/>
    <s v="plays"/>
    <x v="3816"/>
    <d v="1944-07-15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m/>
    <x v="1"/>
    <s v="plays"/>
    <x v="3817"/>
    <d v="1945-10-22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m/>
    <x v="1"/>
    <s v="plays"/>
    <x v="3818"/>
    <d v="1945-03-10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m/>
    <x v="1"/>
    <s v="plays"/>
    <x v="3819"/>
    <d v="1945-07-15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m/>
    <x v="1"/>
    <s v="plays"/>
    <x v="3820"/>
    <d v="1945-07-03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m/>
    <x v="1"/>
    <s v="plays"/>
    <x v="3821"/>
    <d v="1946-01-02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m/>
    <x v="1"/>
    <s v="plays"/>
    <x v="3822"/>
    <d v="1946-01-17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m/>
    <x v="1"/>
    <s v="plays"/>
    <x v="3823"/>
    <d v="1945-07-18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m/>
    <x v="1"/>
    <s v="plays"/>
    <x v="3824"/>
    <d v="1946-07-3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m/>
    <x v="1"/>
    <s v="plays"/>
    <x v="3825"/>
    <d v="1945-06-15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m/>
    <x v="1"/>
    <s v="plays"/>
    <x v="3826"/>
    <d v="1945-05-05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m/>
    <x v="1"/>
    <s v="plays"/>
    <x v="3827"/>
    <d v="1945-03-25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m/>
    <x v="1"/>
    <s v="plays"/>
    <x v="3828"/>
    <d v="1944-12-29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m/>
    <x v="1"/>
    <s v="plays"/>
    <x v="3829"/>
    <d v="1946-08-30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m/>
    <x v="1"/>
    <s v="plays"/>
    <x v="3830"/>
    <d v="1946-05-26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m/>
    <x v="1"/>
    <s v="plays"/>
    <x v="3831"/>
    <d v="1944-11-03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m/>
    <x v="1"/>
    <s v="plays"/>
    <x v="3832"/>
    <d v="1946-02-18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m/>
    <x v="1"/>
    <s v="plays"/>
    <x v="3833"/>
    <d v="1944-11-29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m/>
    <x v="1"/>
    <s v="plays"/>
    <x v="3834"/>
    <d v="1945-06-16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m/>
    <x v="1"/>
    <s v="plays"/>
    <x v="3835"/>
    <d v="1946-04-20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m/>
    <x v="1"/>
    <s v="plays"/>
    <x v="3836"/>
    <d v="1946-08-02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m/>
    <x v="1"/>
    <s v="plays"/>
    <x v="3837"/>
    <d v="1945-07-01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m/>
    <x v="1"/>
    <s v="plays"/>
    <x v="3838"/>
    <d v="1945-05-20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m/>
    <x v="1"/>
    <s v="plays"/>
    <x v="3839"/>
    <d v="1945-07-28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m/>
    <x v="1"/>
    <s v="plays"/>
    <x v="3840"/>
    <d v="1946-03-27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m/>
    <x v="1"/>
    <s v="plays"/>
    <x v="3841"/>
    <d v="1944-07-18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m/>
    <x v="1"/>
    <s v="plays"/>
    <x v="3842"/>
    <d v="1944-05-09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m/>
    <x v="1"/>
    <s v="plays"/>
    <x v="3843"/>
    <d v="1944-05-30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m/>
    <x v="1"/>
    <s v="plays"/>
    <x v="3844"/>
    <d v="1944-06-01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m/>
    <x v="1"/>
    <s v="plays"/>
    <x v="3845"/>
    <d v="1945-09-29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m/>
    <x v="1"/>
    <s v="plays"/>
    <x v="3846"/>
    <d v="1944-10-02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m/>
    <x v="1"/>
    <s v="plays"/>
    <x v="3847"/>
    <d v="1945-07-17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m/>
    <x v="1"/>
    <s v="plays"/>
    <x v="3848"/>
    <d v="1945-10-16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m/>
    <x v="1"/>
    <s v="plays"/>
    <x v="3849"/>
    <d v="1945-06-09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m/>
    <x v="1"/>
    <s v="plays"/>
    <x v="3850"/>
    <d v="1944-12-30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m/>
    <x v="1"/>
    <s v="plays"/>
    <x v="3851"/>
    <d v="1945-07-15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m/>
    <x v="1"/>
    <s v="plays"/>
    <x v="3852"/>
    <d v="1945-03-25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m/>
    <x v="1"/>
    <s v="plays"/>
    <x v="3853"/>
    <d v="1944-08-30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m/>
    <x v="1"/>
    <s v="plays"/>
    <x v="3854"/>
    <d v="1945-05-07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m/>
    <x v="1"/>
    <s v="plays"/>
    <x v="3855"/>
    <d v="1945-03-24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m/>
    <x v="1"/>
    <s v="plays"/>
    <x v="3856"/>
    <d v="1945-03-06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m/>
    <x v="1"/>
    <s v="plays"/>
    <x v="3857"/>
    <d v="1944-07-30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m/>
    <x v="1"/>
    <s v="plays"/>
    <x v="3858"/>
    <d v="1945-05-20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m/>
    <x v="1"/>
    <s v="plays"/>
    <x v="3859"/>
    <d v="1944-06-23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m/>
    <x v="1"/>
    <s v="plays"/>
    <x v="3860"/>
    <d v="1944-08-10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m/>
    <x v="1"/>
    <s v="plays"/>
    <x v="3861"/>
    <d v="1944-11-10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m/>
    <x v="1"/>
    <s v="plays"/>
    <x v="3862"/>
    <d v="1946-09-11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m/>
    <x v="1"/>
    <s v="plays"/>
    <x v="3863"/>
    <d v="1945-11-03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m/>
    <x v="1"/>
    <s v="plays"/>
    <x v="3864"/>
    <d v="1945-11-15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m/>
    <x v="1"/>
    <s v="plays"/>
    <x v="3865"/>
    <d v="1944-08-28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m/>
    <x v="1"/>
    <s v="plays"/>
    <x v="3866"/>
    <d v="1946-03-22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m/>
    <x v="1"/>
    <s v="plays"/>
    <x v="3867"/>
    <d v="1946-06-17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m/>
    <x v="1"/>
    <s v="musical"/>
    <x v="3868"/>
    <d v="1944-09-06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m/>
    <x v="1"/>
    <s v="musical"/>
    <x v="3869"/>
    <d v="1945-03-12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m/>
    <x v="1"/>
    <s v="musical"/>
    <x v="3870"/>
    <d v="1944-07-01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m/>
    <x v="1"/>
    <s v="musical"/>
    <x v="3871"/>
    <d v="1947-03-28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m/>
    <x v="1"/>
    <s v="musical"/>
    <x v="3872"/>
    <d v="1945-08-12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m/>
    <x v="1"/>
    <s v="musical"/>
    <x v="3873"/>
    <d v="1945-10-06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m/>
    <x v="1"/>
    <s v="musical"/>
    <x v="3874"/>
    <d v="1945-01-22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m/>
    <x v="1"/>
    <s v="musical"/>
    <x v="3875"/>
    <d v="1946-09-02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m/>
    <x v="1"/>
    <s v="musical"/>
    <x v="3876"/>
    <d v="1946-01-31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m/>
    <x v="1"/>
    <s v="musical"/>
    <x v="3877"/>
    <d v="1946-12-07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m/>
    <x v="1"/>
    <s v="musical"/>
    <x v="3878"/>
    <d v="1945-06-28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m/>
    <x v="1"/>
    <s v="musical"/>
    <x v="3879"/>
    <d v="1945-01-23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m/>
    <x v="1"/>
    <s v="musical"/>
    <x v="3880"/>
    <d v="1944-07-28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m/>
    <x v="1"/>
    <s v="musical"/>
    <x v="3881"/>
    <d v="1947-02-19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m/>
    <x v="1"/>
    <s v="musical"/>
    <x v="3882"/>
    <d v="1946-01-29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m/>
    <x v="1"/>
    <s v="musical"/>
    <x v="3883"/>
    <d v="1944-08-31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m/>
    <x v="1"/>
    <s v="musical"/>
    <x v="3884"/>
    <d v="1945-03-25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m/>
    <x v="1"/>
    <s v="musical"/>
    <x v="3885"/>
    <d v="1946-05-08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m/>
    <x v="1"/>
    <s v="musical"/>
    <x v="3886"/>
    <d v="1944-12-09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m/>
    <x v="1"/>
    <s v="musical"/>
    <x v="3887"/>
    <d v="1945-04-29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m/>
    <x v="1"/>
    <s v="plays"/>
    <x v="3888"/>
    <d v="1947-02-25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m/>
    <x v="1"/>
    <s v="plays"/>
    <x v="3889"/>
    <d v="1945-01-02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m/>
    <x v="1"/>
    <s v="plays"/>
    <x v="3890"/>
    <d v="1945-08-13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m/>
    <x v="1"/>
    <s v="plays"/>
    <x v="3891"/>
    <d v="1945-03-21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m/>
    <x v="1"/>
    <s v="plays"/>
    <x v="3892"/>
    <d v="1944-08-22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m/>
    <x v="1"/>
    <s v="plays"/>
    <x v="3893"/>
    <d v="1944-06-29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m/>
    <x v="1"/>
    <s v="plays"/>
    <x v="3894"/>
    <d v="1946-12-05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m/>
    <x v="1"/>
    <s v="plays"/>
    <x v="3895"/>
    <d v="1945-02-26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m/>
    <x v="1"/>
    <s v="plays"/>
    <x v="3896"/>
    <d v="1944-06-15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m/>
    <x v="1"/>
    <s v="plays"/>
    <x v="3897"/>
    <d v="1945-01-06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m/>
    <x v="1"/>
    <s v="plays"/>
    <x v="3898"/>
    <d v="1945-08-15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m/>
    <x v="1"/>
    <s v="plays"/>
    <x v="3899"/>
    <d v="1944-08-10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m/>
    <x v="1"/>
    <s v="plays"/>
    <x v="3900"/>
    <d v="1945-06-09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m/>
    <x v="1"/>
    <s v="plays"/>
    <x v="3901"/>
    <d v="1945-12-17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m/>
    <x v="1"/>
    <s v="plays"/>
    <x v="3902"/>
    <d v="1946-11-13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m/>
    <x v="1"/>
    <s v="plays"/>
    <x v="3903"/>
    <d v="1945-08-12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m/>
    <x v="1"/>
    <s v="plays"/>
    <x v="3904"/>
    <d v="1945-04-13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m/>
    <x v="1"/>
    <s v="plays"/>
    <x v="3905"/>
    <d v="1945-06-09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m/>
    <x v="1"/>
    <s v="plays"/>
    <x v="3906"/>
    <d v="1945-06-24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m/>
    <x v="1"/>
    <s v="plays"/>
    <x v="3907"/>
    <d v="1944-10-24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m/>
    <x v="1"/>
    <s v="plays"/>
    <x v="3908"/>
    <d v="1944-07-27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m/>
    <x v="1"/>
    <s v="plays"/>
    <x v="3909"/>
    <d v="1944-09-09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m/>
    <x v="1"/>
    <s v="plays"/>
    <x v="3910"/>
    <d v="1945-09-05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m/>
    <x v="1"/>
    <s v="plays"/>
    <x v="3911"/>
    <d v="1944-11-24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m/>
    <x v="1"/>
    <s v="plays"/>
    <x v="3912"/>
    <d v="1945-04-23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m/>
    <x v="1"/>
    <s v="plays"/>
    <x v="3913"/>
    <d v="1945-11-28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m/>
    <x v="1"/>
    <s v="plays"/>
    <x v="3914"/>
    <d v="1945-05-08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m/>
    <x v="1"/>
    <s v="plays"/>
    <x v="3915"/>
    <d v="1946-05-3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m/>
    <x v="1"/>
    <s v="plays"/>
    <x v="3916"/>
    <d v="1946-06-02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m/>
    <x v="1"/>
    <s v="plays"/>
    <x v="3917"/>
    <d v="1944-09-09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m/>
    <x v="1"/>
    <s v="plays"/>
    <x v="3918"/>
    <d v="1944-08-02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m/>
    <x v="1"/>
    <s v="plays"/>
    <x v="3919"/>
    <d v="1946-01-16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m/>
    <x v="1"/>
    <s v="plays"/>
    <x v="3920"/>
    <d v="1946-11-12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m/>
    <x v="1"/>
    <s v="plays"/>
    <x v="3921"/>
    <d v="1944-10-24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m/>
    <x v="1"/>
    <s v="plays"/>
    <x v="3922"/>
    <d v="1945-02-28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m/>
    <x v="1"/>
    <s v="plays"/>
    <x v="3923"/>
    <d v="1945-04-07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m/>
    <x v="1"/>
    <s v="plays"/>
    <x v="3924"/>
    <d v="1944-06-24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m/>
    <x v="1"/>
    <s v="plays"/>
    <x v="3925"/>
    <d v="1944-07-28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m/>
    <x v="1"/>
    <s v="plays"/>
    <x v="3926"/>
    <d v="1944-12-25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m/>
    <x v="1"/>
    <s v="plays"/>
    <x v="3927"/>
    <d v="1944-08-07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m/>
    <x v="1"/>
    <s v="plays"/>
    <x v="3928"/>
    <d v="1945-10-14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m/>
    <x v="1"/>
    <s v="plays"/>
    <x v="3929"/>
    <d v="1946-09-17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m/>
    <x v="1"/>
    <s v="plays"/>
    <x v="3930"/>
    <d v="1946-03-3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m/>
    <x v="1"/>
    <s v="plays"/>
    <x v="3931"/>
    <d v="1945-09-04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m/>
    <x v="1"/>
    <s v="plays"/>
    <x v="3932"/>
    <d v="1946-03-15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m/>
    <x v="1"/>
    <s v="plays"/>
    <x v="3933"/>
    <d v="1946-07-16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m/>
    <x v="1"/>
    <s v="plays"/>
    <x v="3934"/>
    <d v="1945-09-29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m/>
    <x v="1"/>
    <s v="plays"/>
    <x v="3935"/>
    <d v="1945-10-02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m/>
    <x v="1"/>
    <s v="plays"/>
    <x v="3936"/>
    <d v="1946-11-30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m/>
    <x v="1"/>
    <s v="plays"/>
    <x v="3937"/>
    <d v="1946-07-10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m/>
    <x v="1"/>
    <s v="plays"/>
    <x v="3938"/>
    <d v="1945-06-25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m/>
    <x v="1"/>
    <s v="plays"/>
    <x v="3939"/>
    <d v="1944-10-05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m/>
    <x v="1"/>
    <s v="plays"/>
    <x v="3940"/>
    <d v="1944-12-31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m/>
    <x v="1"/>
    <s v="plays"/>
    <x v="3941"/>
    <d v="1944-11-23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m/>
    <x v="1"/>
    <s v="plays"/>
    <x v="3942"/>
    <d v="1945-06-14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m/>
    <x v="1"/>
    <s v="plays"/>
    <x v="3943"/>
    <d v="1945-10-31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m/>
    <x v="1"/>
    <s v="plays"/>
    <x v="3944"/>
    <d v="1945-08-25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m/>
    <x v="1"/>
    <s v="plays"/>
    <x v="3945"/>
    <d v="1945-05-13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m/>
    <x v="1"/>
    <s v="plays"/>
    <x v="3946"/>
    <d v="1945-02-26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m/>
    <x v="1"/>
    <s v="plays"/>
    <x v="3947"/>
    <d v="1946-10-01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m/>
    <x v="1"/>
    <s v="plays"/>
    <x v="3948"/>
    <d v="1944-09-05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m/>
    <x v="1"/>
    <s v="plays"/>
    <x v="3949"/>
    <d v="1945-02-09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m/>
    <x v="1"/>
    <s v="plays"/>
    <x v="3950"/>
    <d v="1946-04-07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m/>
    <x v="1"/>
    <s v="plays"/>
    <x v="3951"/>
    <d v="1946-05-02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m/>
    <x v="1"/>
    <s v="plays"/>
    <x v="3952"/>
    <d v="1945-10-24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m/>
    <x v="1"/>
    <s v="plays"/>
    <x v="3953"/>
    <d v="1946-07-28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m/>
    <x v="1"/>
    <s v="plays"/>
    <x v="3954"/>
    <d v="1944-07-12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m/>
    <x v="1"/>
    <s v="plays"/>
    <x v="3955"/>
    <d v="1945-11-26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m/>
    <x v="1"/>
    <s v="plays"/>
    <x v="3956"/>
    <d v="1946-04-24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m/>
    <x v="1"/>
    <s v="plays"/>
    <x v="3957"/>
    <d v="1946-07-07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m/>
    <x v="1"/>
    <s v="plays"/>
    <x v="3958"/>
    <d v="1944-07-31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m/>
    <x v="1"/>
    <s v="plays"/>
    <x v="3959"/>
    <d v="1944-09-26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m/>
    <x v="1"/>
    <s v="plays"/>
    <x v="3960"/>
    <d v="1946-01-01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m/>
    <x v="1"/>
    <s v="plays"/>
    <x v="3961"/>
    <d v="1944-05-0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m/>
    <x v="1"/>
    <s v="plays"/>
    <x v="3962"/>
    <d v="1945-11-26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m/>
    <x v="1"/>
    <s v="plays"/>
    <x v="3963"/>
    <d v="1945-11-16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m/>
    <x v="1"/>
    <s v="plays"/>
    <x v="3964"/>
    <d v="1945-04-17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m/>
    <x v="1"/>
    <s v="plays"/>
    <x v="3965"/>
    <d v="1946-04-13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m/>
    <x v="1"/>
    <s v="plays"/>
    <x v="3966"/>
    <d v="1944-07-22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m/>
    <x v="1"/>
    <s v="plays"/>
    <x v="3967"/>
    <d v="1947-03-05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m/>
    <x v="1"/>
    <s v="plays"/>
    <x v="3968"/>
    <d v="1946-05-21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m/>
    <x v="1"/>
    <s v="plays"/>
    <x v="3969"/>
    <d v="1946-08-28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m/>
    <x v="1"/>
    <s v="plays"/>
    <x v="3970"/>
    <d v="1946-04-16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m/>
    <x v="1"/>
    <s v="plays"/>
    <x v="3971"/>
    <d v="1944-07-19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m/>
    <x v="1"/>
    <s v="plays"/>
    <x v="3972"/>
    <d v="1945-02-04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m/>
    <x v="1"/>
    <s v="plays"/>
    <x v="3973"/>
    <d v="1946-05-08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m/>
    <x v="1"/>
    <s v="plays"/>
    <x v="3974"/>
    <d v="1946-06-01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m/>
    <x v="1"/>
    <s v="plays"/>
    <x v="3975"/>
    <d v="1946-07-12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m/>
    <x v="1"/>
    <s v="plays"/>
    <x v="3976"/>
    <d v="1944-07-30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m/>
    <x v="1"/>
    <s v="plays"/>
    <x v="3977"/>
    <d v="1946-07-21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m/>
    <x v="1"/>
    <s v="plays"/>
    <x v="3978"/>
    <d v="1945-01-29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m/>
    <x v="1"/>
    <s v="plays"/>
    <x v="3979"/>
    <d v="1945-03-27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m/>
    <x v="1"/>
    <s v="plays"/>
    <x v="3980"/>
    <d v="1944-07-03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m/>
    <x v="1"/>
    <s v="plays"/>
    <x v="3981"/>
    <d v="1946-07-16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m/>
    <x v="1"/>
    <s v="plays"/>
    <x v="3982"/>
    <d v="1945-07-05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m/>
    <x v="1"/>
    <s v="plays"/>
    <x v="3983"/>
    <d v="1944-05-18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m/>
    <x v="1"/>
    <s v="plays"/>
    <x v="3984"/>
    <d v="1944-11-06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m/>
    <x v="1"/>
    <s v="plays"/>
    <x v="3985"/>
    <d v="1946-02-18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m/>
    <x v="1"/>
    <s v="plays"/>
    <x v="3986"/>
    <d v="1946-05-05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m/>
    <x v="1"/>
    <s v="plays"/>
    <x v="3987"/>
    <d v="1944-05-14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m/>
    <x v="1"/>
    <s v="plays"/>
    <x v="3988"/>
    <d v="1945-08-27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m/>
    <x v="1"/>
    <s v="plays"/>
    <x v="3989"/>
    <d v="1945-11-06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m/>
    <x v="1"/>
    <s v="plays"/>
    <x v="3990"/>
    <d v="1946-03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m/>
    <x v="1"/>
    <s v="plays"/>
    <x v="3991"/>
    <d v="1945-05-29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m/>
    <x v="1"/>
    <s v="plays"/>
    <x v="3992"/>
    <d v="1945-12-09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m/>
    <x v="1"/>
    <s v="plays"/>
    <x v="3993"/>
    <d v="1945-05-11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m/>
    <x v="1"/>
    <s v="plays"/>
    <x v="3994"/>
    <d v="1944-07-17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m/>
    <x v="1"/>
    <s v="plays"/>
    <x v="3995"/>
    <d v="1945-02-12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m/>
    <x v="1"/>
    <s v="plays"/>
    <x v="3996"/>
    <d v="1944-11-18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m/>
    <x v="1"/>
    <s v="plays"/>
    <x v="3997"/>
    <d v="1945-04-03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m/>
    <x v="1"/>
    <s v="plays"/>
    <x v="3998"/>
    <d v="1945-03-26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m/>
    <x v="1"/>
    <s v="plays"/>
    <x v="3999"/>
    <d v="1944-08-29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m/>
    <x v="1"/>
    <s v="plays"/>
    <x v="4000"/>
    <d v="1946-05-06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m/>
    <x v="1"/>
    <s v="plays"/>
    <x v="4001"/>
    <d v="1947-02-28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m/>
    <x v="1"/>
    <s v="plays"/>
    <x v="4002"/>
    <d v="1944-09-25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m/>
    <x v="1"/>
    <s v="plays"/>
    <x v="4003"/>
    <d v="1945-02-13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m/>
    <x v="1"/>
    <s v="plays"/>
    <x v="4004"/>
    <d v="1944-10-06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m/>
    <x v="1"/>
    <s v="plays"/>
    <x v="4005"/>
    <d v="1944-10-18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m/>
    <x v="1"/>
    <s v="plays"/>
    <x v="4006"/>
    <d v="1946-02-14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m/>
    <x v="1"/>
    <s v="plays"/>
    <x v="4007"/>
    <d v="1944-08-24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m/>
    <x v="1"/>
    <s v="plays"/>
    <x v="4008"/>
    <d v="1945-07-20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m/>
    <x v="1"/>
    <s v="plays"/>
    <x v="4009"/>
    <d v="1944-09-07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m/>
    <x v="1"/>
    <s v="plays"/>
    <x v="4010"/>
    <d v="1944-10-24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m/>
    <x v="1"/>
    <s v="plays"/>
    <x v="4011"/>
    <d v="1945-01-26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m/>
    <x v="1"/>
    <s v="plays"/>
    <x v="4012"/>
    <d v="1945-04-30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m/>
    <x v="1"/>
    <s v="plays"/>
    <x v="4013"/>
    <d v="1945-02-14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m/>
    <x v="1"/>
    <s v="plays"/>
    <x v="4014"/>
    <d v="1946-03-04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m/>
    <x v="1"/>
    <s v="plays"/>
    <x v="4015"/>
    <d v="1945-07-17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m/>
    <x v="1"/>
    <s v="plays"/>
    <x v="4016"/>
    <d v="1944-09-15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m/>
    <x v="1"/>
    <s v="plays"/>
    <x v="4017"/>
    <d v="1944-09-02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m/>
    <x v="1"/>
    <s v="plays"/>
    <x v="4018"/>
    <d v="1946-10-06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m/>
    <x v="1"/>
    <s v="plays"/>
    <x v="4019"/>
    <d v="1946-04-14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m/>
    <x v="1"/>
    <s v="plays"/>
    <x v="4020"/>
    <d v="1945-03-22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m/>
    <x v="1"/>
    <s v="plays"/>
    <x v="4021"/>
    <d v="1944-10-24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m/>
    <x v="1"/>
    <s v="plays"/>
    <x v="4022"/>
    <d v="1945-01-30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m/>
    <x v="1"/>
    <s v="plays"/>
    <x v="4023"/>
    <d v="1946-03-23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m/>
    <x v="1"/>
    <s v="plays"/>
    <x v="4024"/>
    <d v="1945-08-29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m/>
    <x v="1"/>
    <s v="plays"/>
    <x v="4025"/>
    <d v="1945-07-24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m/>
    <x v="1"/>
    <s v="plays"/>
    <x v="4026"/>
    <d v="1945-12-02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m/>
    <x v="1"/>
    <s v="plays"/>
    <x v="4027"/>
    <d v="1947-02-22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m/>
    <x v="1"/>
    <s v="plays"/>
    <x v="4028"/>
    <d v="1944-06-03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m/>
    <x v="1"/>
    <s v="plays"/>
    <x v="4029"/>
    <d v="1945-12-12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m/>
    <x v="1"/>
    <s v="plays"/>
    <x v="4030"/>
    <d v="1946-02-01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m/>
    <x v="1"/>
    <s v="plays"/>
    <x v="4031"/>
    <d v="1944-12-16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m/>
    <x v="1"/>
    <s v="plays"/>
    <x v="4032"/>
    <d v="1945-12-13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m/>
    <x v="1"/>
    <s v="plays"/>
    <x v="4033"/>
    <d v="1946-10-01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m/>
    <x v="1"/>
    <s v="plays"/>
    <x v="4034"/>
    <d v="1945-04-01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m/>
    <x v="1"/>
    <s v="plays"/>
    <x v="4035"/>
    <d v="1944-10-19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m/>
    <x v="1"/>
    <s v="plays"/>
    <x v="4036"/>
    <d v="1944-06-29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m/>
    <x v="1"/>
    <s v="plays"/>
    <x v="4037"/>
    <d v="1946-05-23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m/>
    <x v="1"/>
    <s v="plays"/>
    <x v="4038"/>
    <d v="1944-10-15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m/>
    <x v="1"/>
    <s v="plays"/>
    <x v="4039"/>
    <d v="1945-11-29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m/>
    <x v="1"/>
    <s v="plays"/>
    <x v="4040"/>
    <d v="1945-07-16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m/>
    <x v="1"/>
    <s v="plays"/>
    <x v="4041"/>
    <d v="1946-09-05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m/>
    <x v="1"/>
    <s v="plays"/>
    <x v="4042"/>
    <d v="1945-01-18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m/>
    <x v="1"/>
    <s v="plays"/>
    <x v="4043"/>
    <d v="1944-11-18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m/>
    <x v="1"/>
    <s v="plays"/>
    <x v="4044"/>
    <d v="1945-04-08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m/>
    <x v="1"/>
    <s v="plays"/>
    <x v="4045"/>
    <d v="1944-08-19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m/>
    <x v="1"/>
    <s v="plays"/>
    <x v="4046"/>
    <d v="1944-10-20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m/>
    <x v="1"/>
    <s v="plays"/>
    <x v="4047"/>
    <d v="1945-01-09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m/>
    <x v="1"/>
    <s v="plays"/>
    <x v="4048"/>
    <d v="1946-04-10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m/>
    <x v="1"/>
    <s v="plays"/>
    <x v="4049"/>
    <d v="1945-07-12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m/>
    <x v="1"/>
    <s v="plays"/>
    <x v="4050"/>
    <d v="1944-10-21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m/>
    <x v="1"/>
    <s v="plays"/>
    <x v="4051"/>
    <d v="1944-05-07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m/>
    <x v="1"/>
    <s v="plays"/>
    <x v="4052"/>
    <d v="1944-10-11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m/>
    <x v="1"/>
    <s v="plays"/>
    <x v="4053"/>
    <d v="1944-11-13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m/>
    <x v="1"/>
    <s v="plays"/>
    <x v="4054"/>
    <d v="1946-09-30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m/>
    <x v="1"/>
    <s v="plays"/>
    <x v="4055"/>
    <d v="1944-06-17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m/>
    <x v="1"/>
    <s v="plays"/>
    <x v="4056"/>
    <d v="1946-07-02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m/>
    <x v="1"/>
    <s v="plays"/>
    <x v="4057"/>
    <d v="1945-11-23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m/>
    <x v="1"/>
    <s v="plays"/>
    <x v="4058"/>
    <d v="1946-03-3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m/>
    <x v="1"/>
    <s v="plays"/>
    <x v="4059"/>
    <d v="1944-09-14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m/>
    <x v="1"/>
    <s v="plays"/>
    <x v="4060"/>
    <d v="1944-06-21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m/>
    <x v="1"/>
    <s v="plays"/>
    <x v="4061"/>
    <d v="1946-04-20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m/>
    <x v="1"/>
    <s v="plays"/>
    <x v="4062"/>
    <d v="1946-07-01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m/>
    <x v="1"/>
    <s v="plays"/>
    <x v="4063"/>
    <d v="1944-06-25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m/>
    <x v="1"/>
    <s v="plays"/>
    <x v="4064"/>
    <d v="1945-04-27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m/>
    <x v="1"/>
    <s v="plays"/>
    <x v="4065"/>
    <d v="1944-08-10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m/>
    <x v="1"/>
    <s v="plays"/>
    <x v="4066"/>
    <d v="1946-05-18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m/>
    <x v="1"/>
    <s v="plays"/>
    <x v="4067"/>
    <d v="1945-09-26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m/>
    <x v="1"/>
    <s v="plays"/>
    <x v="4068"/>
    <d v="1947-01-12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m/>
    <x v="1"/>
    <s v="plays"/>
    <x v="4069"/>
    <d v="1945-02-26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m/>
    <x v="1"/>
    <s v="plays"/>
    <x v="4070"/>
    <d v="1945-02-27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m/>
    <x v="1"/>
    <s v="plays"/>
    <x v="4071"/>
    <d v="1946-12-25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m/>
    <x v="1"/>
    <s v="plays"/>
    <x v="4072"/>
    <d v="1944-08-19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m/>
    <x v="1"/>
    <s v="plays"/>
    <x v="4073"/>
    <d v="1945-05-07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m/>
    <x v="1"/>
    <s v="plays"/>
    <x v="4074"/>
    <d v="1945-11-03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m/>
    <x v="1"/>
    <s v="plays"/>
    <x v="4075"/>
    <d v="1944-06-28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m/>
    <x v="1"/>
    <s v="plays"/>
    <x v="4076"/>
    <d v="1944-10-19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m/>
    <x v="1"/>
    <s v="plays"/>
    <x v="4077"/>
    <d v="1946-12-20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m/>
    <x v="1"/>
    <s v="plays"/>
    <x v="4078"/>
    <d v="1947-01-26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m/>
    <x v="1"/>
    <s v="plays"/>
    <x v="4079"/>
    <d v="1946-06-18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m/>
    <x v="1"/>
    <s v="plays"/>
    <x v="4080"/>
    <d v="1946-06-13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m/>
    <x v="1"/>
    <s v="plays"/>
    <x v="4081"/>
    <d v="1945-03-06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m/>
    <x v="1"/>
    <s v="plays"/>
    <x v="4082"/>
    <d v="1945-11-12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m/>
    <x v="1"/>
    <s v="plays"/>
    <x v="4083"/>
    <d v="1946-01-12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m/>
    <x v="1"/>
    <s v="plays"/>
    <x v="4084"/>
    <d v="1946-10-08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m/>
    <x v="1"/>
    <s v="plays"/>
    <x v="4085"/>
    <d v="1945-03-22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m/>
    <x v="1"/>
    <s v="plays"/>
    <x v="4086"/>
    <d v="1945-11-19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m/>
    <x v="1"/>
    <s v="plays"/>
    <x v="4087"/>
    <d v="1946-07-16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m/>
    <x v="1"/>
    <s v="plays"/>
    <x v="4088"/>
    <d v="1945-01-14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m/>
    <x v="1"/>
    <s v="plays"/>
    <x v="4089"/>
    <d v="1945-05-29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m/>
    <x v="1"/>
    <s v="plays"/>
    <x v="4090"/>
    <d v="1945-08-05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m/>
    <x v="1"/>
    <s v="plays"/>
    <x v="4091"/>
    <d v="1945-01-14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m/>
    <x v="1"/>
    <s v="plays"/>
    <x v="4092"/>
    <d v="1945-04-03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m/>
    <x v="1"/>
    <s v="plays"/>
    <x v="4093"/>
    <d v="1945-08-20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m/>
    <x v="1"/>
    <s v="plays"/>
    <x v="4094"/>
    <d v="1944-10-20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m/>
    <x v="1"/>
    <s v="plays"/>
    <x v="4095"/>
    <d v="1946-12-18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m/>
    <x v="1"/>
    <s v="plays"/>
    <x v="4096"/>
    <d v="1947-02-27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m/>
    <x v="1"/>
    <s v="plays"/>
    <x v="4097"/>
    <d v="1946-01-29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m/>
    <x v="1"/>
    <s v="plays"/>
    <x v="4098"/>
    <d v="1946-06-03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m/>
    <x v="1"/>
    <s v="plays"/>
    <x v="4099"/>
    <d v="1946-09-01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m/>
    <x v="1"/>
    <s v="plays"/>
    <x v="4100"/>
    <d v="1944-10-23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m/>
    <x v="1"/>
    <s v="plays"/>
    <x v="4101"/>
    <d v="1947-01-24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m/>
    <x v="1"/>
    <s v="plays"/>
    <x v="4102"/>
    <d v="1946-05-14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m/>
    <x v="1"/>
    <s v="plays"/>
    <x v="4103"/>
    <d v="1945-08-24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m/>
    <x v="1"/>
    <s v="plays"/>
    <x v="4104"/>
    <d v="1946-10-26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m/>
    <x v="1"/>
    <s v="plays"/>
    <x v="4105"/>
    <d v="1946-12-25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m/>
    <x v="1"/>
    <s v="plays"/>
    <x v="4106"/>
    <d v="1945-03-31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m/>
    <x v="1"/>
    <s v="plays"/>
    <x v="4107"/>
    <d v="1944-09-22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m/>
    <x v="1"/>
    <s v="plays"/>
    <x v="4108"/>
    <d v="1947-03-02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m/>
    <x v="1"/>
    <s v="plays"/>
    <x v="4109"/>
    <d v="1945-11-27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m/>
    <x v="1"/>
    <s v="plays"/>
    <x v="4110"/>
    <d v="1946-07-20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m/>
    <x v="1"/>
    <s v="plays"/>
    <x v="4111"/>
    <d v="1945-02-22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m/>
    <x v="1"/>
    <s v="plays"/>
    <x v="4112"/>
    <d v="1946-02-26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m/>
    <x v="1"/>
    <s v="plays"/>
    <x v="4113"/>
    <d v="1946-01-06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97295-1BB5-984A-A004-C7568A200FEC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34124-4949-9847-BC6D-70E8C7DB385E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CFD44-53E5-7A4F-99E6-C056DBDF1D97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48846C-E819-8644-9CBB-20923A71FCB1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G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40" zoomScaleNormal="157" workbookViewId="0">
      <pane ySplit="1" topLeftCell="A2" activePane="bottomLeft" state="frozen"/>
      <selection pane="bottomLeft"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.832031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5.1640625" bestFit="1" customWidth="1"/>
    <col min="17" max="17" width="41.1640625" customWidth="1"/>
    <col min="18" max="18" width="14.5" bestFit="1" customWidth="1"/>
    <col min="19" max="20" width="26.332031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8365</v>
      </c>
      <c r="U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</f>
        <v>16639.125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</f>
        <v>17227.600497685184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16846.702349537038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16289.515127314815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16788.834247685187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17011.232638888887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16235.072337962964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16987.047071759262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16906.875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16908.103518518517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16246.068043981482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17035.125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16267.125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16975.852083333335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16264.582638888889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16705.843055555557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16237.229166666666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16378.773402777777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16330.542314814817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16636.816365740739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16691.758240740743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16339.6271875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16436.332638888889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16555.638888888887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16693.818750000002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16809.025011574075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16299.515555555554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16390.206400462961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16785.963935185184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16273.67324074074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16303.292997685186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16825.792060185184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16934.165972222221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16747.702557870372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16287.321770833334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16553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16529.26533564815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16493.693043981482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15836.05722222222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16215.957638888889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16240.166666666666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16348.568912037037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16432.639189814814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16264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16350.098807870372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16918.623923611111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16784.964976851854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16423.861192129629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16495.5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16732.176446759258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16465.708333333332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16657.928668981483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16268.701921296297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16164.916666666666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16794.713206018518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16948.968935185185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16594.666666666668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16550.83289351852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16393.786712962963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16692.875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16152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15862.814317129631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15767.799513888889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16067.207638888889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15894.018298611112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</f>
        <v>16293.249305555555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17000.849768518518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15536.583379629628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16124.569340277778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15249.290972222223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15221.896354166667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15488.271493055554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15659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15097.165972222223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16821.487210648145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15818.209166666666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15335.733310185184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15481.124305555555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17045.730567129631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16185.776539351851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16049.083981481483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15535.126388888888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15256.820150462961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16488.479166666668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15109.757939814815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15240.125428240741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16796.597743055554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14763.07013888889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16243.658923611112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15858.752222222223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15167.297442129629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15111.40236111111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17198.333333333332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15524.875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16167.717847222222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15396.005104166667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14822.125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15167.135208333333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15681.979166666666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16092.902766203704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15648.794976851852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15729.776736111111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14966.131168981481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16136.805902777778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15067.041666666666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16935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15432.776631944447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15088.982488425927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15856.613078703704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15031.025810185187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16023.249305555555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16586.33318287037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16173.083333333334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15192.625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15352.274166666668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15374.738935185183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15072.455497685187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14769.791666666666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15184.053657407407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15199.958333333334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17077.049849537038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16543.427777777779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17084.431793981483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16371.916666666666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16570.928726851853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17200.993981481482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16597.083333333332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16528.582650462962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17094.22792824074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</f>
        <v>16373.937303240738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16237.844444444445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16988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16381.854247685185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16952.729861111111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16682.708333333332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16252.791666666666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16571.427777777779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16720.573993055554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16648.207638888889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16628.920972222222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16514.156620370373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16586.153043981481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16390.934930555555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17047.246527777777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16538.72074074074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16658.542268518519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17184.016180555558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16443.762500000001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16858.281666666666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16429.333333333332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16581.161828703705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16604.550821759261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16336.077546296297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16406.627824074076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16589.547395833335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16639.55943287037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16285.124953703706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16857.911712962963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16365.076712962962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16985.434548611109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16662.91309027778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16253.687442129631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16298.987500000001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16709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16332.762743055557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16812.658842592591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17182.075949074075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16651.927488425925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16513.793634259258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16361.505312499999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16677.227777777778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17025.180717592593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16513.35327546296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16494.57300925926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16563.758981481482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16311.777905092591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16652.8240625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16518.006087962964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16765.997048611109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16864.080497685187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16538.791666666668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16608.741840277777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17173.011944444446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16400.851967592593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16314.165972222223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17031.911331018517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17228.833333333332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16637.290972222221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16318.18304398148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17047.690706018519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16968.650995370372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16710.441412037038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16360.792037037039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</f>
        <v>16402.976458333334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16866.996886574074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16626.67050925926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16718.875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17214.875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16348.383356481483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17045.123865740741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16328.083368055557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16474.818622685187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16716.874305555557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16464.847962962962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17017.583368055555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16714.632199074073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17019.00443287037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16439.197199074075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16420.369988425929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16626.922858796297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16709.208333333332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16697.159918981484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16907.839351851853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16663.587974537037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16500.640613425927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16848.999305555557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16547.917094907407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16432.640613425927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16570.628344907407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16892.290972222221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16667.837499999998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16522.79587962963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16521.110416666666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16943.045138888887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16626.235254629628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16899.919606481482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16586.395138888889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16625.893993055557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16587.686400462964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16844.933993055554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16590.777210648146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16802.958923611113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16493.82576388889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17073.911712962963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16607.035405092593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16625.908530092594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16805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16868.577187499999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17165.375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16747.5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15830.708460648149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16425.69796296296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15328.492939814814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16123.047499999999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14684.295833333332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15568.053067129631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14961.405150462962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14898.152083333334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15346.774409722222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14843.736111111111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15862.565868055557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15476.791666666666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14761.165972222223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15385.650868055556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16725.083333333332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15049.484745370371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15780.769293981482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</f>
        <v>16940.626874999998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15143.051689814814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16533.738067129631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14807.415972222223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15498.621527777779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15031.24800925926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15610.954791666665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15471.620312500001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14739.844444444445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14722.160416666666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16246.452534722221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15285.194189814814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17219.19701388889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15119.166666666666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16072.333333333334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14727.784027777778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15158.498449074074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15435.290972222223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15654.073680555557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15458.040208333332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16578.891423611112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15625.040960648148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17224.084027777779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16220.590682870368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14466.809722222222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14662.916666666666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15126.207638888889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15360.738194444444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15967.756111111112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15789.774583333332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15646.166666666666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15517.168900462961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16011.456412037036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15007.332638888889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15826.000694444445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15276.165972222223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16180.66798611111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14809.666666666666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16010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15590.475497685184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16556.165972222221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16199.875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14930.266898148147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15088.959930555555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15783.696006944445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15394.856921296296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15493.07113425926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15584.083333333334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15409.630196759259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15784.795520833335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15743.944456018517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15043.694560185186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15586.751550925926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15267.083333333334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15340.332638888889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15809.877685185185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14832.665972222223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15765.833194444445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15574.77238425926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16415.207638888889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16050.676886574072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15790.997118055557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14642.332638888889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16791.958333333332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</f>
        <v>17113.488263888892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16934.57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17156.332638888889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16648.626250000001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17155.187881944443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17239.956249999999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16516.333333333332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16740.166666666668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16746.166666666668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15842.165972222223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16969.581412037038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16736.333333333332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16898.59480324074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16570.791666666668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16563.916666666668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16752.637939814816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16508.086898148147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17047.041666666668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16554.760046296295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17233.875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16344.165972222223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16920.780844907407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16388.125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16587.097222222223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16575.944328703703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16722.500243055558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16753.537141203702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16668.58699074074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17221.498935185184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17055.165972222221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16898.923078703705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16351.167453703703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16758.83355324074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16899.786122685186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16405.335578703704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16876.761493055554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16549.2221875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16967.625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16388.216666666667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16639.132638888888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16397.042893518515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16290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14731.806944444443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16242.165972222223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16129.606469907407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15480.793032407406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15826.207638888889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16509.563912037036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15354.551724537037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17172.795138888887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15737.7678125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16896.666666666668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15539.91201388889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15233.889247685183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16130.720833333333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17038.45273148148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16753.292361111111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16825.994444444445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15463.688333333332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16823.719814814816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15551.208333333334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15589.709490740743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16209.117581018518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16441.781793981481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</f>
        <v>16395.626168981482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16657.951284722225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16662.25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17010.076157407409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16136.957638888889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16563.036712962963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15326.040972222223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15225.125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15988.708935185185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16908.776412037038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15457.897222222222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15528.564884259258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14853.155555555555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16554.793125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17149.5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16207.145833333334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15193.84224537037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16744.581215277776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15196.297222222223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16106.96111111111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16135.08494212963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15103.249305555555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15297.912615740743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16014.777662037035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17004.862777777777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16604.981446759262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16061.208333333334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15546.742800925926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15540.877442129628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15990.063252314814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16360.5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16109.396192129629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15803.189583333333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16639.282372685186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15885.842442129629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16143.19480324074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16668.491388888888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16324.260381944443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15861.926273148149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15425.334479166666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16766.902824074074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16861.711967592593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16730.790972222221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16237.916666666666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14575.207638888889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15959.107256944444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16987.871331018516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16729.726631944446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16719.629884259262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16040.876180555555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15961.747453703703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15917.36241898148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17082.318587962964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16757.302754629629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16360.761782407406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16884.943900462964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16011.793935185184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16485.888692129629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16111.015057870371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15385.906956018518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16576.335358796296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16498.083564814813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15787.513460648146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16204.758043981479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</f>
        <v>15995.568113425927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16115.946759259257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16095.715173611112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16568.703877314812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16485.824988425928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16400.551388888889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15447.021527777777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16000.165972222223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16298.7675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15839.69976851852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15291.682025462964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16222.166666666666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15858.846840277778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15196.126631944446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15241.710104166668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16939.848784722224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16248.120069444443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15590.942870370372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15611.679791666667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15532.160474537035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16318.989861111111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16086.166666666666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16179.680312499999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16305.922662037037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16330.698136574074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17214.329039351851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16561.086145833335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16224.165972222223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15478.83488425926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16526.869317129629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16395.449479166666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15926.50017361111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15623.672326388887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16905.606944444444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15734.197592592594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16744.981157407408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15842.505775462962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16222.942581018518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17160.636504629631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17175.05439814815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15344.481249999999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15574.96857638889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16827.982627314817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17087.035069444446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16575.726134259257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16254.125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16632.827604166665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16111.931412037038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16429.208333333332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15331.762141203704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14529.874305555555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14737.927777777777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15164.234386574075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15417.511863425925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16452.526655092592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15440.941979166666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16794.098217592593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15927.552314814813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15632.958993055554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15485.593055555555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16614.631597222222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16861.176377314816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15801.261365740742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17125.783877314814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</f>
        <v>17028.291666666668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16291.613969907406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16798.490752314814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16582.778703703701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17199.615289351852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16684.615277777779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15679.39144675926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16779.702094907407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17106.207638888889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16880.999131944445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16699.132824074073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16953.717233796295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16326.400937500001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16654.708333333332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17214.670138888887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16607.888888888887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17177.208333333332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16610.083333333332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17152.290972222221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16934.007037037038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16937.434780092593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16740.958333333332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17172.545196759256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16650.75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16743.810081018517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16934.794710648148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16987.049849537038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16470.817199074074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16737.046689814815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16924.695787037035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16375.092152777777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16986.656944444443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16754.634131944444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16725.667997685185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16841.696342592593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16737.903333333332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16624.636828703704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17197.208333333332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16648.745138888891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16809.61685185185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16388.761469907407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16362.684861111111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16964.353506944444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16806.860150462962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17137.983831018519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16518.841493055555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16782.283101851852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16421.771354166667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16734.658715277779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17153.389062500002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16483.069988425927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16872.942997685186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16626.785289351854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16996.684409722224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16436.842523148149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16816.458333333332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16801.847361111111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16849.798252314817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16643.165972222221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16743.757962962962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16453.05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17093.443368055556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16599.692627314816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16522.43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</f>
        <v>16941.589143518519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16685.578622685185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16429.852118055558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17066.908182870371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16649.012777777778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16509.75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16513.896840277779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16510.674953703703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16770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16481.854247685184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16541.757326388888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17122.811180555556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16624.614571759259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16839.542361111111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16638.543171296296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16407.232175925925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16531.635937499999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16907.780162037037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16559.069884259257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17107.896898148148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17013.666666666668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16409.002094907406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16502.636111111111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16564.798171296297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16430.858090277776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16604.794155092593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16296.639155092593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16310.035370370371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16670.357731481479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16579.625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16761.867314814815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16601.921064814815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16768.07574074074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16547.830856481483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16819.560613425925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17046.031782407405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16709.207638888889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16976.061805555557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16703.122210648147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17222.376238425928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16563.34309027778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16778.810219907406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16399.692013888889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16307.716875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16989.987696759261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16983.774745370371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16583.009224537036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16569.988900462962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17251.853900462964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16662.556944444445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16874.958333333332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16264.692789351851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16935.637824074071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16684.215277777777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16949.772326388887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16764.700983796298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16969.958333333332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16492.928576388887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16537.092152777779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16592.449305555554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17222.961111111112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17250.55164351852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16356.583275462965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17129.958333333332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</f>
        <v>16660.57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16666.651319444445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16586.642071759259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16372.041666666666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17025.026319444445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16293.852627314816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16877.726261574073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16357.693379629629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16329.9121875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16423.07851851852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16417.017488425925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17136.732060185186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16667.61851851852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16624.957326388889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16506.915648148151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16908.762951388886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16792.84574074074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16642.75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16670.593692129631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16383.783321759262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17097.645358796297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16451.438043981481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16634.843240740742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16538.666377314814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17179.711354166666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16299.832152777779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17103.373414351849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16566.831273148149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16988.625671296297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16971.340277777777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16449.166666666668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16436.207638888889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16314.840474537037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16294.116053240739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16436.290972222221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16473.768298611114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16980.403877314813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16942.376597222221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17047.69570601852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16330.501516203703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17100.805601851851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17239.723634259262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17105.900046296298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16276.125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16447.866574074073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16650.67326388889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17202.750613425927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16723.104780092592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17143.207638888889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17053.25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16617.028310185186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17157.375729166666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16555.808182870373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17198.663877314815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16374.521064814813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16276.927106481482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16834.523020833334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16331.083333333334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16031.666666666666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17176.688437500001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16274.662962962962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17129.768368055553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17197.980555555554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17217.192916666667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</f>
        <v>17187.491643518519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17149.777083333334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17167.663506944442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16326.581018518518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16409.041192129629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16302.030555555555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17149.500787037035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16845.680925925928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16957.529305555556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17225.787986111111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16744.132407407407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16405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16318.854189814816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17215.249305555557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16854.040231481482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15368.649201388891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16283.571840277778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15438.76363425926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16646.165972222221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15155.638460648146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16782.626296296297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15807.042673611111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15719.888888888889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15207.837465277778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15602.185891203704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15315.745266203703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15361.25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15977.424317129628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16059.420046296296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16564.208333333332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16408.027083333334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16030.207638888889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16115.833333333334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16405.207638888889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16293.502650462962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16607.14678240741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15867.648217592592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16150.876296296296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15446.875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15687.957210648148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15828.572280092592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15606.165972222223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16450.454166666666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16292.846828703703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17194.941319444446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15760.878148148149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15190.630497685184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17090.458333333332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16480.590173611112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15710.749085648147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15845.028472222222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15082.725219907406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15680.054560185185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14890.836435185185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16260.3303125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17131.805706018517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16103.751458333334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17139.25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15932.44685185185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16688.173159722224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16362.542638888888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16482.783368055556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16576.143634259261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16055.207060185186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</f>
        <v>16065.996458333333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15760.999641203705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16830.824097222223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14549.165972222223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16565.959027777779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16124.780300925924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15324.060127314813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16719.208333333332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15917.981215277776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16190.702314814815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14897.166666666666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15097.673900462964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15864.000856481483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15577.758125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15457.916666666666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16146.107858796297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15764.59392361111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15471.657638888888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16010.627615740741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15528.165972222223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15726.332638888889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15737.047905092593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16022.249305555555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16016.915312500001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15889.207638888889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15222.7125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15437.207638888889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15963.881944444445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15459.166666666666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16343.590127314817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15457.667199074072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16324.433495370371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15156.79537037037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15600.170138888889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15123.041666666666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15178.165972222223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15171.958333333334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15224.69142361111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17226.083333333332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16426.207638888889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16089.833680555557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15584.05627314815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15896.702777777777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15765.581944444444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15541.960243055555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15125.752777777778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16375.917858796296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15804.270833333334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15410.207638888889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15559.709027777777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16060.197222222223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16230.208333333334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16559.167361111111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15618.947337962964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16516.931157407405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14717.290972222223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15642.306527777777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15424.996874999999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15384.825694444444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15516.683333333334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16995.801388888889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15786.484085648148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15457.646921296297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15360.342361111112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</f>
        <v>16179.87818287037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15887.165972222223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15479.125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15985.056921296295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16191.998402777777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15356.897974537036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15605.763379629629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17068.226701388889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16384.880358796294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15992.165972222223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17143.333333333332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16375.207638888889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17049.165972222221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16139.583333333334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16626.798333333336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16539.792048611111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16510.107222222221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16916.207638888889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17013.822916666668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17098.875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16482.832280092593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17163.212337962963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17006.125196759262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17099.791666666668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16764.623043981483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16540.957638888889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16590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16031.524456018517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17060.965324074074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16020.59662037037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15382.117662037037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15994.415972222223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15721.773113425928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16494.631944444445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14579.207638888889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16077.027754629627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15803.803900462963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15949.022256944445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16038.602951388888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15043.825543981482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15655.208796296298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15829.583726851852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16699.723738425924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15740.496840277776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16058.78888888889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14966.232916666666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15489.829918981481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15643.321041666668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15353.25099537037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15223.860532407409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16862.935590277779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15472.104861111111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17165.941099537038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17059.870520833334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15487.958969907408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15218.25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16348.784062500001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16030.740497685185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16303.031597222223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14822.166666666666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16526.856053240739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16957.981597222224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14907.127650462962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16675.166666666668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</f>
        <v>15672.730416666667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15354.758217592593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15122.099097222221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16890.807893518519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14768.799305555556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16312.645833333334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15606.100694444445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16803.080289351852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14998.239884259259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16142.148032407407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15228.192395833334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14817.207638888889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15544.166666666666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17228.545358796295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16094.005150462965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15685.151006944443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15465.139108796297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15577.763275462965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15400.207638888889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14904.208333333334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16265.104166666666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16405.957881944447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15693.641724537038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16023.713217592594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15320.212685185184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16344.530011574074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16396.001423611113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15749.942928240742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16036.922581018518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14798.944444444445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15474.822858796297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15662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15439.196400462963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14785.897222222222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16145.916666666666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15786.927604166667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16202.169085648149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16194.25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16829.333668981482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15357.833333333334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16012.839780092594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15585.479722222224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15886.831944444444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16658.008402777781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17207.096585648145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16849.843287037034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17134.70954861111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16909.583333333332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17215.999305555557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17053.750555555558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16982.781319444446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16872.828287037039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16852.043703703705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16817.75070601852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16956.653611111109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17123.655231481483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16460.164340277777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16667.833784722221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17057.295138888887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16551.872210648147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17122.594131944443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16535.207638888889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16454.174363425926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17239.585127314815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</f>
        <v>17217.791666666668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16842.712418981482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17091.635636574076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16679.628692129631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17100.165972222221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17080.635787037038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16913.212662037036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16297.84761574074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17206.30332175926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17189.207638888889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16587.709027777779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16317.290972222223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16748.056631944444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16885.707824074074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16980.696585648147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16661.058993055554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16852.942094907408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16856.309039351851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16972.790972222221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16404.945856481481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16291.947013888888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17076.753310185184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17036.870833333334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16522.074166666669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16800.958333333332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16810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16244.294560185184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17075.356770833332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17072.933969907408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16316.784305555555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16994.785416666666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16928.883321759258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17117.208333333332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16404.957638888889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16403.666666666668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16278.643750000001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16402.144641203704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16758.210659722223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16387.334722222222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17240.018055555556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17196.720057870371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16786.249305555557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17241.667372685184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16849.708645833332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16738.624803240738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16416.299305555556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17149.625266203704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17163.809201388889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16971.604699074072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17049.124305555557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16422.898090277777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17190.440416666668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16798.833333333332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16436.002488425926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16764.920081018518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16898.065462962961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16760.716840277779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16996.492280092592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16470.973946759259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16588.03263888889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16725.166666666668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16572.64672453704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16606.919687500002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16831.580590277779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</f>
        <v>16510.792094907407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16891.365925925926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16366.034108796297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17231.833333333332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16529.915972222221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17056.483206018518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16785.764004629633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16975.666956018518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17147.732407407409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17018.165972222221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16477.641435185185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15712.333333333334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16573.208333333332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16879.190081018518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17148.332638888889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17040.708437500001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16282.060092592596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16325.416666666666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16575.252951388891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16499.852083333335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16305.874421296297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16795.851388888888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16379.860127314814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17069.053113425925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16843.43107638889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16692.7971875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16309.014178240743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16958.839583333334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17231.172824074074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16292.916666666666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16867.992418981481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16549.67797453704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17139.912997685184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16520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16507.748333333333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16540.913113425926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16923.041666666668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16994.807187499999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17044.030810185188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15893.22804398148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16120.381041666666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15921.962754629631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16060.855682870371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16901.329444444444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16035.271516203704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15614.011828703704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16756.795057870371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16106.832141203704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15263.964594907406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16074.172974537038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15466.904120370369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16324.377893518518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16814.166793981483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15177.195844907406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16935.566388888892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16201.138113425926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16463.92699074074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15562.906111111113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16284.659525462963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16290.912083333331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16874.629340277777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16306.866793981482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16236.713969907409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16184.799386574074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</f>
        <v>16612.189525462964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16584.18579861111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16901.778611111109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15711.025902777779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16842.97380787037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15256.713344907404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15947.537268518519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16347.145833333334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16131.792557870373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16173.762673611111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16568.836435185185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16845.110775462963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16996.758333333335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16048.249305555555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16970.22210648148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16232.409965277779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16153.0940625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15434.698784722221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16274.861388888887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15443.5953125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17123.793865740739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15681.933124999998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16808.203587962966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16454.354166666668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16296.977083333333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15987.345914351854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16890.653877314813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15500.847314814813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16794.598530092593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16165.124756944444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16166.792407407409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15275.872685185184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16873.892546296298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15855.703993055555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16179.523703703702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16555.667256944445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16703.624189814815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16996.327476851849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16388.895833333332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16289.649502314816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16957.26496527778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16400.038194444445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16793.908194444444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17167.115405092594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16282.407187500001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16403.189583333333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17019.989513888886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16788.671631944442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16914.819687500003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17187.906608796296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16436.347523148146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16653.462048611113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16625.699652777777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16483.00609953704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16786.193587962964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16554.181944444445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16345.747592592596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16192.953391203702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16362.972025462963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17136.212743055556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16968.71025462963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16808.954571759259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16685.102581018517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16570.709629629629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</f>
        <v>16604.714178240742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16684.108865740742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16296.763981481481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16490.071319444443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16409.669907407409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16413.09175925926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16616.65625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16522.113263888892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16574.629502314816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16338.68361111111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16291.723611111111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16970.724328703705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16257.21446759259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16612.166666666668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16325.734895833333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17066.053993055557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16488.353738425925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16585.893182870372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16387.846377314814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16302.682314814816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16650.18584490741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16929.841747685186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16631.728460648148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17231.541666666668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16358.660833333335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16298.905694444444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16736.720219907405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16249.806875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16495.339363425926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17178.695833333335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17107.165972222221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17203.599664351852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16594.166666666668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16587.945833333335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16572.75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17163.700694444444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16981.979108796299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16313.665798611111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16880.562037037034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17208.506689814814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16900.734409722223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16533.488182870369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16789.375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16787.818738425925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16965.249305555557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16800.125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16624.770833333332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16541.477500000001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16997.60701388889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16613.288819444442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16586.614895833332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16773.208333333332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16599.506377314814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17236.561805555557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16891.416666666668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16884.667407407407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17222.846122685187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16586.875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16961.866446759257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16766.041666666668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17197.755787037036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16595.840335648147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16220.923101851849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16710.960416666665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</f>
        <v>16996.809490740739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16740.125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17094.461956018517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16672.628611111111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17139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16892.166666666668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17115.218854166666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16227.549791666666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16000.905995370369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16181.041666666666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16289.291666666666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15245.729259259258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15446.666666666666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15029.972569444444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16675.041666666668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15984.84803240741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15391.948773148149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16468.788680555557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16054.135405092593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15549.666666666666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15576.283159722223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15192.61037037037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15344.962581018519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15898.910416666666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16377.249305555555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15228.554166666667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15163.875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15817.875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16235.599930555554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15314.08505787037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15831.292303240742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16234.290972222223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15528.740868055558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16319.642719907408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15242.814432870371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16002.988067129629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16316.783645833333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14975.207638888889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16040.887175925927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15382.91934027778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15067.043865740741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15948.61125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16230.165972222223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16127.842824074076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16099.342905092593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16117.762638888889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16158.041666666666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16007.662997685184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14943.655266203701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16081.876678240742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15910.585162037038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15968.845451388888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16907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15424.815300925928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16022.725219907406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14775.166666666666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16313.730219907406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15582.690104166666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15924.867905092593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14488.166666666666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15587.561886574074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16246.083333333334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16153.057523148147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15034.757569444444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</f>
        <v>15914.743472222224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16048.207638888889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15775.166666666666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17166.707638888889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16606.583043981482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16483.583333333332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16598.621018518515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17023.166666666668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17170.134780092591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16548.290972222221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16532.291666666668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16714.957638888889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16753.742719907405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16727.458333333332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16645.708333333332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16874.008946759259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16922.747199074071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16919.680925925928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16630.814340277775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16953.789583333335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16637.125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17136.099664351852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17013.458333333332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17238.152835648147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17003.729166666668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16408.457569444443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16848.503229166665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17082.613564814816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16723.882731481481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17032.667245370369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17135.843969907408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16543.702800925927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16863.709652777776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17095.669675925925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16745.041666666668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16859.96190972222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17003.583333333332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16446.043657407408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16262.666666666666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17165.958333333332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17158.749270833334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16576.65653935185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16917.288194444445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17087.633703703705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17165.086053240742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16450.791990740738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16584.678645833334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17088.642754629629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16406.263252314813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16984.166666666668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17030.504097222223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17193.060277777779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16267.106770833334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16871.774155092593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16774.936365740741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16421.86375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17228.577303240741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16649.803622685184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16412.68883101852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16297.595520833334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17075.624039351853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16633.816423611108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17032.165972222221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16982.789803240743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</f>
        <v>16265.814340277777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15883.075821759259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16501.638020833332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16422.506168981479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16785.290972222221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16795.013125000001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16843.740092592594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16683.165972222221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15775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16963.807627314814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15674.416666666666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15891.03888888889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15765.249305555555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15150.570868055556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15161.814699074073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15554.900694444443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16242.71726851852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15955.934386574074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16846.332638888889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16442.695671296296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16510.691574074073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16401.037766203703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16753.044560185186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16601.190902777777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16171.594282407406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15994.00335648148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16562.758587962962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15533.739953703705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17165.951770833333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16885.12023148148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17181.066192129631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17138.710717592592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17200.174305555556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17014.759374999998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16591.491620370372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16595.083333333332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17164.214409722223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15831.800185185186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17158.074976851851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16621.735208333332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16920.507638888888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16645.646863425925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16589.1875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17091.676388888889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17026.480983796297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16552.716666666667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16669.207638888889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16863.154930555556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17014.681979166668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17226.125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17180.908344907406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16479.99863425926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17101.888194444444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16987.874236111111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16350.004317129627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16964.229166666668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15851.996226851852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16556.011701388892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15912.062905092593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16488.510243055556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16402.722233796296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16781.416666666668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16294.536782407406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16752.913842592592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</f>
        <v>16436.175173611111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16955.318518518518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16472.059027777777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16408.063645833332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16851.437152777777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17169.253090277776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16663.675821759261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16760.967812499999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16693.465972222224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16856.456412037038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17083.456238425926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16980.667662037038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16474.915613425928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17065.239629629628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16801.360312500001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17120.759282407405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16554.131469907406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16671.390277777777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17062.851678240742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16893.338159722221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16535.060671296294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16423.813518518517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16765.252499999999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16636.780416666668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17145.458333333332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16594.625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16719.780324074076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16852.35019675926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16264.207638888889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16918.579861111113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16501.829872685183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16947.748414351849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16689.765844907408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16946.645347222224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17168.926030092593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16690.873402777779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16600.542303240742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16912.447662037037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16990.730717592593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16577.225694444445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16565.811400462964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16851.171261574073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16393.00068287037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16279.703275462962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17271.654479166664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16915.915972222221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16318.56875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17169.668576388889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16750.938009259258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16293.166666666666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16771.725694444445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16404.989583333332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16364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15805.662858796297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15802.869652777779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15752.661550925926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15421.125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16812.208333333332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15424.760243055556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15137.01445601852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15751.598483796297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15702.827118055555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16534.957569444443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15994.542858796296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</f>
        <v>15400.979618055555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15961.727916666665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16424.207638888889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15227.041921296297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15331.125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15839.871678240741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16200.165972222223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15912.708333333334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16011.922974537038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15590.327083333332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17004.192997685186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15542.61875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16606.795983796295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16493.168530092593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17015.917488425926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16075.563194444445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15659.65337962963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15980.561041666666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16481.651388888891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15143.884791666669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15872.866608796297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16528.651388888891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15213.789710648149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16329.475219907406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15917.821527777778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16316.983541666668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17018.007326388888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15826.904594907408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16624.583599537036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16885.916666666668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17097.347233796296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16231.356249999999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16882.834027777779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16275.785925925928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14744.340277777779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16248.614363425926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17211.957638888889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16270.385162037035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16757.625046296296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17202.684479166666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16267.637337962964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16705.597685185185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16876.211770833332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17080.583333333332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16410.25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16221.820046296298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16241.915972222223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16423.166666666668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16959.167719907407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16360.8303125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16427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17217.501041666666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17031.702986111111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16819.276006944445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17239.558865740739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17198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16513.587037037036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16731.767303240744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16405.125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16846.625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16923.165972222221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16682.674328703706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16944.916666666668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16674.802199074074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</f>
        <v>17019.75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16457.782060185185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17169.919201388886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16400.052083333332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16435.712245370371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16616.996527777777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16396.551319444443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16526.012500000001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16496.886111111111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16330.212951388887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17220.426875000001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16747.923842592591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16742.177766203702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16933.449467592593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16582.824525462962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16344.165972222223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16680.28295138889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16649.252199074075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16695.708333333332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16986.153055555555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16333.653159722222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16675.508333333335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16554.053229166664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16387.062418981481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16016.083368055557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14580.034722222221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16143.700821759259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16583.836805555555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15133.729872685186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17009.916666666668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16118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16428.062326388888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15850.679560185185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16899.77178240741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16605.769479166669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16859.999305555557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17257.165972222221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16483.927418981482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16260.52425925926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16616.879259259258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15545.847777777779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14854.083333333334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15945.996423611112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15481.050069444447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16788.448958333334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16734.888888888887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16338.904988425928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16220.64931712963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17160.458333333332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16530.062754629631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16417.950983796298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16466.841666666667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16717.984791666666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16701.857222222221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16894.684502314816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16522.031076388888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16494.845543981482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16936.681249999998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16239.842361111112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16417.471863425926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17064.354131944445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16642.667337962961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16899.497407407409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16266.215972222222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</f>
        <v>15099.092974537038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15261.958333333334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15367.169664351852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15416.803645833332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15187.291666666666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15057.069884259259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15505.808460648148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16071.22638888889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15280.333333333334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15689.924884259259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15861.000370370371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15707.874814814815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15543.069467592593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16285.708333333334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15321.092546296297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15666.916666666666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16010.791666666666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15772.654340277777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16328.186180555558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15759.339583333334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15488.165972222223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16421.332638888889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15944.688530092593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15714.367303240741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15594.699687500002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16040.889664351853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15670.207638888889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16238.737060185185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16121.867280092592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15401.290972222223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15625.859502314815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15241.340902777776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15355.208333333334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15127.249305555555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16993.868761574075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15137.166666666666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14609.985416666668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15764.892361111111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15402.652372685186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14824.082638888889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16423.596574074076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15139.024618055555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15607.824212962963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15666.10138888889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15966.61736111111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16296.75763888889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15500.409456018519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15053.662986111112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16213.684664351853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15987.435613425927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15090.290972222223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16033.534641203703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15088.834444444445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15448.890740740741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15435.750231481479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15687.928842592593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15484.782037037037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15692.597222222221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16056.5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16921.915972222221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16817.875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15339.24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16467.02207175926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15415.165972222223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</f>
        <v>15027.125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15792.211493055556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16140.290972222223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15306.19142361111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16952.885138888891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14795.166666666666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17014.544143518517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15495.656597222223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16500.87837962963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17031.290972222221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15263.918749999999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15451.165972222223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16907.249305555557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16107.854988425926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15177.06880787037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16263.757719907408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17254.083333333332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17270.171990740742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17263.781689814812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17242.773622685185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17249.208599537036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17283.80230324074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17266.84375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17265.492986111112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17241.900810185187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17262.389374999999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17259.041666666668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17251.999305555557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17265.833333333332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17252.191666666666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17266.041666666668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17257.027905092593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17265.991296296295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17251.147916666665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17267.863946759258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17257.166666666668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16450.664409722223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16524.828125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16678.281678240743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16482.139733796295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16687.666666666668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16670.30638888889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16888.679340277777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16922.866967592592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16313.81875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16818.541666666668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16314.646226851852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16616.913807870369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16348.801064814817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16556.918530092593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16525.140277777777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17144.619201388887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16912.166666666668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16935.207638888889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16330.534618055557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16383.824895833335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16780.461377314812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16894.006944444445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16617.25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16373.932430555555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16306.968159722221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16248.919722222221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16530.458333333332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16729.625856481482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</f>
        <v>16962.052152777778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16733.087766203706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16597.625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16816.208333333332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17057.895833333332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16563.036527777778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17020.814178240744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16747.903159722224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16636.948981481484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16345.874328703705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16925.832546296297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16632.817384259262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16596.628136574072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17173.875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17040.165972222221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16502.563391203705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17157.083333333332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17129.083333333332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16752.625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16680.950729166667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17226.791666666668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16910.836851851851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16513.739849537036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17088.253263888888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16881.707962962962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16528.835104166668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16713.788900462961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17042.167465277777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17194.811805555557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16996.955925925929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16519.787372685187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16856.672604166666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16690.567824074074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16871.982002314813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17097.86851851852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16285.485868055555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16295.980462962963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16307.859814814814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16285.658379629631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16340.560694444444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16448.818969907406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16357.780023148151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16366.979629629632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16257.718009259259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16454.760393518518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16403.624305555557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16367.97638888889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16372.956840277779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16486.357094907406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16521.82170138889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17046.691898148147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16984.600810185188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17059.617418981481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16852.575104166666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16576.949976851851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16466.142361111113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16359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16419.550659722223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16529.613854166666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16374.948402777778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16447.250034722223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16471.674513888891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16464.740335648148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16657.290972222221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</f>
        <v>16401.933333333334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16477.551180555554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17088.666666666668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17006.439421296298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17150.56931712963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16835.326770833333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16385.884351851852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17084.606134259258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16784.506944444445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16613.915972222221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16480.071550925928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16753.719953703705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16710.75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16343.638298611111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16341.0684375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17208.680902777778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16495.907858796298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16303.910023148148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16367.166666666666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16985.318703703702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16290.889027777777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16494.314074074075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16617.906678240743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17007.791666666668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17196.290972222221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16528.192708333332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16281.752268518518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16526.042708333334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15402.319062499999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16101.792361111111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15637.684907407407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16078.088888888889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15897.834525462962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16118.923807870371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15036.3259375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16199.916666666666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14995.916666666666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16125.684108796297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15472.996099537037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15037.539664351852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15766.332638888889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16459.964062499999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16891.660543981481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15753.809363425928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15417.006192129631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15248.125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17075.722013888888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15832.207638888889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16210.207638888889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16496.249305555557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15025.994837962962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15136.125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16969.204861111113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15689.650196759261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16546.236481481483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15186.290972222223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15630.845590277777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16261.959490740743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16279.041666666666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16550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15658.10204861111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15849.021261574075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16076.538657407407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16269.854999999998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</f>
        <v>16325.76866898148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15324.242141203706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15239.770011574074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16107.709305555554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16461.300243055557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17233.3125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16233.797280092593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16194.716435185184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17111.409108796299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17226.166666666668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17110.924907407407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16784.332638888889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17170.002881944445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16831.178472222222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16394.825243055555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16616.129652777778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16624.697916666668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16980.969131944443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17019.899398148147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16237.28478009259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16495.029224537036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16234.008738425924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16874.607974537037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16890.525231481482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16504.110983796298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15531.991666666667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15438.906342592592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15671.5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15562.916666666666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16386.94835648148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16772.895833333332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14761.207638888889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15775.751689814815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15689.786203703703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14812.25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15132.637511574074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15080.165972222223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15382.904895833335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16728.746782407408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15442.710243055555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16133.875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16832.75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16519.900069444444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15619.415972222223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16577.541666666668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16498.789895833332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17193.770729166667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16802.68542824074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16320.925856481483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16975.671099537038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16213.587094907409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17164.917824074077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16366.429155092594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16739.947916666668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16291.033958333333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16590.226388888888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16351.511319444444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16375.165972222223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16315.04886574074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17112.758969907409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17207.27005787037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16294.78994212963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16574.875567129628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16729.958333333332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</f>
        <v>15535.221562500001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16051.255868055554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15244.207638888889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16085.814583333333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15989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14915.018055555556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15407.207638888889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15832.648078703705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15160.021597222223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15893.558819444444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15482.145833333334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15363.809872685184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16340.130868055554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15333.208333333334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16242.207638888889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15314.249305555555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15506.165972222223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15888.208333333334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15774.943379629629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15140.165972222223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16205.290868055556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15159.828009259259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17024.269861111112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16191.584375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16628.251828703706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16180.108344907407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14571.249305555555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16958.709722222222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16261.42304398148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15086.181400462961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17112.462233796297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15994.606655092592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15401.125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16872.208333333332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15483.791666666666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16543.882002314815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15640.098530092591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15787.94630787037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16344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16425.362743055557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15619.165972222223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16203.780509259259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16329.429791666667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16913.272824074073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15351.041666666666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16296.540486111111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16191.663530092594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17138.628645833334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17018.792453703703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15815.151631944447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16024.166666666666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15662.053749999999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17019.291666666668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15936.334131944444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15774.755219907407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15899.899594907409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16788.332638888889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15503.291666666666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16758.207638888889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16894.500717592593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16260.725289351853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17139.628321759261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17046.291666666668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16404.831956018515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15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</f>
        <v>17015.958333333332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16874.392164351852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16495.639768518518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16667.763217592594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17146.680648148147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16844.19597222222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16619.893356481483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16484.143414351853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16790.588391203706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17142.047939814816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16632.902037037038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16261.819571759259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16308.930694444445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16283.118495370371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16387.524398148147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16806.951539351849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16598.833333333332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17189.71230324074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14792.958333333334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16261.604895833334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15994.165972222223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16407.542187499999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14845.166666666666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15236.604421296297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17128.365081018517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17031.996423611112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16811.958333333332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16471.822233796298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16990.960810185185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>ROUND(E2016/L2016,2)</f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15789.172905092593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15226.876886574073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15773.880775462962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15423.166666666666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16660.365844907406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17066.70857638889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16204.96111111111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16337.070567129631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16963.569120370372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16597.420752314814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15565.125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16597.184560185186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16181.165972222223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16524.772210648149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14683.913194444445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16309.021770833335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15673.996481481481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16444.041666666668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17150.208333333332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16186.082384259258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16562.290277777778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16788.041666666668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16199.864803240742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16069.251770833334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15887.75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17136.207638888889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16024.968784722223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17115.567442129632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16822.708032407409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17146.207638888889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16599.684189814816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15530.088506944443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15848.171805555554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16542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15848.651516203703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Q2051" s="10" t="s">
        <v>8317</v>
      </c>
      <c r="R2051" t="s">
        <v>8347</v>
      </c>
      <c r="S2051" s="15">
        <f t="shared" ref="S2051:S2114" si="161">(((J2051/60)/60)/24)+DATE(1970,1,1)</f>
        <v>41575.527349537035</v>
      </c>
      <c r="T2051" s="15">
        <f t="shared" ref="T2051:T2114" si="162">(((I2051/60)/60)/24)</f>
        <v>16041.957638888889</v>
      </c>
      <c r="U2051">
        <f t="shared" ref="U2051:U2114" si="163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Q2052" s="10" t="s">
        <v>8317</v>
      </c>
      <c r="R2052" t="s">
        <v>8347</v>
      </c>
      <c r="S2052" s="15">
        <f t="shared" si="161"/>
        <v>42115.071504629625</v>
      </c>
      <c r="T2052" s="15">
        <f t="shared" si="162"/>
        <v>16586.071504629628</v>
      </c>
      <c r="U2052">
        <f t="shared" si="163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Q2053" s="10" t="s">
        <v>8317</v>
      </c>
      <c r="R2053" t="s">
        <v>8347</v>
      </c>
      <c r="S2053" s="15">
        <f t="shared" si="161"/>
        <v>41604.022418981483</v>
      </c>
      <c r="T2053" s="15">
        <f t="shared" si="162"/>
        <v>16065.022418981483</v>
      </c>
      <c r="U2053">
        <f t="shared" si="163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Q2054" s="10" t="s">
        <v>8317</v>
      </c>
      <c r="R2054" t="s">
        <v>8347</v>
      </c>
      <c r="S2054" s="15">
        <f t="shared" si="161"/>
        <v>42375.08394675926</v>
      </c>
      <c r="T2054" s="15">
        <f t="shared" si="162"/>
        <v>16851.08394675926</v>
      </c>
      <c r="U2054">
        <f t="shared" si="163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Q2055" s="10" t="s">
        <v>8317</v>
      </c>
      <c r="R2055" t="s">
        <v>8347</v>
      </c>
      <c r="S2055" s="15">
        <f t="shared" si="161"/>
        <v>42303.617488425924</v>
      </c>
      <c r="T2055" s="15">
        <f t="shared" si="162"/>
        <v>16764.659155092591</v>
      </c>
      <c r="U2055">
        <f t="shared" si="163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Q2056" s="10" t="s">
        <v>8317</v>
      </c>
      <c r="R2056" t="s">
        <v>8347</v>
      </c>
      <c r="S2056" s="15">
        <f t="shared" si="161"/>
        <v>41731.520949074074</v>
      </c>
      <c r="T2056" s="15">
        <f t="shared" si="162"/>
        <v>16192.520949074074</v>
      </c>
      <c r="U2056">
        <f t="shared" si="163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Q2057" s="10" t="s">
        <v>8317</v>
      </c>
      <c r="R2057" t="s">
        <v>8347</v>
      </c>
      <c r="S2057" s="15">
        <f t="shared" si="161"/>
        <v>41946.674108796295</v>
      </c>
      <c r="T2057" s="15">
        <f t="shared" si="162"/>
        <v>16407.166666666668</v>
      </c>
      <c r="U2057">
        <f t="shared" si="163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Q2058" s="10" t="s">
        <v>8317</v>
      </c>
      <c r="R2058" t="s">
        <v>8347</v>
      </c>
      <c r="S2058" s="15">
        <f t="shared" si="161"/>
        <v>41351.76090277778</v>
      </c>
      <c r="T2058" s="15">
        <f t="shared" si="162"/>
        <v>15812.760902777778</v>
      </c>
      <c r="U2058">
        <f t="shared" si="163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Q2059" s="10" t="s">
        <v>8317</v>
      </c>
      <c r="R2059" t="s">
        <v>8347</v>
      </c>
      <c r="S2059" s="15">
        <f t="shared" si="161"/>
        <v>42396.494583333333</v>
      </c>
      <c r="T2059" s="15">
        <f t="shared" si="162"/>
        <v>16857.494583333333</v>
      </c>
      <c r="U2059">
        <f t="shared" si="163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Q2060" s="10" t="s">
        <v>8317</v>
      </c>
      <c r="R2060" t="s">
        <v>8347</v>
      </c>
      <c r="S2060" s="15">
        <f t="shared" si="161"/>
        <v>42026.370717592596</v>
      </c>
      <c r="T2060" s="15">
        <f t="shared" si="162"/>
        <v>16496.833333333332</v>
      </c>
      <c r="U2060">
        <f t="shared" si="163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Q2061" s="10" t="s">
        <v>8317</v>
      </c>
      <c r="R2061" t="s">
        <v>8347</v>
      </c>
      <c r="S2061" s="15">
        <f t="shared" si="161"/>
        <v>42361.602476851855</v>
      </c>
      <c r="T2061" s="15">
        <f t="shared" si="162"/>
        <v>16831.915972222221</v>
      </c>
      <c r="U2061">
        <f t="shared" si="163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Q2062" s="10" t="s">
        <v>8317</v>
      </c>
      <c r="R2062" t="s">
        <v>8347</v>
      </c>
      <c r="S2062" s="15">
        <f t="shared" si="161"/>
        <v>41783.642939814818</v>
      </c>
      <c r="T2062" s="15">
        <f t="shared" si="162"/>
        <v>16274.642939814816</v>
      </c>
      <c r="U2062">
        <f t="shared" si="163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Q2063" s="10" t="s">
        <v>8317</v>
      </c>
      <c r="R2063" t="s">
        <v>8347</v>
      </c>
      <c r="S2063" s="15">
        <f t="shared" si="161"/>
        <v>42705.764513888891</v>
      </c>
      <c r="T2063" s="15">
        <f t="shared" si="162"/>
        <v>17166.764513888887</v>
      </c>
      <c r="U2063">
        <f t="shared" si="163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Q2064" s="10" t="s">
        <v>8317</v>
      </c>
      <c r="R2064" t="s">
        <v>8347</v>
      </c>
      <c r="S2064" s="15">
        <f t="shared" si="161"/>
        <v>42423.3830787037</v>
      </c>
      <c r="T2064" s="15">
        <f t="shared" si="162"/>
        <v>16884.341412037036</v>
      </c>
      <c r="U2064">
        <f t="shared" si="163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Q2065" s="10" t="s">
        <v>8317</v>
      </c>
      <c r="R2065" t="s">
        <v>8347</v>
      </c>
      <c r="S2065" s="15">
        <f t="shared" si="161"/>
        <v>42472.73265046296</v>
      </c>
      <c r="T2065" s="15">
        <f t="shared" si="162"/>
        <v>16936.732650462964</v>
      </c>
      <c r="U2065">
        <f t="shared" si="163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Q2066" s="10" t="s">
        <v>8317</v>
      </c>
      <c r="R2066" t="s">
        <v>8347</v>
      </c>
      <c r="S2066" s="15">
        <f t="shared" si="161"/>
        <v>41389.364849537036</v>
      </c>
      <c r="T2066" s="15">
        <f t="shared" si="162"/>
        <v>15856.5</v>
      </c>
      <c r="U2066">
        <f t="shared" si="163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Q2067" s="10" t="s">
        <v>8317</v>
      </c>
      <c r="R2067" t="s">
        <v>8347</v>
      </c>
      <c r="S2067" s="15">
        <f t="shared" si="161"/>
        <v>41603.333668981482</v>
      </c>
      <c r="T2067" s="15">
        <f t="shared" si="162"/>
        <v>16064.333668981482</v>
      </c>
      <c r="U2067">
        <f t="shared" si="163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Q2068" s="10" t="s">
        <v>8317</v>
      </c>
      <c r="R2068" t="s">
        <v>8347</v>
      </c>
      <c r="S2068" s="15">
        <f t="shared" si="161"/>
        <v>41844.771793981483</v>
      </c>
      <c r="T2068" s="15">
        <f t="shared" si="162"/>
        <v>16305.771793981481</v>
      </c>
      <c r="U2068">
        <f t="shared" si="163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Q2069" s="10" t="s">
        <v>8317</v>
      </c>
      <c r="R2069" t="s">
        <v>8347</v>
      </c>
      <c r="S2069" s="15">
        <f t="shared" si="161"/>
        <v>42115.853888888887</v>
      </c>
      <c r="T2069" s="15">
        <f t="shared" si="162"/>
        <v>16579.853888888891</v>
      </c>
      <c r="U2069">
        <f t="shared" si="163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Q2070" s="10" t="s">
        <v>8317</v>
      </c>
      <c r="R2070" t="s">
        <v>8347</v>
      </c>
      <c r="S2070" s="15">
        <f t="shared" si="161"/>
        <v>42633.841608796298</v>
      </c>
      <c r="T2070" s="15">
        <f t="shared" si="162"/>
        <v>17094.841608796298</v>
      </c>
      <c r="U2070">
        <f t="shared" si="163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Q2071" s="10" t="s">
        <v>8317</v>
      </c>
      <c r="R2071" t="s">
        <v>8347</v>
      </c>
      <c r="S2071" s="15">
        <f t="shared" si="161"/>
        <v>42340.972118055557</v>
      </c>
      <c r="T2071" s="15">
        <f t="shared" si="162"/>
        <v>16802.972118055557</v>
      </c>
      <c r="U2071">
        <f t="shared" si="163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Q2072" s="10" t="s">
        <v>8317</v>
      </c>
      <c r="R2072" t="s">
        <v>8347</v>
      </c>
      <c r="S2072" s="15">
        <f t="shared" si="161"/>
        <v>42519.6565162037</v>
      </c>
      <c r="T2072" s="15">
        <f t="shared" si="162"/>
        <v>16980.656516203704</v>
      </c>
      <c r="U2072">
        <f t="shared" si="163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Q2073" s="10" t="s">
        <v>8317</v>
      </c>
      <c r="R2073" t="s">
        <v>8347</v>
      </c>
      <c r="S2073" s="15">
        <f t="shared" si="161"/>
        <v>42600.278749999998</v>
      </c>
      <c r="T2073" s="15">
        <f t="shared" si="162"/>
        <v>17076.278750000001</v>
      </c>
      <c r="U2073">
        <f t="shared" si="163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Q2074" s="10" t="s">
        <v>8317</v>
      </c>
      <c r="R2074" t="s">
        <v>8347</v>
      </c>
      <c r="S2074" s="15">
        <f t="shared" si="161"/>
        <v>42467.581388888888</v>
      </c>
      <c r="T2074" s="15">
        <f t="shared" si="162"/>
        <v>16928.581388888888</v>
      </c>
      <c r="U2074">
        <f t="shared" si="163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Q2075" s="10" t="s">
        <v>8317</v>
      </c>
      <c r="R2075" t="s">
        <v>8347</v>
      </c>
      <c r="S2075" s="15">
        <f t="shared" si="161"/>
        <v>42087.668032407411</v>
      </c>
      <c r="T2075" s="15">
        <f t="shared" si="162"/>
        <v>16563.668032407408</v>
      </c>
      <c r="U2075">
        <f t="shared" si="163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Q2076" s="10" t="s">
        <v>8317</v>
      </c>
      <c r="R2076" t="s">
        <v>8347</v>
      </c>
      <c r="S2076" s="15">
        <f t="shared" si="161"/>
        <v>42466.826180555552</v>
      </c>
      <c r="T2076" s="15">
        <f t="shared" si="162"/>
        <v>16927.826180555556</v>
      </c>
      <c r="U2076">
        <f t="shared" si="163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Q2077" s="10" t="s">
        <v>8317</v>
      </c>
      <c r="R2077" t="s">
        <v>8347</v>
      </c>
      <c r="S2077" s="15">
        <f t="shared" si="161"/>
        <v>41450.681574074071</v>
      </c>
      <c r="T2077" s="15">
        <f t="shared" si="162"/>
        <v>15911.681574074073</v>
      </c>
      <c r="U2077">
        <f t="shared" si="163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Q2078" s="10" t="s">
        <v>8317</v>
      </c>
      <c r="R2078" t="s">
        <v>8347</v>
      </c>
      <c r="S2078" s="15">
        <f t="shared" si="161"/>
        <v>41803.880659722221</v>
      </c>
      <c r="T2078" s="15">
        <f t="shared" si="162"/>
        <v>16274.880659722221</v>
      </c>
      <c r="U2078">
        <f t="shared" si="163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Q2079" s="10" t="s">
        <v>8317</v>
      </c>
      <c r="R2079" t="s">
        <v>8347</v>
      </c>
      <c r="S2079" s="15">
        <f t="shared" si="161"/>
        <v>42103.042546296296</v>
      </c>
      <c r="T2079" s="15">
        <f t="shared" si="162"/>
        <v>16591.875</v>
      </c>
      <c r="U2079">
        <f t="shared" si="163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Q2080" s="10" t="s">
        <v>8317</v>
      </c>
      <c r="R2080" t="s">
        <v>8347</v>
      </c>
      <c r="S2080" s="15">
        <f t="shared" si="161"/>
        <v>42692.771493055552</v>
      </c>
      <c r="T2080" s="15">
        <f t="shared" si="162"/>
        <v>17153.771493055556</v>
      </c>
      <c r="U2080">
        <f t="shared" si="163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Q2081" s="10" t="s">
        <v>8317</v>
      </c>
      <c r="R2081" t="s">
        <v>8347</v>
      </c>
      <c r="S2081" s="15">
        <f t="shared" si="161"/>
        <v>42150.71056712963</v>
      </c>
      <c r="T2081" s="15">
        <f t="shared" si="162"/>
        <v>16611.791666666668</v>
      </c>
      <c r="U2081">
        <f t="shared" si="163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Q2082" s="10" t="s">
        <v>8317</v>
      </c>
      <c r="R2082" t="s">
        <v>8347</v>
      </c>
      <c r="S2082" s="15">
        <f t="shared" si="161"/>
        <v>42289.957175925927</v>
      </c>
      <c r="T2082" s="15">
        <f t="shared" si="162"/>
        <v>16750.998842592591</v>
      </c>
      <c r="U2082">
        <f t="shared" si="163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Q2083" s="10" t="s">
        <v>8323</v>
      </c>
      <c r="R2083" t="s">
        <v>8327</v>
      </c>
      <c r="S2083" s="15">
        <f t="shared" si="161"/>
        <v>41004.156886574077</v>
      </c>
      <c r="T2083" s="15">
        <f t="shared" si="162"/>
        <v>15476.207638888889</v>
      </c>
      <c r="U2083">
        <f t="shared" si="163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Q2084" s="10" t="s">
        <v>8323</v>
      </c>
      <c r="R2084" t="s">
        <v>8327</v>
      </c>
      <c r="S2084" s="15">
        <f t="shared" si="161"/>
        <v>40811.120324074072</v>
      </c>
      <c r="T2084" s="15">
        <f t="shared" si="162"/>
        <v>15302.161990740738</v>
      </c>
      <c r="U2084">
        <f t="shared" si="163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Q2085" s="10" t="s">
        <v>8323</v>
      </c>
      <c r="R2085" t="s">
        <v>8327</v>
      </c>
      <c r="S2085" s="15">
        <f t="shared" si="161"/>
        <v>41034.72216435185</v>
      </c>
      <c r="T2085" s="15">
        <f t="shared" si="162"/>
        <v>15495.722164351851</v>
      </c>
      <c r="U2085">
        <f t="shared" si="163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Q2086" s="10" t="s">
        <v>8323</v>
      </c>
      <c r="R2086" t="s">
        <v>8327</v>
      </c>
      <c r="S2086" s="15">
        <f t="shared" si="161"/>
        <v>41731.833124999997</v>
      </c>
      <c r="T2086" s="15">
        <f t="shared" si="162"/>
        <v>16194.290972222223</v>
      </c>
      <c r="U2086">
        <f t="shared" si="163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Q2087" s="10" t="s">
        <v>8323</v>
      </c>
      <c r="R2087" t="s">
        <v>8327</v>
      </c>
      <c r="S2087" s="15">
        <f t="shared" si="161"/>
        <v>41075.835497685184</v>
      </c>
      <c r="T2087" s="15">
        <f t="shared" si="162"/>
        <v>15536.835497685186</v>
      </c>
      <c r="U2087">
        <f t="shared" si="163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Q2088" s="10" t="s">
        <v>8323</v>
      </c>
      <c r="R2088" t="s">
        <v>8327</v>
      </c>
      <c r="S2088" s="15">
        <f t="shared" si="161"/>
        <v>40860.67050925926</v>
      </c>
      <c r="T2088" s="15">
        <f t="shared" si="162"/>
        <v>15322.207638888889</v>
      </c>
      <c r="U2088">
        <f t="shared" si="163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Q2089" s="10" t="s">
        <v>8323</v>
      </c>
      <c r="R2089" t="s">
        <v>8327</v>
      </c>
      <c r="S2089" s="15">
        <f t="shared" si="161"/>
        <v>40764.204375000001</v>
      </c>
      <c r="T2089" s="15">
        <f t="shared" si="162"/>
        <v>15225.204375000001</v>
      </c>
      <c r="U2089">
        <f t="shared" si="163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Q2090" s="10" t="s">
        <v>8323</v>
      </c>
      <c r="R2090" t="s">
        <v>8327</v>
      </c>
      <c r="S2090" s="15">
        <f t="shared" si="161"/>
        <v>40395.714722222219</v>
      </c>
      <c r="T2090" s="15">
        <f t="shared" si="162"/>
        <v>14863.165972222223</v>
      </c>
      <c r="U2090">
        <f t="shared" si="163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Q2091" s="10" t="s">
        <v>8323</v>
      </c>
      <c r="R2091" t="s">
        <v>8327</v>
      </c>
      <c r="S2091" s="15">
        <f t="shared" si="161"/>
        <v>41453.076319444444</v>
      </c>
      <c r="T2091" s="15">
        <f t="shared" si="162"/>
        <v>15919.076319444444</v>
      </c>
      <c r="U2091">
        <f t="shared" si="163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Q2092" s="10" t="s">
        <v>8323</v>
      </c>
      <c r="R2092" t="s">
        <v>8327</v>
      </c>
      <c r="S2092" s="15">
        <f t="shared" si="161"/>
        <v>41299.381423611114</v>
      </c>
      <c r="T2092" s="15">
        <f t="shared" si="162"/>
        <v>15760.381423611112</v>
      </c>
      <c r="U2092">
        <f t="shared" si="163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Q2093" s="10" t="s">
        <v>8323</v>
      </c>
      <c r="R2093" t="s">
        <v>8327</v>
      </c>
      <c r="S2093" s="15">
        <f t="shared" si="161"/>
        <v>40555.322662037033</v>
      </c>
      <c r="T2093" s="15">
        <f t="shared" si="162"/>
        <v>15034.833333333334</v>
      </c>
      <c r="U2093">
        <f t="shared" si="163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Q2094" s="10" t="s">
        <v>8323</v>
      </c>
      <c r="R2094" t="s">
        <v>8327</v>
      </c>
      <c r="S2094" s="15">
        <f t="shared" si="161"/>
        <v>40763.707546296297</v>
      </c>
      <c r="T2094" s="15">
        <f t="shared" si="162"/>
        <v>15254.707546296297</v>
      </c>
      <c r="U2094">
        <f t="shared" si="163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Q2095" s="10" t="s">
        <v>8323</v>
      </c>
      <c r="R2095" t="s">
        <v>8327</v>
      </c>
      <c r="S2095" s="15">
        <f t="shared" si="161"/>
        <v>41205.854537037041</v>
      </c>
      <c r="T2095" s="15">
        <f t="shared" si="162"/>
        <v>15696.896203703705</v>
      </c>
      <c r="U2095">
        <f t="shared" si="163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Q2096" s="10" t="s">
        <v>8323</v>
      </c>
      <c r="R2096" t="s">
        <v>8327</v>
      </c>
      <c r="S2096" s="15">
        <f t="shared" si="161"/>
        <v>40939.02002314815</v>
      </c>
      <c r="T2096" s="15">
        <f t="shared" si="162"/>
        <v>15404.125</v>
      </c>
      <c r="U2096">
        <f t="shared" si="163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Q2097" s="10" t="s">
        <v>8323</v>
      </c>
      <c r="R2097" t="s">
        <v>8327</v>
      </c>
      <c r="S2097" s="15">
        <f t="shared" si="161"/>
        <v>40758.733483796292</v>
      </c>
      <c r="T2097" s="15">
        <f t="shared" si="162"/>
        <v>15249.733483796294</v>
      </c>
      <c r="U2097">
        <f t="shared" si="163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Q2098" s="10" t="s">
        <v>8323</v>
      </c>
      <c r="R2098" t="s">
        <v>8327</v>
      </c>
      <c r="S2098" s="15">
        <f t="shared" si="161"/>
        <v>41192.758506944447</v>
      </c>
      <c r="T2098" s="15">
        <f t="shared" si="162"/>
        <v>15639.165972222223</v>
      </c>
      <c r="U2098">
        <f t="shared" si="163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Q2099" s="10" t="s">
        <v>8323</v>
      </c>
      <c r="R2099" t="s">
        <v>8327</v>
      </c>
      <c r="S2099" s="15">
        <f t="shared" si="161"/>
        <v>40818.58489583333</v>
      </c>
      <c r="T2099" s="15">
        <f t="shared" si="162"/>
        <v>15309.6265625</v>
      </c>
      <c r="U2099">
        <f t="shared" si="163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Q2100" s="10" t="s">
        <v>8323</v>
      </c>
      <c r="R2100" t="s">
        <v>8327</v>
      </c>
      <c r="S2100" s="15">
        <f t="shared" si="161"/>
        <v>40946.11383101852</v>
      </c>
      <c r="T2100" s="15">
        <f t="shared" si="162"/>
        <v>15407.11383101852</v>
      </c>
      <c r="U2100">
        <f t="shared" si="163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Q2101" s="10" t="s">
        <v>8323</v>
      </c>
      <c r="R2101" t="s">
        <v>8327</v>
      </c>
      <c r="S2101" s="15">
        <f t="shared" si="161"/>
        <v>42173.746342592596</v>
      </c>
      <c r="T2101" s="15">
        <f t="shared" si="162"/>
        <v>16618.152777777777</v>
      </c>
      <c r="U2101">
        <f t="shared" si="163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Q2102" s="10" t="s">
        <v>8323</v>
      </c>
      <c r="R2102" t="s">
        <v>8327</v>
      </c>
      <c r="S2102" s="15">
        <f t="shared" si="161"/>
        <v>41074.834965277776</v>
      </c>
      <c r="T2102" s="15">
        <f t="shared" si="162"/>
        <v>15521.165972222223</v>
      </c>
      <c r="U2102">
        <f t="shared" si="163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Q2103" s="10" t="s">
        <v>8323</v>
      </c>
      <c r="R2103" t="s">
        <v>8327</v>
      </c>
      <c r="S2103" s="15">
        <f t="shared" si="161"/>
        <v>40892.149467592593</v>
      </c>
      <c r="T2103" s="15">
        <f t="shared" si="162"/>
        <v>15383.149467592593</v>
      </c>
      <c r="U2103">
        <f t="shared" si="163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Q2104" s="10" t="s">
        <v>8323</v>
      </c>
      <c r="R2104" t="s">
        <v>8327</v>
      </c>
      <c r="S2104" s="15">
        <f t="shared" si="161"/>
        <v>40638.868611111109</v>
      </c>
      <c r="T2104" s="15">
        <f t="shared" si="162"/>
        <v>15099.868611111111</v>
      </c>
      <c r="U2104">
        <f t="shared" si="163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Q2105" s="10" t="s">
        <v>8323</v>
      </c>
      <c r="R2105" t="s">
        <v>8327</v>
      </c>
      <c r="S2105" s="15">
        <f t="shared" si="161"/>
        <v>41192.754942129628</v>
      </c>
      <c r="T2105" s="15">
        <f t="shared" si="162"/>
        <v>15653.796608796298</v>
      </c>
      <c r="U2105">
        <f t="shared" si="163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Q2106" s="10" t="s">
        <v>8323</v>
      </c>
      <c r="R2106" t="s">
        <v>8327</v>
      </c>
      <c r="S2106" s="15">
        <f t="shared" si="161"/>
        <v>41394.074467592596</v>
      </c>
      <c r="T2106" s="15">
        <f t="shared" si="162"/>
        <v>15856</v>
      </c>
      <c r="U2106">
        <f t="shared" si="163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Q2107" s="10" t="s">
        <v>8323</v>
      </c>
      <c r="R2107" t="s">
        <v>8327</v>
      </c>
      <c r="S2107" s="15">
        <f t="shared" si="161"/>
        <v>41951.788807870369</v>
      </c>
      <c r="T2107" s="15">
        <f t="shared" si="162"/>
        <v>16395.166666666668</v>
      </c>
      <c r="U2107">
        <f t="shared" si="163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Q2108" s="10" t="s">
        <v>8323</v>
      </c>
      <c r="R2108" t="s">
        <v>8327</v>
      </c>
      <c r="S2108" s="15">
        <f t="shared" si="161"/>
        <v>41270.21497685185</v>
      </c>
      <c r="T2108" s="15">
        <f t="shared" si="162"/>
        <v>15731.214976851852</v>
      </c>
      <c r="U2108">
        <f t="shared" si="163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Q2109" s="10" t="s">
        <v>8323</v>
      </c>
      <c r="R2109" t="s">
        <v>8327</v>
      </c>
      <c r="S2109" s="15">
        <f t="shared" si="161"/>
        <v>41934.71056712963</v>
      </c>
      <c r="T2109" s="15">
        <f t="shared" si="162"/>
        <v>16386.752233796295</v>
      </c>
      <c r="U2109">
        <f t="shared" si="163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Q2110" s="10" t="s">
        <v>8323</v>
      </c>
      <c r="R2110" t="s">
        <v>8327</v>
      </c>
      <c r="S2110" s="15">
        <f t="shared" si="161"/>
        <v>41135.175694444442</v>
      </c>
      <c r="T2110" s="15">
        <f t="shared" si="162"/>
        <v>15593.163194444445</v>
      </c>
      <c r="U2110">
        <f t="shared" si="163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Q2111" s="10" t="s">
        <v>8323</v>
      </c>
      <c r="R2111" t="s">
        <v>8327</v>
      </c>
      <c r="S2111" s="15">
        <f t="shared" si="161"/>
        <v>42160.708530092597</v>
      </c>
      <c r="T2111" s="15">
        <f t="shared" si="162"/>
        <v>16621.708530092594</v>
      </c>
      <c r="U2111">
        <f t="shared" si="163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Q2112" s="10" t="s">
        <v>8323</v>
      </c>
      <c r="R2112" t="s">
        <v>8327</v>
      </c>
      <c r="S2112" s="15">
        <f t="shared" si="161"/>
        <v>41759.670937499999</v>
      </c>
      <c r="T2112" s="15">
        <f t="shared" si="162"/>
        <v>16218.207638888889</v>
      </c>
      <c r="U2112">
        <f t="shared" si="163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Q2113" s="10" t="s">
        <v>8323</v>
      </c>
      <c r="R2113" t="s">
        <v>8327</v>
      </c>
      <c r="S2113" s="15">
        <f t="shared" si="161"/>
        <v>40703.197048611109</v>
      </c>
      <c r="T2113" s="15">
        <f t="shared" si="162"/>
        <v>15201.041666666666</v>
      </c>
      <c r="U2113">
        <f t="shared" si="163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4">ROUND(E2114/D2114*100,0)</f>
        <v>100</v>
      </c>
      <c r="Q2114" s="10" t="s">
        <v>8323</v>
      </c>
      <c r="R2114" t="s">
        <v>8327</v>
      </c>
      <c r="S2114" s="15">
        <f t="shared" si="161"/>
        <v>41365.928159722222</v>
      </c>
      <c r="T2114" s="15">
        <f t="shared" si="162"/>
        <v>15810.928159722222</v>
      </c>
      <c r="U2114">
        <f t="shared" si="163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4"/>
        <v>105</v>
      </c>
      <c r="Q2115" s="10" t="s">
        <v>8323</v>
      </c>
      <c r="R2115" t="s">
        <v>8327</v>
      </c>
      <c r="S2115" s="15">
        <f t="shared" ref="S2115:S2178" si="165">(((J2115/60)/60)/24)+DATE(1970,1,1)</f>
        <v>41870.86546296296</v>
      </c>
      <c r="T2115" s="15">
        <f t="shared" ref="T2115:T2178" si="166">(((I2115/60)/60)/24)</f>
        <v>16336.865462962962</v>
      </c>
      <c r="U2115">
        <f t="shared" ref="U2115:U2178" si="167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4"/>
        <v>105</v>
      </c>
      <c r="Q2116" s="10" t="s">
        <v>8323</v>
      </c>
      <c r="R2116" t="s">
        <v>8327</v>
      </c>
      <c r="S2116" s="15">
        <f t="shared" si="165"/>
        <v>40458.815625000003</v>
      </c>
      <c r="T2116" s="15">
        <f t="shared" si="166"/>
        <v>14952.207638888889</v>
      </c>
      <c r="U2116">
        <f t="shared" si="167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4"/>
        <v>226</v>
      </c>
      <c r="Q2117" s="10" t="s">
        <v>8323</v>
      </c>
      <c r="R2117" t="s">
        <v>8327</v>
      </c>
      <c r="S2117" s="15">
        <f t="shared" si="165"/>
        <v>40564.081030092595</v>
      </c>
      <c r="T2117" s="15">
        <f t="shared" si="166"/>
        <v>15025.081030092593</v>
      </c>
      <c r="U2117">
        <f t="shared" si="167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4"/>
        <v>101</v>
      </c>
      <c r="Q2118" s="10" t="s">
        <v>8323</v>
      </c>
      <c r="R2118" t="s">
        <v>8327</v>
      </c>
      <c r="S2118" s="15">
        <f t="shared" si="165"/>
        <v>41136.777812500004</v>
      </c>
      <c r="T2118" s="15">
        <f t="shared" si="166"/>
        <v>15615.777812500002</v>
      </c>
      <c r="U2118">
        <f t="shared" si="167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4"/>
        <v>148</v>
      </c>
      <c r="Q2119" s="10" t="s">
        <v>8323</v>
      </c>
      <c r="R2119" t="s">
        <v>8327</v>
      </c>
      <c r="S2119" s="15">
        <f t="shared" si="165"/>
        <v>42290.059594907405</v>
      </c>
      <c r="T2119" s="15">
        <f t="shared" si="166"/>
        <v>16735.207638888889</v>
      </c>
      <c r="U2119">
        <f t="shared" si="167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4"/>
        <v>135</v>
      </c>
      <c r="Q2120" s="10" t="s">
        <v>8323</v>
      </c>
      <c r="R2120" t="s">
        <v>8327</v>
      </c>
      <c r="S2120" s="15">
        <f t="shared" si="165"/>
        <v>40718.839537037034</v>
      </c>
      <c r="T2120" s="15">
        <f t="shared" si="166"/>
        <v>15179.839537037036</v>
      </c>
      <c r="U2120">
        <f t="shared" si="167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4"/>
        <v>101</v>
      </c>
      <c r="Q2121" s="10" t="s">
        <v>8323</v>
      </c>
      <c r="R2121" t="s">
        <v>8327</v>
      </c>
      <c r="S2121" s="15">
        <f t="shared" si="165"/>
        <v>41107.130150462966</v>
      </c>
      <c r="T2121" s="15">
        <f t="shared" si="166"/>
        <v>15568.130150462965</v>
      </c>
      <c r="U2121">
        <f t="shared" si="167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4"/>
        <v>101</v>
      </c>
      <c r="Q2122" s="10" t="s">
        <v>8323</v>
      </c>
      <c r="R2122" t="s">
        <v>8327</v>
      </c>
      <c r="S2122" s="15">
        <f t="shared" si="165"/>
        <v>41591.964537037034</v>
      </c>
      <c r="T2122" s="15">
        <f t="shared" si="166"/>
        <v>16071.964537037036</v>
      </c>
      <c r="U2122">
        <f t="shared" si="167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4"/>
        <v>1</v>
      </c>
      <c r="Q2123" s="10" t="s">
        <v>8331</v>
      </c>
      <c r="R2123" t="s">
        <v>8332</v>
      </c>
      <c r="S2123" s="15">
        <f t="shared" si="165"/>
        <v>42716.7424537037</v>
      </c>
      <c r="T2123" s="15">
        <f t="shared" si="166"/>
        <v>17177.742453703704</v>
      </c>
      <c r="U2123">
        <f t="shared" si="167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4"/>
        <v>0</v>
      </c>
      <c r="Q2124" s="10" t="s">
        <v>8331</v>
      </c>
      <c r="R2124" t="s">
        <v>8332</v>
      </c>
      <c r="S2124" s="15">
        <f t="shared" si="165"/>
        <v>42712.300567129627</v>
      </c>
      <c r="T2124" s="15">
        <f t="shared" si="166"/>
        <v>17173.300567129631</v>
      </c>
      <c r="U2124">
        <f t="shared" si="167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4"/>
        <v>10</v>
      </c>
      <c r="Q2125" s="10" t="s">
        <v>8331</v>
      </c>
      <c r="R2125" t="s">
        <v>8332</v>
      </c>
      <c r="S2125" s="15">
        <f t="shared" si="165"/>
        <v>40198.424849537041</v>
      </c>
      <c r="T2125" s="15">
        <f t="shared" si="166"/>
        <v>14683.290972222223</v>
      </c>
      <c r="U2125">
        <f t="shared" si="167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4"/>
        <v>10</v>
      </c>
      <c r="Q2126" s="10" t="s">
        <v>8331</v>
      </c>
      <c r="R2126" t="s">
        <v>8332</v>
      </c>
      <c r="S2126" s="15">
        <f t="shared" si="165"/>
        <v>40464.028182870366</v>
      </c>
      <c r="T2126" s="15">
        <f t="shared" si="166"/>
        <v>14943.208333333334</v>
      </c>
      <c r="U2126">
        <f t="shared" si="167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4"/>
        <v>1</v>
      </c>
      <c r="Q2127" s="10" t="s">
        <v>8331</v>
      </c>
      <c r="R2127" t="s">
        <v>8332</v>
      </c>
      <c r="S2127" s="15">
        <f t="shared" si="165"/>
        <v>42191.023530092592</v>
      </c>
      <c r="T2127" s="15">
        <f t="shared" si="166"/>
        <v>16652.023530092592</v>
      </c>
      <c r="U2127">
        <f t="shared" si="167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4"/>
        <v>0</v>
      </c>
      <c r="Q2128" s="10" t="s">
        <v>8331</v>
      </c>
      <c r="R2128" t="s">
        <v>8332</v>
      </c>
      <c r="S2128" s="15">
        <f t="shared" si="165"/>
        <v>41951.973229166666</v>
      </c>
      <c r="T2128" s="15">
        <f t="shared" si="166"/>
        <v>16412.973229166666</v>
      </c>
      <c r="U2128">
        <f t="shared" si="167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4"/>
        <v>29</v>
      </c>
      <c r="Q2129" s="10" t="s">
        <v>8331</v>
      </c>
      <c r="R2129" t="s">
        <v>8332</v>
      </c>
      <c r="S2129" s="15">
        <f t="shared" si="165"/>
        <v>42045.50535879629</v>
      </c>
      <c r="T2129" s="15">
        <f t="shared" si="166"/>
        <v>16506.46369212963</v>
      </c>
      <c r="U2129">
        <f t="shared" si="167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4"/>
        <v>0</v>
      </c>
      <c r="Q2130" s="10" t="s">
        <v>8331</v>
      </c>
      <c r="R2130" t="s">
        <v>8332</v>
      </c>
      <c r="S2130" s="15">
        <f t="shared" si="165"/>
        <v>41843.772789351853</v>
      </c>
      <c r="T2130" s="15">
        <f t="shared" si="166"/>
        <v>16334.772789351851</v>
      </c>
      <c r="U2130">
        <f t="shared" si="167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4"/>
        <v>12</v>
      </c>
      <c r="Q2131" s="10" t="s">
        <v>8331</v>
      </c>
      <c r="R2131" t="s">
        <v>8332</v>
      </c>
      <c r="S2131" s="15">
        <f t="shared" si="165"/>
        <v>42409.024305555555</v>
      </c>
      <c r="T2131" s="15">
        <f t="shared" si="166"/>
        <v>16870.024305555555</v>
      </c>
      <c r="U2131">
        <f t="shared" si="167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4"/>
        <v>0</v>
      </c>
      <c r="Q2132" s="10" t="s">
        <v>8331</v>
      </c>
      <c r="R2132" t="s">
        <v>8332</v>
      </c>
      <c r="S2132" s="15">
        <f t="shared" si="165"/>
        <v>41832.086377314816</v>
      </c>
      <c r="T2132" s="15">
        <f t="shared" si="166"/>
        <v>16298.086377314814</v>
      </c>
      <c r="U2132">
        <f t="shared" si="167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4"/>
        <v>5</v>
      </c>
      <c r="Q2133" s="10" t="s">
        <v>8331</v>
      </c>
      <c r="R2133" t="s">
        <v>8332</v>
      </c>
      <c r="S2133" s="15">
        <f t="shared" si="165"/>
        <v>42167.207071759258</v>
      </c>
      <c r="T2133" s="15">
        <f t="shared" si="166"/>
        <v>16628.207071759261</v>
      </c>
      <c r="U2133">
        <f t="shared" si="167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4"/>
        <v>2</v>
      </c>
      <c r="Q2134" s="10" t="s">
        <v>8331</v>
      </c>
      <c r="R2134" t="s">
        <v>8332</v>
      </c>
      <c r="S2134" s="15">
        <f t="shared" si="165"/>
        <v>41643.487175925926</v>
      </c>
      <c r="T2134" s="15">
        <f t="shared" si="166"/>
        <v>16104.487175925928</v>
      </c>
      <c r="U2134">
        <f t="shared" si="167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4"/>
        <v>2</v>
      </c>
      <c r="Q2135" s="10" t="s">
        <v>8331</v>
      </c>
      <c r="R2135" t="s">
        <v>8332</v>
      </c>
      <c r="S2135" s="15">
        <f t="shared" si="165"/>
        <v>40619.097210648149</v>
      </c>
      <c r="T2135" s="15">
        <f t="shared" si="166"/>
        <v>15088.290972222223</v>
      </c>
      <c r="U2135">
        <f t="shared" si="167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4"/>
        <v>2</v>
      </c>
      <c r="Q2136" s="10" t="s">
        <v>8331</v>
      </c>
      <c r="R2136" t="s">
        <v>8332</v>
      </c>
      <c r="S2136" s="15">
        <f t="shared" si="165"/>
        <v>41361.886469907404</v>
      </c>
      <c r="T2136" s="15">
        <f t="shared" si="166"/>
        <v>15822.886469907406</v>
      </c>
      <c r="U2136">
        <f t="shared" si="167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4"/>
        <v>10</v>
      </c>
      <c r="Q2137" s="10" t="s">
        <v>8331</v>
      </c>
      <c r="R2137" t="s">
        <v>8332</v>
      </c>
      <c r="S2137" s="15">
        <f t="shared" si="165"/>
        <v>41156.963344907403</v>
      </c>
      <c r="T2137" s="15">
        <f t="shared" si="166"/>
        <v>15617.963344907404</v>
      </c>
      <c r="U2137">
        <f t="shared" si="167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4"/>
        <v>0</v>
      </c>
      <c r="Q2138" s="10" t="s">
        <v>8331</v>
      </c>
      <c r="R2138" t="s">
        <v>8332</v>
      </c>
      <c r="S2138" s="15">
        <f t="shared" si="165"/>
        <v>41536.509097222224</v>
      </c>
      <c r="T2138" s="15">
        <f t="shared" si="166"/>
        <v>15997.509097222224</v>
      </c>
      <c r="U2138">
        <f t="shared" si="167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4"/>
        <v>28</v>
      </c>
      <c r="Q2139" s="10" t="s">
        <v>8331</v>
      </c>
      <c r="R2139" t="s">
        <v>8332</v>
      </c>
      <c r="S2139" s="15">
        <f t="shared" si="165"/>
        <v>41948.771168981482</v>
      </c>
      <c r="T2139" s="15">
        <f t="shared" si="166"/>
        <v>16409.771168981482</v>
      </c>
      <c r="U2139">
        <f t="shared" si="167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4"/>
        <v>13</v>
      </c>
      <c r="Q2140" s="10" t="s">
        <v>8331</v>
      </c>
      <c r="R2140" t="s">
        <v>8332</v>
      </c>
      <c r="S2140" s="15">
        <f t="shared" si="165"/>
        <v>41557.013182870374</v>
      </c>
      <c r="T2140" s="15">
        <f t="shared" si="166"/>
        <v>16018.054849537039</v>
      </c>
      <c r="U2140">
        <f t="shared" si="167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4"/>
        <v>5</v>
      </c>
      <c r="Q2141" s="10" t="s">
        <v>8331</v>
      </c>
      <c r="R2141" t="s">
        <v>8332</v>
      </c>
      <c r="S2141" s="15">
        <f t="shared" si="165"/>
        <v>42647.750092592592</v>
      </c>
      <c r="T2141" s="15">
        <f t="shared" si="166"/>
        <v>17108.750092592592</v>
      </c>
      <c r="U2141">
        <f t="shared" si="167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4"/>
        <v>0</v>
      </c>
      <c r="Q2142" s="10" t="s">
        <v>8331</v>
      </c>
      <c r="R2142" t="s">
        <v>8332</v>
      </c>
      <c r="S2142" s="15">
        <f t="shared" si="165"/>
        <v>41255.833611111113</v>
      </c>
      <c r="T2142" s="15">
        <f t="shared" si="166"/>
        <v>15716.833611111111</v>
      </c>
      <c r="U2142">
        <f t="shared" si="167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4"/>
        <v>0</v>
      </c>
      <c r="Q2143" s="10" t="s">
        <v>8331</v>
      </c>
      <c r="R2143" t="s">
        <v>8332</v>
      </c>
      <c r="S2143" s="15">
        <f t="shared" si="165"/>
        <v>41927.235636574071</v>
      </c>
      <c r="T2143" s="15">
        <f t="shared" si="166"/>
        <v>16388.277303240739</v>
      </c>
      <c r="U2143">
        <f t="shared" si="167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4"/>
        <v>6</v>
      </c>
      <c r="Q2144" s="10" t="s">
        <v>8331</v>
      </c>
      <c r="R2144" t="s">
        <v>8332</v>
      </c>
      <c r="S2144" s="15">
        <f t="shared" si="165"/>
        <v>42340.701504629629</v>
      </c>
      <c r="T2144" s="15">
        <f t="shared" si="166"/>
        <v>16799.701504629633</v>
      </c>
      <c r="U2144">
        <f t="shared" si="167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4"/>
        <v>11</v>
      </c>
      <c r="Q2145" s="10" t="s">
        <v>8331</v>
      </c>
      <c r="R2145" t="s">
        <v>8332</v>
      </c>
      <c r="S2145" s="15">
        <f t="shared" si="165"/>
        <v>40332.886712962965</v>
      </c>
      <c r="T2145" s="15">
        <f t="shared" si="166"/>
        <v>14811.791666666666</v>
      </c>
      <c r="U2145">
        <f t="shared" si="167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4"/>
        <v>2</v>
      </c>
      <c r="Q2146" s="10" t="s">
        <v>8331</v>
      </c>
      <c r="R2146" t="s">
        <v>8332</v>
      </c>
      <c r="S2146" s="15">
        <f t="shared" si="165"/>
        <v>41499.546759259261</v>
      </c>
      <c r="T2146" s="15">
        <f t="shared" si="166"/>
        <v>15962.546759259259</v>
      </c>
      <c r="U2146">
        <f t="shared" si="167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4"/>
        <v>30</v>
      </c>
      <c r="Q2147" s="10" t="s">
        <v>8331</v>
      </c>
      <c r="R2147" t="s">
        <v>8332</v>
      </c>
      <c r="S2147" s="15">
        <f t="shared" si="165"/>
        <v>41575.237430555557</v>
      </c>
      <c r="T2147" s="15">
        <f t="shared" si="166"/>
        <v>16036.279097222221</v>
      </c>
      <c r="U2147">
        <f t="shared" si="167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4"/>
        <v>0</v>
      </c>
      <c r="Q2148" s="10" t="s">
        <v>8331</v>
      </c>
      <c r="R2148" t="s">
        <v>8332</v>
      </c>
      <c r="S2148" s="15">
        <f t="shared" si="165"/>
        <v>42397.679513888885</v>
      </c>
      <c r="T2148" s="15">
        <f t="shared" si="166"/>
        <v>16842.679513888888</v>
      </c>
      <c r="U2148">
        <f t="shared" si="167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4"/>
        <v>1</v>
      </c>
      <c r="Q2149" s="10" t="s">
        <v>8331</v>
      </c>
      <c r="R2149" t="s">
        <v>8332</v>
      </c>
      <c r="S2149" s="15">
        <f t="shared" si="165"/>
        <v>41927.295694444445</v>
      </c>
      <c r="T2149" s="15">
        <f t="shared" si="166"/>
        <v>16390.337361111113</v>
      </c>
      <c r="U2149">
        <f t="shared" si="167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4"/>
        <v>2</v>
      </c>
      <c r="Q2150" s="10" t="s">
        <v>8331</v>
      </c>
      <c r="R2150" t="s">
        <v>8332</v>
      </c>
      <c r="S2150" s="15">
        <f t="shared" si="165"/>
        <v>42066.733587962968</v>
      </c>
      <c r="T2150" s="15">
        <f t="shared" si="166"/>
        <v>16527.691921296297</v>
      </c>
      <c r="U2150">
        <f t="shared" si="167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4"/>
        <v>0</v>
      </c>
      <c r="Q2151" s="10" t="s">
        <v>8331</v>
      </c>
      <c r="R2151" t="s">
        <v>8332</v>
      </c>
      <c r="S2151" s="15">
        <f t="shared" si="165"/>
        <v>40355.024953703702</v>
      </c>
      <c r="T2151" s="15">
        <f t="shared" si="166"/>
        <v>14821</v>
      </c>
      <c r="U2151">
        <f t="shared" si="167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4"/>
        <v>1</v>
      </c>
      <c r="Q2152" s="10" t="s">
        <v>8331</v>
      </c>
      <c r="R2152" t="s">
        <v>8332</v>
      </c>
      <c r="S2152" s="15">
        <f t="shared" si="165"/>
        <v>42534.284710648149</v>
      </c>
      <c r="T2152" s="15">
        <f t="shared" si="166"/>
        <v>16995.284710648149</v>
      </c>
      <c r="U2152">
        <f t="shared" si="167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4"/>
        <v>0</v>
      </c>
      <c r="Q2153" s="10" t="s">
        <v>8331</v>
      </c>
      <c r="R2153" t="s">
        <v>8332</v>
      </c>
      <c r="S2153" s="15">
        <f t="shared" si="165"/>
        <v>42520.847384259265</v>
      </c>
      <c r="T2153" s="15">
        <f t="shared" si="166"/>
        <v>16981.847384259261</v>
      </c>
      <c r="U2153">
        <f t="shared" si="167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4"/>
        <v>0</v>
      </c>
      <c r="Q2154" s="10" t="s">
        <v>8331</v>
      </c>
      <c r="R2154" t="s">
        <v>8332</v>
      </c>
      <c r="S2154" s="15">
        <f t="shared" si="165"/>
        <v>41683.832280092596</v>
      </c>
      <c r="T2154" s="15">
        <f t="shared" si="166"/>
        <v>16144.790613425926</v>
      </c>
      <c r="U2154">
        <f t="shared" si="167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4"/>
        <v>0</v>
      </c>
      <c r="Q2155" s="10" t="s">
        <v>8331</v>
      </c>
      <c r="R2155" t="s">
        <v>8332</v>
      </c>
      <c r="S2155" s="15">
        <f t="shared" si="165"/>
        <v>41974.911087962959</v>
      </c>
      <c r="T2155" s="15">
        <f t="shared" si="166"/>
        <v>16445.332638888889</v>
      </c>
      <c r="U2155">
        <f t="shared" si="167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4"/>
        <v>1</v>
      </c>
      <c r="Q2156" s="10" t="s">
        <v>8331</v>
      </c>
      <c r="R2156" t="s">
        <v>8332</v>
      </c>
      <c r="S2156" s="15">
        <f t="shared" si="165"/>
        <v>41647.632256944446</v>
      </c>
      <c r="T2156" s="15">
        <f t="shared" si="166"/>
        <v>16098.632256944444</v>
      </c>
      <c r="U2156">
        <f t="shared" si="167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4"/>
        <v>2</v>
      </c>
      <c r="Q2157" s="10" t="s">
        <v>8331</v>
      </c>
      <c r="R2157" t="s">
        <v>8332</v>
      </c>
      <c r="S2157" s="15">
        <f t="shared" si="165"/>
        <v>42430.747511574074</v>
      </c>
      <c r="T2157" s="15">
        <f t="shared" si="166"/>
        <v>16891.705844907407</v>
      </c>
      <c r="U2157">
        <f t="shared" si="167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4"/>
        <v>3</v>
      </c>
      <c r="Q2158" s="10" t="s">
        <v>8331</v>
      </c>
      <c r="R2158" t="s">
        <v>8332</v>
      </c>
      <c r="S2158" s="15">
        <f t="shared" si="165"/>
        <v>41488.85423611111</v>
      </c>
      <c r="T2158" s="15">
        <f t="shared" si="166"/>
        <v>15964.854236111112</v>
      </c>
      <c r="U2158">
        <f t="shared" si="167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4"/>
        <v>28</v>
      </c>
      <c r="Q2159" s="10" t="s">
        <v>8331</v>
      </c>
      <c r="R2159" t="s">
        <v>8332</v>
      </c>
      <c r="S2159" s="15">
        <f t="shared" si="165"/>
        <v>42694.98128472222</v>
      </c>
      <c r="T2159" s="15">
        <f t="shared" si="166"/>
        <v>17158.332638888889</v>
      </c>
      <c r="U2159">
        <f t="shared" si="167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4"/>
        <v>7</v>
      </c>
      <c r="Q2160" s="10" t="s">
        <v>8331</v>
      </c>
      <c r="R2160" t="s">
        <v>8332</v>
      </c>
      <c r="S2160" s="15">
        <f t="shared" si="165"/>
        <v>41264.853865740741</v>
      </c>
      <c r="T2160" s="15">
        <f t="shared" si="166"/>
        <v>15740.853865740741</v>
      </c>
      <c r="U2160">
        <f t="shared" si="167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4"/>
        <v>1</v>
      </c>
      <c r="Q2161" s="10" t="s">
        <v>8331</v>
      </c>
      <c r="R2161" t="s">
        <v>8332</v>
      </c>
      <c r="S2161" s="15">
        <f t="shared" si="165"/>
        <v>40710.731180555551</v>
      </c>
      <c r="T2161" s="15">
        <f t="shared" si="166"/>
        <v>15171.731180555553</v>
      </c>
      <c r="U2161">
        <f t="shared" si="167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4"/>
        <v>1</v>
      </c>
      <c r="Q2162" s="10" t="s">
        <v>8331</v>
      </c>
      <c r="R2162" t="s">
        <v>8332</v>
      </c>
      <c r="S2162" s="15">
        <f t="shared" si="165"/>
        <v>41018.711863425924</v>
      </c>
      <c r="T2162" s="15">
        <f t="shared" si="166"/>
        <v>15479.711863425924</v>
      </c>
      <c r="U2162">
        <f t="shared" si="167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4"/>
        <v>116</v>
      </c>
      <c r="Q2163" s="10" t="s">
        <v>8323</v>
      </c>
      <c r="R2163" t="s">
        <v>8324</v>
      </c>
      <c r="S2163" s="15">
        <f t="shared" si="165"/>
        <v>42240.852534722217</v>
      </c>
      <c r="T2163" s="15">
        <f t="shared" si="166"/>
        <v>16701.85253472222</v>
      </c>
      <c r="U2163">
        <f t="shared" si="167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4"/>
        <v>112</v>
      </c>
      <c r="Q2164" s="10" t="s">
        <v>8323</v>
      </c>
      <c r="R2164" t="s">
        <v>8324</v>
      </c>
      <c r="S2164" s="15">
        <f t="shared" si="165"/>
        <v>41813.766099537039</v>
      </c>
      <c r="T2164" s="15">
        <f t="shared" si="166"/>
        <v>16275.766099537037</v>
      </c>
      <c r="U2164">
        <f t="shared" si="167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4"/>
        <v>132</v>
      </c>
      <c r="Q2165" s="10" t="s">
        <v>8323</v>
      </c>
      <c r="R2165" t="s">
        <v>8324</v>
      </c>
      <c r="S2165" s="15">
        <f t="shared" si="165"/>
        <v>42111.899537037039</v>
      </c>
      <c r="T2165" s="15">
        <f t="shared" si="166"/>
        <v>16594.159722222223</v>
      </c>
      <c r="U2165">
        <f t="shared" si="167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4"/>
        <v>103</v>
      </c>
      <c r="Q2166" s="10" t="s">
        <v>8323</v>
      </c>
      <c r="R2166" t="s">
        <v>8324</v>
      </c>
      <c r="S2166" s="15">
        <f t="shared" si="165"/>
        <v>42515.71775462963</v>
      </c>
      <c r="T2166" s="15">
        <f t="shared" si="166"/>
        <v>16977.165972222221</v>
      </c>
      <c r="U2166">
        <f t="shared" si="167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4"/>
        <v>139</v>
      </c>
      <c r="Q2167" s="10" t="s">
        <v>8323</v>
      </c>
      <c r="R2167" t="s">
        <v>8324</v>
      </c>
      <c r="S2167" s="15">
        <f t="shared" si="165"/>
        <v>42438.667071759264</v>
      </c>
      <c r="T2167" s="15">
        <f t="shared" si="166"/>
        <v>16899.625405092593</v>
      </c>
      <c r="U2167">
        <f t="shared" si="167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4"/>
        <v>147</v>
      </c>
      <c r="Q2168" s="10" t="s">
        <v>8323</v>
      </c>
      <c r="R2168" t="s">
        <v>8324</v>
      </c>
      <c r="S2168" s="15">
        <f t="shared" si="165"/>
        <v>41933.838171296295</v>
      </c>
      <c r="T2168" s="15">
        <f t="shared" si="166"/>
        <v>16409.879837962962</v>
      </c>
      <c r="U2168">
        <f t="shared" si="167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4"/>
        <v>120</v>
      </c>
      <c r="Q2169" s="10" t="s">
        <v>8323</v>
      </c>
      <c r="R2169" t="s">
        <v>8324</v>
      </c>
      <c r="S2169" s="15">
        <f t="shared" si="165"/>
        <v>41153.066400462965</v>
      </c>
      <c r="T2169" s="15">
        <f t="shared" si="166"/>
        <v>15598.066400462963</v>
      </c>
      <c r="U2169">
        <f t="shared" si="167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4"/>
        <v>122</v>
      </c>
      <c r="Q2170" s="10" t="s">
        <v>8323</v>
      </c>
      <c r="R2170" t="s">
        <v>8324</v>
      </c>
      <c r="S2170" s="15">
        <f t="shared" si="165"/>
        <v>42745.600243055553</v>
      </c>
      <c r="T2170" s="15">
        <f t="shared" si="166"/>
        <v>17207.208333333332</v>
      </c>
      <c r="U2170">
        <f t="shared" si="167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4"/>
        <v>100</v>
      </c>
      <c r="Q2171" s="10" t="s">
        <v>8323</v>
      </c>
      <c r="R2171" t="s">
        <v>8324</v>
      </c>
      <c r="S2171" s="15">
        <f t="shared" si="165"/>
        <v>42793.700821759259</v>
      </c>
      <c r="T2171" s="15">
        <f t="shared" si="166"/>
        <v>17227.700821759259</v>
      </c>
      <c r="U2171">
        <f t="shared" si="167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4"/>
        <v>181</v>
      </c>
      <c r="Q2172" s="10" t="s">
        <v>8323</v>
      </c>
      <c r="R2172" t="s">
        <v>8324</v>
      </c>
      <c r="S2172" s="15">
        <f t="shared" si="165"/>
        <v>42198.750254629631</v>
      </c>
      <c r="T2172" s="15">
        <f t="shared" si="166"/>
        <v>16669.750254629631</v>
      </c>
      <c r="U2172">
        <f t="shared" si="167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4"/>
        <v>106</v>
      </c>
      <c r="Q2173" s="10" t="s">
        <v>8323</v>
      </c>
      <c r="R2173" t="s">
        <v>8324</v>
      </c>
      <c r="S2173" s="15">
        <f t="shared" si="165"/>
        <v>42141.95711805555</v>
      </c>
      <c r="T2173" s="15">
        <f t="shared" si="166"/>
        <v>16608.208333333332</v>
      </c>
      <c r="U2173">
        <f t="shared" si="167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4"/>
        <v>100</v>
      </c>
      <c r="Q2174" s="10" t="s">
        <v>8323</v>
      </c>
      <c r="R2174" t="s">
        <v>8324</v>
      </c>
      <c r="S2174" s="15">
        <f t="shared" si="165"/>
        <v>42082.580092592587</v>
      </c>
      <c r="T2174" s="15">
        <f t="shared" si="166"/>
        <v>16543.580092592591</v>
      </c>
      <c r="U2174">
        <f t="shared" si="167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4"/>
        <v>127</v>
      </c>
      <c r="Q2175" s="10" t="s">
        <v>8323</v>
      </c>
      <c r="R2175" t="s">
        <v>8324</v>
      </c>
      <c r="S2175" s="15">
        <f t="shared" si="165"/>
        <v>41495.692627314813</v>
      </c>
      <c r="T2175" s="15">
        <f t="shared" si="166"/>
        <v>15958.165972222223</v>
      </c>
      <c r="U2175">
        <f t="shared" si="167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4"/>
        <v>103</v>
      </c>
      <c r="Q2176" s="10" t="s">
        <v>8323</v>
      </c>
      <c r="R2176" t="s">
        <v>8324</v>
      </c>
      <c r="S2176" s="15">
        <f t="shared" si="165"/>
        <v>42465.542905092589</v>
      </c>
      <c r="T2176" s="15">
        <f t="shared" si="166"/>
        <v>16926.542905092592</v>
      </c>
      <c r="U2176">
        <f t="shared" si="167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4"/>
        <v>250</v>
      </c>
      <c r="Q2177" s="10" t="s">
        <v>8323</v>
      </c>
      <c r="R2177" t="s">
        <v>8324</v>
      </c>
      <c r="S2177" s="15">
        <f t="shared" si="165"/>
        <v>42565.009097222224</v>
      </c>
      <c r="T2177" s="15">
        <f t="shared" si="166"/>
        <v>17003.009097222224</v>
      </c>
      <c r="U2177">
        <f t="shared" si="167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68">ROUND(E2178/D2178*100,0)</f>
        <v>126</v>
      </c>
      <c r="Q2178" s="10" t="s">
        <v>8323</v>
      </c>
      <c r="R2178" t="s">
        <v>8324</v>
      </c>
      <c r="S2178" s="15">
        <f t="shared" si="165"/>
        <v>42096.633206018523</v>
      </c>
      <c r="T2178" s="15">
        <f t="shared" si="166"/>
        <v>16557.63320601852</v>
      </c>
      <c r="U2178">
        <f t="shared" si="167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68"/>
        <v>100</v>
      </c>
      <c r="Q2179" s="10" t="s">
        <v>8323</v>
      </c>
      <c r="R2179" t="s">
        <v>8324</v>
      </c>
      <c r="S2179" s="15">
        <f t="shared" ref="S2179:S2242" si="169">(((J2179/60)/60)/24)+DATE(1970,1,1)</f>
        <v>42502.250775462962</v>
      </c>
      <c r="T2179" s="15">
        <f t="shared" ref="T2179:T2242" si="170">(((I2179/60)/60)/24)</f>
        <v>16958.250775462962</v>
      </c>
      <c r="U2179">
        <f t="shared" ref="U2179:U2242" si="171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68"/>
        <v>139</v>
      </c>
      <c r="Q2180" s="10" t="s">
        <v>8323</v>
      </c>
      <c r="R2180" t="s">
        <v>8324</v>
      </c>
      <c r="S2180" s="15">
        <f t="shared" si="169"/>
        <v>42723.63653935185</v>
      </c>
      <c r="T2180" s="15">
        <f t="shared" si="170"/>
        <v>17184.636539351854</v>
      </c>
      <c r="U2180">
        <f t="shared" si="171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68"/>
        <v>161</v>
      </c>
      <c r="Q2181" s="10" t="s">
        <v>8323</v>
      </c>
      <c r="R2181" t="s">
        <v>8324</v>
      </c>
      <c r="S2181" s="15">
        <f t="shared" si="169"/>
        <v>42075.171203703707</v>
      </c>
      <c r="T2181" s="15">
        <f t="shared" si="170"/>
        <v>16536.171203703703</v>
      </c>
      <c r="U2181">
        <f t="shared" si="171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68"/>
        <v>107</v>
      </c>
      <c r="Q2182" s="10" t="s">
        <v>8323</v>
      </c>
      <c r="R2182" t="s">
        <v>8324</v>
      </c>
      <c r="S2182" s="15">
        <f t="shared" si="169"/>
        <v>42279.669768518521</v>
      </c>
      <c r="T2182" s="15">
        <f t="shared" si="170"/>
        <v>16752.711435185185</v>
      </c>
      <c r="U2182">
        <f t="shared" si="171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68"/>
        <v>153</v>
      </c>
      <c r="Q2183" s="10" t="s">
        <v>8331</v>
      </c>
      <c r="R2183" t="s">
        <v>8349</v>
      </c>
      <c r="S2183" s="15">
        <f t="shared" si="169"/>
        <v>42773.005243055552</v>
      </c>
      <c r="T2183" s="15">
        <f t="shared" si="170"/>
        <v>17218.005243055555</v>
      </c>
      <c r="U2183">
        <f t="shared" si="171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68"/>
        <v>524</v>
      </c>
      <c r="Q2184" s="10" t="s">
        <v>8331</v>
      </c>
      <c r="R2184" t="s">
        <v>8349</v>
      </c>
      <c r="S2184" s="15">
        <f t="shared" si="169"/>
        <v>41879.900752314818</v>
      </c>
      <c r="T2184" s="15">
        <f t="shared" si="170"/>
        <v>16345.900752314816</v>
      </c>
      <c r="U2184">
        <f t="shared" si="171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68"/>
        <v>489</v>
      </c>
      <c r="Q2185" s="10" t="s">
        <v>8331</v>
      </c>
      <c r="R2185" t="s">
        <v>8349</v>
      </c>
      <c r="S2185" s="15">
        <f t="shared" si="169"/>
        <v>42745.365474537044</v>
      </c>
      <c r="T2185" s="15">
        <f t="shared" si="170"/>
        <v>17206.208333333332</v>
      </c>
      <c r="U2185">
        <f t="shared" si="171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68"/>
        <v>285</v>
      </c>
      <c r="Q2186" s="10" t="s">
        <v>8331</v>
      </c>
      <c r="R2186" t="s">
        <v>8349</v>
      </c>
      <c r="S2186" s="15">
        <f t="shared" si="169"/>
        <v>42380.690289351856</v>
      </c>
      <c r="T2186" s="15">
        <f t="shared" si="170"/>
        <v>16825.666666666668</v>
      </c>
      <c r="U2186">
        <f t="shared" si="171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68"/>
        <v>1857</v>
      </c>
      <c r="Q2187" s="10" t="s">
        <v>8331</v>
      </c>
      <c r="R2187" t="s">
        <v>8349</v>
      </c>
      <c r="S2187" s="15">
        <f t="shared" si="169"/>
        <v>41319.349988425929</v>
      </c>
      <c r="T2187" s="15">
        <f t="shared" si="170"/>
        <v>15790.349988425927</v>
      </c>
      <c r="U2187">
        <f t="shared" si="171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68"/>
        <v>110</v>
      </c>
      <c r="Q2188" s="10" t="s">
        <v>8331</v>
      </c>
      <c r="R2188" t="s">
        <v>8349</v>
      </c>
      <c r="S2188" s="15">
        <f t="shared" si="169"/>
        <v>42583.615081018521</v>
      </c>
      <c r="T2188" s="15">
        <f t="shared" si="170"/>
        <v>17051.083333333332</v>
      </c>
      <c r="U2188">
        <f t="shared" si="171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68"/>
        <v>1015</v>
      </c>
      <c r="Q2189" s="10" t="s">
        <v>8331</v>
      </c>
      <c r="R2189" t="s">
        <v>8349</v>
      </c>
      <c r="S2189" s="15">
        <f t="shared" si="169"/>
        <v>42068.209097222221</v>
      </c>
      <c r="T2189" s="15">
        <f t="shared" si="170"/>
        <v>16528.165972222221</v>
      </c>
      <c r="U2189">
        <f t="shared" si="171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68"/>
        <v>412</v>
      </c>
      <c r="Q2190" s="10" t="s">
        <v>8331</v>
      </c>
      <c r="R2190" t="s">
        <v>8349</v>
      </c>
      <c r="S2190" s="15">
        <f t="shared" si="169"/>
        <v>42633.586122685185</v>
      </c>
      <c r="T2190" s="15">
        <f t="shared" si="170"/>
        <v>17099.708333333332</v>
      </c>
      <c r="U2190">
        <f t="shared" si="171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68"/>
        <v>503</v>
      </c>
      <c r="Q2191" s="10" t="s">
        <v>8331</v>
      </c>
      <c r="R2191" t="s">
        <v>8349</v>
      </c>
      <c r="S2191" s="15">
        <f t="shared" si="169"/>
        <v>42467.788194444445</v>
      </c>
      <c r="T2191" s="15">
        <f t="shared" si="170"/>
        <v>16912.916666666668</v>
      </c>
      <c r="U2191">
        <f t="shared" si="171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68"/>
        <v>185</v>
      </c>
      <c r="Q2192" s="10" t="s">
        <v>8331</v>
      </c>
      <c r="R2192" t="s">
        <v>8349</v>
      </c>
      <c r="S2192" s="15">
        <f t="shared" si="169"/>
        <v>42417.625046296293</v>
      </c>
      <c r="T2192" s="15">
        <f t="shared" si="170"/>
        <v>16883.290972222221</v>
      </c>
      <c r="U2192">
        <f t="shared" si="171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68"/>
        <v>120</v>
      </c>
      <c r="Q2193" s="10" t="s">
        <v>8331</v>
      </c>
      <c r="R2193" t="s">
        <v>8349</v>
      </c>
      <c r="S2193" s="15">
        <f t="shared" si="169"/>
        <v>42768.833645833336</v>
      </c>
      <c r="T2193" s="15">
        <f t="shared" si="170"/>
        <v>17211.833645833332</v>
      </c>
      <c r="U2193">
        <f t="shared" si="171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68"/>
        <v>1081</v>
      </c>
      <c r="Q2194" s="10" t="s">
        <v>8331</v>
      </c>
      <c r="R2194" t="s">
        <v>8349</v>
      </c>
      <c r="S2194" s="15">
        <f t="shared" si="169"/>
        <v>42691.8512037037</v>
      </c>
      <c r="T2194" s="15">
        <f t="shared" si="170"/>
        <v>17150.958333333332</v>
      </c>
      <c r="U2194">
        <f t="shared" si="171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68"/>
        <v>452</v>
      </c>
      <c r="Q2195" s="10" t="s">
        <v>8331</v>
      </c>
      <c r="R2195" t="s">
        <v>8349</v>
      </c>
      <c r="S2195" s="15">
        <f t="shared" si="169"/>
        <v>42664.405925925923</v>
      </c>
      <c r="T2195" s="15">
        <f t="shared" si="170"/>
        <v>17126.207638888889</v>
      </c>
      <c r="U2195">
        <f t="shared" si="171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68"/>
        <v>537</v>
      </c>
      <c r="Q2196" s="10" t="s">
        <v>8331</v>
      </c>
      <c r="R2196" t="s">
        <v>8349</v>
      </c>
      <c r="S2196" s="15">
        <f t="shared" si="169"/>
        <v>42425.757986111115</v>
      </c>
      <c r="T2196" s="15">
        <f t="shared" si="170"/>
        <v>16886.716319444444</v>
      </c>
      <c r="U2196">
        <f t="shared" si="171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68"/>
        <v>120</v>
      </c>
      <c r="Q2197" s="10" t="s">
        <v>8331</v>
      </c>
      <c r="R2197" t="s">
        <v>8349</v>
      </c>
      <c r="S2197" s="15">
        <f t="shared" si="169"/>
        <v>42197.771990740745</v>
      </c>
      <c r="T2197" s="15">
        <f t="shared" si="170"/>
        <v>16658.771990740741</v>
      </c>
      <c r="U2197">
        <f t="shared" si="171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68"/>
        <v>114</v>
      </c>
      <c r="Q2198" s="10" t="s">
        <v>8331</v>
      </c>
      <c r="R2198" t="s">
        <v>8349</v>
      </c>
      <c r="S2198" s="15">
        <f t="shared" si="169"/>
        <v>42675.487291666665</v>
      </c>
      <c r="T2198" s="15">
        <f t="shared" si="170"/>
        <v>17137.291666666668</v>
      </c>
      <c r="U2198">
        <f t="shared" si="171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68"/>
        <v>951</v>
      </c>
      <c r="Q2199" s="10" t="s">
        <v>8331</v>
      </c>
      <c r="R2199" t="s">
        <v>8349</v>
      </c>
      <c r="S2199" s="15">
        <f t="shared" si="169"/>
        <v>42033.584016203706</v>
      </c>
      <c r="T2199" s="15">
        <f t="shared" si="170"/>
        <v>16494.584016203702</v>
      </c>
      <c r="U2199">
        <f t="shared" si="171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68"/>
        <v>133</v>
      </c>
      <c r="Q2200" s="10" t="s">
        <v>8331</v>
      </c>
      <c r="R2200" t="s">
        <v>8349</v>
      </c>
      <c r="S2200" s="15">
        <f t="shared" si="169"/>
        <v>42292.513888888891</v>
      </c>
      <c r="T2200" s="15">
        <f t="shared" si="170"/>
        <v>16753.555555555555</v>
      </c>
      <c r="U2200">
        <f t="shared" si="171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68"/>
        <v>147</v>
      </c>
      <c r="Q2201" s="10" t="s">
        <v>8331</v>
      </c>
      <c r="R2201" t="s">
        <v>8349</v>
      </c>
      <c r="S2201" s="15">
        <f t="shared" si="169"/>
        <v>42262.416643518518</v>
      </c>
      <c r="T2201" s="15">
        <f t="shared" si="170"/>
        <v>16723.416643518518</v>
      </c>
      <c r="U2201">
        <f t="shared" si="171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68"/>
        <v>542</v>
      </c>
      <c r="Q2202" s="10" t="s">
        <v>8331</v>
      </c>
      <c r="R2202" t="s">
        <v>8349</v>
      </c>
      <c r="S2202" s="15">
        <f t="shared" si="169"/>
        <v>42163.625787037032</v>
      </c>
      <c r="T2202" s="15">
        <f t="shared" si="170"/>
        <v>16622.125</v>
      </c>
      <c r="U2202">
        <f t="shared" si="171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68"/>
        <v>383</v>
      </c>
      <c r="Q2203" s="10" t="s">
        <v>8323</v>
      </c>
      <c r="R2203" t="s">
        <v>8328</v>
      </c>
      <c r="S2203" s="15">
        <f t="shared" si="169"/>
        <v>41276.846817129634</v>
      </c>
      <c r="T2203" s="15">
        <f t="shared" si="170"/>
        <v>15721.846817129632</v>
      </c>
      <c r="U2203">
        <f t="shared" si="171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68"/>
        <v>704</v>
      </c>
      <c r="Q2204" s="10" t="s">
        <v>8323</v>
      </c>
      <c r="R2204" t="s">
        <v>8328</v>
      </c>
      <c r="S2204" s="15">
        <f t="shared" si="169"/>
        <v>41184.849166666667</v>
      </c>
      <c r="T2204" s="15">
        <f t="shared" si="170"/>
        <v>15645.849166666667</v>
      </c>
      <c r="U2204">
        <f t="shared" si="171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68"/>
        <v>110</v>
      </c>
      <c r="Q2205" s="10" t="s">
        <v>8323</v>
      </c>
      <c r="R2205" t="s">
        <v>8328</v>
      </c>
      <c r="S2205" s="15">
        <f t="shared" si="169"/>
        <v>42241.85974537037</v>
      </c>
      <c r="T2205" s="15">
        <f t="shared" si="170"/>
        <v>16702.859745370373</v>
      </c>
      <c r="U2205">
        <f t="shared" si="171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68"/>
        <v>133</v>
      </c>
      <c r="Q2206" s="10" t="s">
        <v>8323</v>
      </c>
      <c r="R2206" t="s">
        <v>8328</v>
      </c>
      <c r="S2206" s="15">
        <f t="shared" si="169"/>
        <v>41312.311562499999</v>
      </c>
      <c r="T2206" s="15">
        <f t="shared" si="170"/>
        <v>15773.311562499999</v>
      </c>
      <c r="U2206">
        <f t="shared" si="171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68"/>
        <v>152</v>
      </c>
      <c r="Q2207" s="10" t="s">
        <v>8323</v>
      </c>
      <c r="R2207" t="s">
        <v>8328</v>
      </c>
      <c r="S2207" s="15">
        <f t="shared" si="169"/>
        <v>41031.82163194444</v>
      </c>
      <c r="T2207" s="15">
        <f t="shared" si="170"/>
        <v>15492.821631944442</v>
      </c>
      <c r="U2207">
        <f t="shared" si="171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68"/>
        <v>103</v>
      </c>
      <c r="Q2208" s="10" t="s">
        <v>8323</v>
      </c>
      <c r="R2208" t="s">
        <v>8328</v>
      </c>
      <c r="S2208" s="15">
        <f t="shared" si="169"/>
        <v>40997.257222222222</v>
      </c>
      <c r="T2208" s="15">
        <f t="shared" si="170"/>
        <v>15446.257222222221</v>
      </c>
      <c r="U2208">
        <f t="shared" si="171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68"/>
        <v>100</v>
      </c>
      <c r="Q2209" s="10" t="s">
        <v>8323</v>
      </c>
      <c r="R2209" t="s">
        <v>8328</v>
      </c>
      <c r="S2209" s="15">
        <f t="shared" si="169"/>
        <v>41564.194131944445</v>
      </c>
      <c r="T2209" s="15">
        <f t="shared" si="170"/>
        <v>16025.235798611111</v>
      </c>
      <c r="U2209">
        <f t="shared" si="171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68"/>
        <v>102</v>
      </c>
      <c r="Q2210" s="10" t="s">
        <v>8323</v>
      </c>
      <c r="R2210" t="s">
        <v>8328</v>
      </c>
      <c r="S2210" s="15">
        <f t="shared" si="169"/>
        <v>40946.882245370369</v>
      </c>
      <c r="T2210" s="15">
        <f t="shared" si="170"/>
        <v>15437.166666666666</v>
      </c>
      <c r="U2210">
        <f t="shared" si="171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68"/>
        <v>151</v>
      </c>
      <c r="Q2211" s="10" t="s">
        <v>8323</v>
      </c>
      <c r="R2211" t="s">
        <v>8328</v>
      </c>
      <c r="S2211" s="15">
        <f t="shared" si="169"/>
        <v>41732.479675925926</v>
      </c>
      <c r="T2211" s="15">
        <f t="shared" si="170"/>
        <v>16174.958333333334</v>
      </c>
      <c r="U2211">
        <f t="shared" si="171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68"/>
        <v>111</v>
      </c>
      <c r="Q2212" s="10" t="s">
        <v>8323</v>
      </c>
      <c r="R2212" t="s">
        <v>8328</v>
      </c>
      <c r="S2212" s="15">
        <f t="shared" si="169"/>
        <v>40956.066087962965</v>
      </c>
      <c r="T2212" s="15">
        <f t="shared" si="170"/>
        <v>15444.733333333332</v>
      </c>
      <c r="U2212">
        <f t="shared" si="171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68"/>
        <v>196</v>
      </c>
      <c r="Q2213" s="10" t="s">
        <v>8323</v>
      </c>
      <c r="R2213" t="s">
        <v>8328</v>
      </c>
      <c r="S2213" s="15">
        <f t="shared" si="169"/>
        <v>41716.785011574073</v>
      </c>
      <c r="T2213" s="15">
        <f t="shared" si="170"/>
        <v>16170.290972222223</v>
      </c>
      <c r="U2213">
        <f t="shared" si="171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68"/>
        <v>114</v>
      </c>
      <c r="Q2214" s="10" t="s">
        <v>8323</v>
      </c>
      <c r="R2214" t="s">
        <v>8328</v>
      </c>
      <c r="S2214" s="15">
        <f t="shared" si="169"/>
        <v>41548.747418981482</v>
      </c>
      <c r="T2214" s="15">
        <f t="shared" si="170"/>
        <v>16013.041666666666</v>
      </c>
      <c r="U2214">
        <f t="shared" si="171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68"/>
        <v>200</v>
      </c>
      <c r="Q2215" s="10" t="s">
        <v>8323</v>
      </c>
      <c r="R2215" t="s">
        <v>8328</v>
      </c>
      <c r="S2215" s="15">
        <f t="shared" si="169"/>
        <v>42109.826145833329</v>
      </c>
      <c r="T2215" s="15">
        <f t="shared" si="170"/>
        <v>16570.826145833333</v>
      </c>
      <c r="U2215">
        <f t="shared" si="171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68"/>
        <v>293</v>
      </c>
      <c r="Q2216" s="10" t="s">
        <v>8323</v>
      </c>
      <c r="R2216" t="s">
        <v>8328</v>
      </c>
      <c r="S2216" s="15">
        <f t="shared" si="169"/>
        <v>41646.792222222226</v>
      </c>
      <c r="T2216" s="15">
        <f t="shared" si="170"/>
        <v>16107.792222222224</v>
      </c>
      <c r="U2216">
        <f t="shared" si="171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68"/>
        <v>156</v>
      </c>
      <c r="Q2217" s="10" t="s">
        <v>8323</v>
      </c>
      <c r="R2217" t="s">
        <v>8328</v>
      </c>
      <c r="S2217" s="15">
        <f t="shared" si="169"/>
        <v>40958.717268518521</v>
      </c>
      <c r="T2217" s="15">
        <f t="shared" si="170"/>
        <v>15412.290972222223</v>
      </c>
      <c r="U2217">
        <f t="shared" si="171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68"/>
        <v>106</v>
      </c>
      <c r="Q2218" s="10" t="s">
        <v>8323</v>
      </c>
      <c r="R2218" t="s">
        <v>8328</v>
      </c>
      <c r="S2218" s="15">
        <f t="shared" si="169"/>
        <v>42194.751678240747</v>
      </c>
      <c r="T2218" s="15">
        <f t="shared" si="170"/>
        <v>16639.751678240744</v>
      </c>
      <c r="U2218">
        <f t="shared" si="171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68"/>
        <v>101</v>
      </c>
      <c r="Q2219" s="10" t="s">
        <v>8323</v>
      </c>
      <c r="R2219" t="s">
        <v>8328</v>
      </c>
      <c r="S2219" s="15">
        <f t="shared" si="169"/>
        <v>42299.776770833334</v>
      </c>
      <c r="T2219" s="15">
        <f t="shared" si="170"/>
        <v>16741.333333333332</v>
      </c>
      <c r="U2219">
        <f t="shared" si="171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68"/>
        <v>123</v>
      </c>
      <c r="Q2220" s="10" t="s">
        <v>8323</v>
      </c>
      <c r="R2220" t="s">
        <v>8328</v>
      </c>
      <c r="S2220" s="15">
        <f t="shared" si="169"/>
        <v>41127.812303240738</v>
      </c>
      <c r="T2220" s="15">
        <f t="shared" si="170"/>
        <v>15581</v>
      </c>
      <c r="U2220">
        <f t="shared" si="171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68"/>
        <v>102</v>
      </c>
      <c r="Q2221" s="10" t="s">
        <v>8323</v>
      </c>
      <c r="R2221" t="s">
        <v>8328</v>
      </c>
      <c r="S2221" s="15">
        <f t="shared" si="169"/>
        <v>42205.718888888892</v>
      </c>
      <c r="T2221" s="15">
        <f t="shared" si="170"/>
        <v>16666.718888888889</v>
      </c>
      <c r="U2221">
        <f t="shared" si="171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68"/>
        <v>101</v>
      </c>
      <c r="Q2222" s="10" t="s">
        <v>8323</v>
      </c>
      <c r="R2222" t="s">
        <v>8328</v>
      </c>
      <c r="S2222" s="15">
        <f t="shared" si="169"/>
        <v>41452.060601851852</v>
      </c>
      <c r="T2222" s="15">
        <f t="shared" si="170"/>
        <v>15913.060601851852</v>
      </c>
      <c r="U2222">
        <f t="shared" si="171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68"/>
        <v>108</v>
      </c>
      <c r="Q2223" s="10" t="s">
        <v>8331</v>
      </c>
      <c r="R2223" t="s">
        <v>8349</v>
      </c>
      <c r="S2223" s="15">
        <f t="shared" si="169"/>
        <v>42452.666770833333</v>
      </c>
      <c r="T2223" s="15">
        <f t="shared" si="170"/>
        <v>16914</v>
      </c>
      <c r="U2223">
        <f t="shared" si="171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68"/>
        <v>163</v>
      </c>
      <c r="Q2224" s="10" t="s">
        <v>8331</v>
      </c>
      <c r="R2224" t="s">
        <v>8349</v>
      </c>
      <c r="S2224" s="15">
        <f t="shared" si="169"/>
        <v>40906.787581018521</v>
      </c>
      <c r="T2224" s="15">
        <f t="shared" si="170"/>
        <v>15367.78758101852</v>
      </c>
      <c r="U2224">
        <f t="shared" si="171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68"/>
        <v>106</v>
      </c>
      <c r="Q2225" s="10" t="s">
        <v>8331</v>
      </c>
      <c r="R2225" t="s">
        <v>8349</v>
      </c>
      <c r="S2225" s="15">
        <f t="shared" si="169"/>
        <v>42152.640833333338</v>
      </c>
      <c r="T2225" s="15">
        <f t="shared" si="170"/>
        <v>16613.640833333335</v>
      </c>
      <c r="U2225">
        <f t="shared" si="171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68"/>
        <v>243</v>
      </c>
      <c r="Q2226" s="10" t="s">
        <v>8331</v>
      </c>
      <c r="R2226" t="s">
        <v>8349</v>
      </c>
      <c r="S2226" s="15">
        <f t="shared" si="169"/>
        <v>42644.667534722219</v>
      </c>
      <c r="T2226" s="15">
        <f t="shared" si="170"/>
        <v>17103.791666666668</v>
      </c>
      <c r="U2226">
        <f t="shared" si="171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68"/>
        <v>945</v>
      </c>
      <c r="Q2227" s="10" t="s">
        <v>8331</v>
      </c>
      <c r="R2227" t="s">
        <v>8349</v>
      </c>
      <c r="S2227" s="15">
        <f t="shared" si="169"/>
        <v>41873.79184027778</v>
      </c>
      <c r="T2227" s="15">
        <f t="shared" si="170"/>
        <v>16334.791840277778</v>
      </c>
      <c r="U2227">
        <f t="shared" si="171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68"/>
        <v>108</v>
      </c>
      <c r="Q2228" s="10" t="s">
        <v>8331</v>
      </c>
      <c r="R2228" t="s">
        <v>8349</v>
      </c>
      <c r="S2228" s="15">
        <f t="shared" si="169"/>
        <v>42381.79886574074</v>
      </c>
      <c r="T2228" s="15">
        <f t="shared" si="170"/>
        <v>16843.207638888889</v>
      </c>
      <c r="U2228">
        <f t="shared" si="171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68"/>
        <v>157</v>
      </c>
      <c r="Q2229" s="10" t="s">
        <v>8331</v>
      </c>
      <c r="R2229" t="s">
        <v>8349</v>
      </c>
      <c r="S2229" s="15">
        <f t="shared" si="169"/>
        <v>41561.807349537034</v>
      </c>
      <c r="T2229" s="15">
        <f t="shared" si="170"/>
        <v>16022.849016203703</v>
      </c>
      <c r="U2229">
        <f t="shared" si="171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68"/>
        <v>1174</v>
      </c>
      <c r="Q2230" s="10" t="s">
        <v>8331</v>
      </c>
      <c r="R2230" t="s">
        <v>8349</v>
      </c>
      <c r="S2230" s="15">
        <f t="shared" si="169"/>
        <v>42202.278194444443</v>
      </c>
      <c r="T2230" s="15">
        <f t="shared" si="170"/>
        <v>16663.278194444447</v>
      </c>
      <c r="U2230">
        <f t="shared" si="171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68"/>
        <v>171</v>
      </c>
      <c r="Q2231" s="10" t="s">
        <v>8331</v>
      </c>
      <c r="R2231" t="s">
        <v>8349</v>
      </c>
      <c r="S2231" s="15">
        <f t="shared" si="169"/>
        <v>41484.664247685185</v>
      </c>
      <c r="T2231" s="15">
        <f t="shared" si="170"/>
        <v>15951.166666666666</v>
      </c>
      <c r="U2231">
        <f t="shared" si="171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68"/>
        <v>126</v>
      </c>
      <c r="Q2232" s="10" t="s">
        <v>8331</v>
      </c>
      <c r="R2232" t="s">
        <v>8349</v>
      </c>
      <c r="S2232" s="15">
        <f t="shared" si="169"/>
        <v>41724.881099537037</v>
      </c>
      <c r="T2232" s="15">
        <f t="shared" si="170"/>
        <v>16185.881099537039</v>
      </c>
      <c r="U2232">
        <f t="shared" si="171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68"/>
        <v>1212</v>
      </c>
      <c r="Q2233" s="10" t="s">
        <v>8331</v>
      </c>
      <c r="R2233" t="s">
        <v>8349</v>
      </c>
      <c r="S2233" s="15">
        <f t="shared" si="169"/>
        <v>41423.910891203705</v>
      </c>
      <c r="T2233" s="15">
        <f t="shared" si="170"/>
        <v>15881.208333333334</v>
      </c>
      <c r="U2233">
        <f t="shared" si="171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68"/>
        <v>496</v>
      </c>
      <c r="Q2234" s="10" t="s">
        <v>8331</v>
      </c>
      <c r="R2234" t="s">
        <v>8349</v>
      </c>
      <c r="S2234" s="15">
        <f t="shared" si="169"/>
        <v>41806.794074074074</v>
      </c>
      <c r="T2234" s="15">
        <f t="shared" si="170"/>
        <v>16270.125</v>
      </c>
      <c r="U2234">
        <f t="shared" si="171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68"/>
        <v>332</v>
      </c>
      <c r="Q2235" s="10" t="s">
        <v>8331</v>
      </c>
      <c r="R2235" t="s">
        <v>8349</v>
      </c>
      <c r="S2235" s="15">
        <f t="shared" si="169"/>
        <v>42331.378923611104</v>
      </c>
      <c r="T2235" s="15">
        <f t="shared" si="170"/>
        <v>16783</v>
      </c>
      <c r="U2235">
        <f t="shared" si="171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68"/>
        <v>1165</v>
      </c>
      <c r="Q2236" s="10" t="s">
        <v>8331</v>
      </c>
      <c r="R2236" t="s">
        <v>8349</v>
      </c>
      <c r="S2236" s="15">
        <f t="shared" si="169"/>
        <v>42710.824618055558</v>
      </c>
      <c r="T2236" s="15">
        <f t="shared" si="170"/>
        <v>17171.824618055554</v>
      </c>
      <c r="U2236">
        <f t="shared" si="171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68"/>
        <v>153</v>
      </c>
      <c r="Q2237" s="10" t="s">
        <v>8331</v>
      </c>
      <c r="R2237" t="s">
        <v>8349</v>
      </c>
      <c r="S2237" s="15">
        <f t="shared" si="169"/>
        <v>42062.022118055553</v>
      </c>
      <c r="T2237" s="15">
        <f t="shared" si="170"/>
        <v>16522.980451388892</v>
      </c>
      <c r="U2237">
        <f t="shared" si="171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68"/>
        <v>537</v>
      </c>
      <c r="Q2238" s="10" t="s">
        <v>8331</v>
      </c>
      <c r="R2238" t="s">
        <v>8349</v>
      </c>
      <c r="S2238" s="15">
        <f t="shared" si="169"/>
        <v>42371.617164351846</v>
      </c>
      <c r="T2238" s="15">
        <f t="shared" si="170"/>
        <v>16832.61716435185</v>
      </c>
      <c r="U2238">
        <f t="shared" si="171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68"/>
        <v>353</v>
      </c>
      <c r="Q2239" s="10" t="s">
        <v>8331</v>
      </c>
      <c r="R2239" t="s">
        <v>8349</v>
      </c>
      <c r="S2239" s="15">
        <f t="shared" si="169"/>
        <v>41915.003275462965</v>
      </c>
      <c r="T2239" s="15">
        <f t="shared" si="170"/>
        <v>16386.332638888889</v>
      </c>
      <c r="U2239">
        <f t="shared" si="171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68"/>
        <v>137</v>
      </c>
      <c r="Q2240" s="10" t="s">
        <v>8331</v>
      </c>
      <c r="R2240" t="s">
        <v>8349</v>
      </c>
      <c r="S2240" s="15">
        <f t="shared" si="169"/>
        <v>42774.621712962966</v>
      </c>
      <c r="T2240" s="15">
        <f t="shared" si="170"/>
        <v>17235.621712962962</v>
      </c>
      <c r="U2240">
        <f t="shared" si="171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68"/>
        <v>128</v>
      </c>
      <c r="Q2241" s="10" t="s">
        <v>8331</v>
      </c>
      <c r="R2241" t="s">
        <v>8349</v>
      </c>
      <c r="S2241" s="15">
        <f t="shared" si="169"/>
        <v>41572.958495370374</v>
      </c>
      <c r="T2241" s="15">
        <f t="shared" si="170"/>
        <v>16040.168055555556</v>
      </c>
      <c r="U2241">
        <f t="shared" si="171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2">ROUND(E2242/D2242*100,0)</f>
        <v>271</v>
      </c>
      <c r="Q2242" s="10" t="s">
        <v>8331</v>
      </c>
      <c r="R2242" t="s">
        <v>8349</v>
      </c>
      <c r="S2242" s="15">
        <f t="shared" si="169"/>
        <v>42452.825740740736</v>
      </c>
      <c r="T2242" s="15">
        <f t="shared" si="170"/>
        <v>16913.82574074074</v>
      </c>
      <c r="U2242">
        <f t="shared" si="171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2"/>
        <v>806</v>
      </c>
      <c r="Q2243" s="10" t="s">
        <v>8331</v>
      </c>
      <c r="R2243" t="s">
        <v>8349</v>
      </c>
      <c r="S2243" s="15">
        <f t="shared" ref="S2243:S2306" si="173">(((J2243/60)/60)/24)+DATE(1970,1,1)</f>
        <v>42766.827546296292</v>
      </c>
      <c r="T2243" s="15">
        <f t="shared" ref="T2243:T2306" si="174">(((I2243/60)/60)/24)</f>
        <v>17227.827546296296</v>
      </c>
      <c r="U2243">
        <f t="shared" ref="U2243:U2306" si="175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2"/>
        <v>1360</v>
      </c>
      <c r="Q2244" s="10" t="s">
        <v>8331</v>
      </c>
      <c r="R2244" t="s">
        <v>8349</v>
      </c>
      <c r="S2244" s="15">
        <f t="shared" si="173"/>
        <v>41569.575613425928</v>
      </c>
      <c r="T2244" s="15">
        <f t="shared" si="174"/>
        <v>16036.126388888888</v>
      </c>
      <c r="U2244">
        <f t="shared" si="175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2"/>
        <v>930250</v>
      </c>
      <c r="Q2245" s="10" t="s">
        <v>8331</v>
      </c>
      <c r="R2245" t="s">
        <v>8349</v>
      </c>
      <c r="S2245" s="15">
        <f t="shared" si="173"/>
        <v>42800.751041666663</v>
      </c>
      <c r="T2245" s="15">
        <f t="shared" si="174"/>
        <v>17238.125</v>
      </c>
      <c r="U2245">
        <f t="shared" si="175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2"/>
        <v>377</v>
      </c>
      <c r="Q2246" s="10" t="s">
        <v>8331</v>
      </c>
      <c r="R2246" t="s">
        <v>8349</v>
      </c>
      <c r="S2246" s="15">
        <f t="shared" si="173"/>
        <v>42647.818819444445</v>
      </c>
      <c r="T2246" s="15">
        <f t="shared" si="174"/>
        <v>17090.854166666668</v>
      </c>
      <c r="U2246">
        <f t="shared" si="175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2"/>
        <v>2647</v>
      </c>
      <c r="Q2247" s="10" t="s">
        <v>8331</v>
      </c>
      <c r="R2247" t="s">
        <v>8349</v>
      </c>
      <c r="S2247" s="15">
        <f t="shared" si="173"/>
        <v>41660.708530092597</v>
      </c>
      <c r="T2247" s="15">
        <f t="shared" si="174"/>
        <v>16122.75</v>
      </c>
      <c r="U2247">
        <f t="shared" si="175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2"/>
        <v>100</v>
      </c>
      <c r="Q2248" s="10" t="s">
        <v>8331</v>
      </c>
      <c r="R2248" t="s">
        <v>8349</v>
      </c>
      <c r="S2248" s="15">
        <f t="shared" si="173"/>
        <v>42221.79178240741</v>
      </c>
      <c r="T2248" s="15">
        <f t="shared" si="174"/>
        <v>16682.791782407407</v>
      </c>
      <c r="U2248">
        <f t="shared" si="175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2"/>
        <v>104</v>
      </c>
      <c r="Q2249" s="10" t="s">
        <v>8331</v>
      </c>
      <c r="R2249" t="s">
        <v>8349</v>
      </c>
      <c r="S2249" s="15">
        <f t="shared" si="173"/>
        <v>42200.666261574079</v>
      </c>
      <c r="T2249" s="15">
        <f t="shared" si="174"/>
        <v>16645.666261574075</v>
      </c>
      <c r="U2249">
        <f t="shared" si="175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2"/>
        <v>107</v>
      </c>
      <c r="Q2250" s="10" t="s">
        <v>8331</v>
      </c>
      <c r="R2250" t="s">
        <v>8349</v>
      </c>
      <c r="S2250" s="15">
        <f t="shared" si="173"/>
        <v>42688.875902777778</v>
      </c>
      <c r="T2250" s="15">
        <f t="shared" si="174"/>
        <v>17149.875902777778</v>
      </c>
      <c r="U2250">
        <f t="shared" si="175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2"/>
        <v>169</v>
      </c>
      <c r="Q2251" s="10" t="s">
        <v>8331</v>
      </c>
      <c r="R2251" t="s">
        <v>8349</v>
      </c>
      <c r="S2251" s="15">
        <f t="shared" si="173"/>
        <v>41336.703298611108</v>
      </c>
      <c r="T2251" s="15">
        <f t="shared" si="174"/>
        <v>15797.661631944444</v>
      </c>
      <c r="U2251">
        <f t="shared" si="175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2"/>
        <v>975</v>
      </c>
      <c r="Q2252" s="10" t="s">
        <v>8331</v>
      </c>
      <c r="R2252" t="s">
        <v>8349</v>
      </c>
      <c r="S2252" s="15">
        <f t="shared" si="173"/>
        <v>42677.005474537036</v>
      </c>
      <c r="T2252" s="15">
        <f t="shared" si="174"/>
        <v>17138.047141203704</v>
      </c>
      <c r="U2252">
        <f t="shared" si="175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2"/>
        <v>134</v>
      </c>
      <c r="Q2253" s="10" t="s">
        <v>8331</v>
      </c>
      <c r="R2253" t="s">
        <v>8349</v>
      </c>
      <c r="S2253" s="15">
        <f t="shared" si="173"/>
        <v>41846.34579861111</v>
      </c>
      <c r="T2253" s="15">
        <f t="shared" si="174"/>
        <v>16298.34579861111</v>
      </c>
      <c r="U2253">
        <f t="shared" si="175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2"/>
        <v>272</v>
      </c>
      <c r="Q2254" s="10" t="s">
        <v>8331</v>
      </c>
      <c r="R2254" t="s">
        <v>8349</v>
      </c>
      <c r="S2254" s="15">
        <f t="shared" si="173"/>
        <v>42573.327986111108</v>
      </c>
      <c r="T2254" s="15">
        <f t="shared" si="174"/>
        <v>17019.327986111111</v>
      </c>
      <c r="U2254">
        <f t="shared" si="175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2"/>
        <v>113</v>
      </c>
      <c r="Q2255" s="10" t="s">
        <v>8331</v>
      </c>
      <c r="R2255" t="s">
        <v>8349</v>
      </c>
      <c r="S2255" s="15">
        <f t="shared" si="173"/>
        <v>42296.631331018521</v>
      </c>
      <c r="T2255" s="15">
        <f t="shared" si="174"/>
        <v>16757.672997685186</v>
      </c>
      <c r="U2255">
        <f t="shared" si="175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2"/>
        <v>460</v>
      </c>
      <c r="Q2256" s="10" t="s">
        <v>8331</v>
      </c>
      <c r="R2256" t="s">
        <v>8349</v>
      </c>
      <c r="S2256" s="15">
        <f t="shared" si="173"/>
        <v>42752.647777777776</v>
      </c>
      <c r="T2256" s="15">
        <f t="shared" si="174"/>
        <v>17190.64777777778</v>
      </c>
      <c r="U2256">
        <f t="shared" si="175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2"/>
        <v>287</v>
      </c>
      <c r="Q2257" s="10" t="s">
        <v>8331</v>
      </c>
      <c r="R2257" t="s">
        <v>8349</v>
      </c>
      <c r="S2257" s="15">
        <f t="shared" si="173"/>
        <v>42467.951979166668</v>
      </c>
      <c r="T2257" s="15">
        <f t="shared" si="174"/>
        <v>16928.951979166668</v>
      </c>
      <c r="U2257">
        <f t="shared" si="175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2"/>
        <v>223</v>
      </c>
      <c r="Q2258" s="10" t="s">
        <v>8331</v>
      </c>
      <c r="R2258" t="s">
        <v>8349</v>
      </c>
      <c r="S2258" s="15">
        <f t="shared" si="173"/>
        <v>42682.451921296291</v>
      </c>
      <c r="T2258" s="15">
        <f t="shared" si="174"/>
        <v>17127.451921296295</v>
      </c>
      <c r="U2258">
        <f t="shared" si="175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2"/>
        <v>636</v>
      </c>
      <c r="Q2259" s="10" t="s">
        <v>8331</v>
      </c>
      <c r="R2259" t="s">
        <v>8349</v>
      </c>
      <c r="S2259" s="15">
        <f t="shared" si="173"/>
        <v>42505.936678240745</v>
      </c>
      <c r="T2259" s="15">
        <f t="shared" si="174"/>
        <v>16971.958333333332</v>
      </c>
      <c r="U2259">
        <f t="shared" si="175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2"/>
        <v>147</v>
      </c>
      <c r="Q2260" s="10" t="s">
        <v>8331</v>
      </c>
      <c r="R2260" t="s">
        <v>8349</v>
      </c>
      <c r="S2260" s="15">
        <f t="shared" si="173"/>
        <v>42136.75100694444</v>
      </c>
      <c r="T2260" s="15">
        <f t="shared" si="174"/>
        <v>16597.751006944443</v>
      </c>
      <c r="U2260">
        <f t="shared" si="175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2"/>
        <v>1867</v>
      </c>
      <c r="Q2261" s="10" t="s">
        <v>8331</v>
      </c>
      <c r="R2261" t="s">
        <v>8349</v>
      </c>
      <c r="S2261" s="15">
        <f t="shared" si="173"/>
        <v>42702.804814814815</v>
      </c>
      <c r="T2261" s="15">
        <f t="shared" si="174"/>
        <v>17143.804814814815</v>
      </c>
      <c r="U2261">
        <f t="shared" si="175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2"/>
        <v>327</v>
      </c>
      <c r="Q2262" s="10" t="s">
        <v>8331</v>
      </c>
      <c r="R2262" t="s">
        <v>8349</v>
      </c>
      <c r="S2262" s="15">
        <f t="shared" si="173"/>
        <v>41695.016782407409</v>
      </c>
      <c r="T2262" s="15">
        <f t="shared" si="174"/>
        <v>16155.975115740743</v>
      </c>
      <c r="U2262">
        <f t="shared" si="175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2"/>
        <v>780</v>
      </c>
      <c r="Q2263" s="10" t="s">
        <v>8331</v>
      </c>
      <c r="R2263" t="s">
        <v>8349</v>
      </c>
      <c r="S2263" s="15">
        <f t="shared" si="173"/>
        <v>42759.724768518514</v>
      </c>
      <c r="T2263" s="15">
        <f t="shared" si="174"/>
        <v>17211.724768518518</v>
      </c>
      <c r="U2263">
        <f t="shared" si="175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2"/>
        <v>154</v>
      </c>
      <c r="Q2264" s="10" t="s">
        <v>8331</v>
      </c>
      <c r="R2264" t="s">
        <v>8349</v>
      </c>
      <c r="S2264" s="15">
        <f t="shared" si="173"/>
        <v>41926.585162037038</v>
      </c>
      <c r="T2264" s="15">
        <f t="shared" si="174"/>
        <v>16392</v>
      </c>
      <c r="U2264">
        <f t="shared" si="175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2"/>
        <v>116</v>
      </c>
      <c r="Q2265" s="10" t="s">
        <v>8331</v>
      </c>
      <c r="R2265" t="s">
        <v>8349</v>
      </c>
      <c r="S2265" s="15">
        <f t="shared" si="173"/>
        <v>42014.832326388889</v>
      </c>
      <c r="T2265" s="15">
        <f t="shared" si="174"/>
        <v>16466.832326388889</v>
      </c>
      <c r="U2265">
        <f t="shared" si="175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2"/>
        <v>180</v>
      </c>
      <c r="Q2266" s="10" t="s">
        <v>8331</v>
      </c>
      <c r="R2266" t="s">
        <v>8349</v>
      </c>
      <c r="S2266" s="15">
        <f t="shared" si="173"/>
        <v>42496.582337962958</v>
      </c>
      <c r="T2266" s="15">
        <f t="shared" si="174"/>
        <v>16944.125</v>
      </c>
      <c r="U2266">
        <f t="shared" si="175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2"/>
        <v>299</v>
      </c>
      <c r="Q2267" s="10" t="s">
        <v>8331</v>
      </c>
      <c r="R2267" t="s">
        <v>8349</v>
      </c>
      <c r="S2267" s="15">
        <f t="shared" si="173"/>
        <v>42689.853090277778</v>
      </c>
      <c r="T2267" s="15">
        <f t="shared" si="174"/>
        <v>17127.853090277778</v>
      </c>
      <c r="U2267">
        <f t="shared" si="175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2"/>
        <v>320</v>
      </c>
      <c r="Q2268" s="10" t="s">
        <v>8331</v>
      </c>
      <c r="R2268" t="s">
        <v>8349</v>
      </c>
      <c r="S2268" s="15">
        <f t="shared" si="173"/>
        <v>42469.874907407408</v>
      </c>
      <c r="T2268" s="15">
        <f t="shared" si="174"/>
        <v>16918.083333333332</v>
      </c>
      <c r="U2268">
        <f t="shared" si="175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2"/>
        <v>381</v>
      </c>
      <c r="Q2269" s="10" t="s">
        <v>8331</v>
      </c>
      <c r="R2269" t="s">
        <v>8349</v>
      </c>
      <c r="S2269" s="15">
        <f t="shared" si="173"/>
        <v>41968.829826388886</v>
      </c>
      <c r="T2269" s="15">
        <f t="shared" si="174"/>
        <v>16425.041666666668</v>
      </c>
      <c r="U2269">
        <f t="shared" si="175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2"/>
        <v>103</v>
      </c>
      <c r="Q2270" s="10" t="s">
        <v>8331</v>
      </c>
      <c r="R2270" t="s">
        <v>8349</v>
      </c>
      <c r="S2270" s="15">
        <f t="shared" si="173"/>
        <v>42776.082349537035</v>
      </c>
      <c r="T2270" s="15">
        <f t="shared" si="174"/>
        <v>17237.082349537035</v>
      </c>
      <c r="U2270">
        <f t="shared" si="175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2"/>
        <v>1802</v>
      </c>
      <c r="Q2271" s="10" t="s">
        <v>8331</v>
      </c>
      <c r="R2271" t="s">
        <v>8349</v>
      </c>
      <c r="S2271" s="15">
        <f t="shared" si="173"/>
        <v>42776.704432870371</v>
      </c>
      <c r="T2271" s="15">
        <f t="shared" si="174"/>
        <v>17232.208333333332</v>
      </c>
      <c r="U2271">
        <f t="shared" si="175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2"/>
        <v>720</v>
      </c>
      <c r="Q2272" s="10" t="s">
        <v>8331</v>
      </c>
      <c r="R2272" t="s">
        <v>8349</v>
      </c>
      <c r="S2272" s="15">
        <f t="shared" si="173"/>
        <v>42725.869363425925</v>
      </c>
      <c r="T2272" s="15">
        <f t="shared" si="174"/>
        <v>17176.915972222221</v>
      </c>
      <c r="U2272">
        <f t="shared" si="175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2"/>
        <v>283</v>
      </c>
      <c r="Q2273" s="10" t="s">
        <v>8331</v>
      </c>
      <c r="R2273" t="s">
        <v>8349</v>
      </c>
      <c r="S2273" s="15">
        <f t="shared" si="173"/>
        <v>42684.000046296293</v>
      </c>
      <c r="T2273" s="15">
        <f t="shared" si="174"/>
        <v>17145.000046296296</v>
      </c>
      <c r="U2273">
        <f t="shared" si="175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2"/>
        <v>1357</v>
      </c>
      <c r="Q2274" s="10" t="s">
        <v>8331</v>
      </c>
      <c r="R2274" t="s">
        <v>8349</v>
      </c>
      <c r="S2274" s="15">
        <f t="shared" si="173"/>
        <v>42315.699490740735</v>
      </c>
      <c r="T2274" s="15">
        <f t="shared" si="174"/>
        <v>16776.699490740739</v>
      </c>
      <c r="U2274">
        <f t="shared" si="175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2"/>
        <v>220</v>
      </c>
      <c r="Q2275" s="10" t="s">
        <v>8331</v>
      </c>
      <c r="R2275" t="s">
        <v>8349</v>
      </c>
      <c r="S2275" s="15">
        <f t="shared" si="173"/>
        <v>42781.549097222218</v>
      </c>
      <c r="T2275" s="15">
        <f t="shared" si="174"/>
        <v>17237.507430555557</v>
      </c>
      <c r="U2275">
        <f t="shared" si="175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2"/>
        <v>120</v>
      </c>
      <c r="Q2276" s="10" t="s">
        <v>8331</v>
      </c>
      <c r="R2276" t="s">
        <v>8349</v>
      </c>
      <c r="S2276" s="15">
        <f t="shared" si="173"/>
        <v>41663.500659722224</v>
      </c>
      <c r="T2276" s="15">
        <f t="shared" si="174"/>
        <v>16124.500659722222</v>
      </c>
      <c r="U2276">
        <f t="shared" si="175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2"/>
        <v>408</v>
      </c>
      <c r="Q2277" s="10" t="s">
        <v>8331</v>
      </c>
      <c r="R2277" t="s">
        <v>8349</v>
      </c>
      <c r="S2277" s="15">
        <f t="shared" si="173"/>
        <v>41965.616655092599</v>
      </c>
      <c r="T2277" s="15">
        <f t="shared" si="174"/>
        <v>16426.616655092595</v>
      </c>
      <c r="U2277">
        <f t="shared" si="175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2"/>
        <v>106</v>
      </c>
      <c r="Q2278" s="10" t="s">
        <v>8331</v>
      </c>
      <c r="R2278" t="s">
        <v>8349</v>
      </c>
      <c r="S2278" s="15">
        <f t="shared" si="173"/>
        <v>41614.651493055557</v>
      </c>
      <c r="T2278" s="15">
        <f t="shared" si="174"/>
        <v>16075.651493055555</v>
      </c>
      <c r="U2278">
        <f t="shared" si="175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2"/>
        <v>141</v>
      </c>
      <c r="Q2279" s="10" t="s">
        <v>8331</v>
      </c>
      <c r="R2279" t="s">
        <v>8349</v>
      </c>
      <c r="S2279" s="15">
        <f t="shared" si="173"/>
        <v>40936.678506944445</v>
      </c>
      <c r="T2279" s="15">
        <f t="shared" si="174"/>
        <v>15397.678506944445</v>
      </c>
      <c r="U2279">
        <f t="shared" si="175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2"/>
        <v>271</v>
      </c>
      <c r="Q2280" s="10" t="s">
        <v>8331</v>
      </c>
      <c r="R2280" t="s">
        <v>8349</v>
      </c>
      <c r="S2280" s="15">
        <f t="shared" si="173"/>
        <v>42338.709108796291</v>
      </c>
      <c r="T2280" s="15">
        <f t="shared" si="174"/>
        <v>16803.957638888889</v>
      </c>
      <c r="U2280">
        <f t="shared" si="175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2"/>
        <v>154</v>
      </c>
      <c r="Q2281" s="10" t="s">
        <v>8331</v>
      </c>
      <c r="R2281" t="s">
        <v>8349</v>
      </c>
      <c r="S2281" s="15">
        <f t="shared" si="173"/>
        <v>42020.806701388887</v>
      </c>
      <c r="T2281" s="15">
        <f t="shared" si="174"/>
        <v>16470.166666666668</v>
      </c>
      <c r="U2281">
        <f t="shared" si="175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2"/>
        <v>404</v>
      </c>
      <c r="Q2282" s="10" t="s">
        <v>8331</v>
      </c>
      <c r="R2282" t="s">
        <v>8349</v>
      </c>
      <c r="S2282" s="15">
        <f t="shared" si="173"/>
        <v>42234.624895833331</v>
      </c>
      <c r="T2282" s="15">
        <f t="shared" si="174"/>
        <v>16695.624895833334</v>
      </c>
      <c r="U2282">
        <f t="shared" si="175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2"/>
        <v>185</v>
      </c>
      <c r="Q2283" s="10" t="s">
        <v>8323</v>
      </c>
      <c r="R2283" t="s">
        <v>8324</v>
      </c>
      <c r="S2283" s="15">
        <f t="shared" si="173"/>
        <v>40687.285844907405</v>
      </c>
      <c r="T2283" s="15">
        <f t="shared" si="174"/>
        <v>15180.284722222221</v>
      </c>
      <c r="U2283">
        <f t="shared" si="175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2"/>
        <v>185</v>
      </c>
      <c r="Q2284" s="10" t="s">
        <v>8323</v>
      </c>
      <c r="R2284" t="s">
        <v>8324</v>
      </c>
      <c r="S2284" s="15">
        <f t="shared" si="173"/>
        <v>42323.17460648148</v>
      </c>
      <c r="T2284" s="15">
        <f t="shared" si="174"/>
        <v>16814.174606481483</v>
      </c>
      <c r="U2284">
        <f t="shared" si="175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2"/>
        <v>101</v>
      </c>
      <c r="Q2285" s="10" t="s">
        <v>8323</v>
      </c>
      <c r="R2285" t="s">
        <v>8324</v>
      </c>
      <c r="S2285" s="15">
        <f t="shared" si="173"/>
        <v>40978.125046296293</v>
      </c>
      <c r="T2285" s="15">
        <f t="shared" si="174"/>
        <v>15469.083379629628</v>
      </c>
      <c r="U2285">
        <f t="shared" si="175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2"/>
        <v>106</v>
      </c>
      <c r="Q2286" s="10" t="s">
        <v>8323</v>
      </c>
      <c r="R2286" t="s">
        <v>8324</v>
      </c>
      <c r="S2286" s="15">
        <f t="shared" si="173"/>
        <v>40585.796817129631</v>
      </c>
      <c r="T2286" s="15">
        <f t="shared" si="174"/>
        <v>15045.166666666666</v>
      </c>
      <c r="U2286">
        <f t="shared" si="175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2"/>
        <v>121</v>
      </c>
      <c r="Q2287" s="10" t="s">
        <v>8323</v>
      </c>
      <c r="R2287" t="s">
        <v>8324</v>
      </c>
      <c r="S2287" s="15">
        <f t="shared" si="173"/>
        <v>41059.185682870368</v>
      </c>
      <c r="T2287" s="15">
        <f t="shared" si="174"/>
        <v>15520.185682870369</v>
      </c>
      <c r="U2287">
        <f t="shared" si="175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2"/>
        <v>100</v>
      </c>
      <c r="Q2288" s="10" t="s">
        <v>8323</v>
      </c>
      <c r="R2288" t="s">
        <v>8324</v>
      </c>
      <c r="S2288" s="15">
        <f t="shared" si="173"/>
        <v>41494.963587962964</v>
      </c>
      <c r="T2288" s="15">
        <f t="shared" si="174"/>
        <v>15954.165972222223</v>
      </c>
      <c r="U2288">
        <f t="shared" si="175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2"/>
        <v>120</v>
      </c>
      <c r="Q2289" s="10" t="s">
        <v>8323</v>
      </c>
      <c r="R2289" t="s">
        <v>8324</v>
      </c>
      <c r="S2289" s="15">
        <f t="shared" si="173"/>
        <v>41792.667361111111</v>
      </c>
      <c r="T2289" s="15">
        <f t="shared" si="174"/>
        <v>16244.667361111111</v>
      </c>
      <c r="U2289">
        <f t="shared" si="175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2"/>
        <v>100</v>
      </c>
      <c r="Q2290" s="10" t="s">
        <v>8323</v>
      </c>
      <c r="R2290" t="s">
        <v>8324</v>
      </c>
      <c r="S2290" s="15">
        <f t="shared" si="173"/>
        <v>41067.827418981484</v>
      </c>
      <c r="T2290" s="15">
        <f t="shared" si="174"/>
        <v>15517.75</v>
      </c>
      <c r="U2290">
        <f t="shared" si="175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2"/>
        <v>107</v>
      </c>
      <c r="Q2291" s="10" t="s">
        <v>8323</v>
      </c>
      <c r="R2291" t="s">
        <v>8324</v>
      </c>
      <c r="S2291" s="15">
        <f t="shared" si="173"/>
        <v>41571.998379629629</v>
      </c>
      <c r="T2291" s="15">
        <f t="shared" si="174"/>
        <v>16045.973611111111</v>
      </c>
      <c r="U2291">
        <f t="shared" si="175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2"/>
        <v>104</v>
      </c>
      <c r="Q2292" s="10" t="s">
        <v>8323</v>
      </c>
      <c r="R2292" t="s">
        <v>8324</v>
      </c>
      <c r="S2292" s="15">
        <f t="shared" si="173"/>
        <v>40070.253819444442</v>
      </c>
      <c r="T2292" s="15">
        <f t="shared" si="174"/>
        <v>14579.708333333334</v>
      </c>
      <c r="U2292">
        <f t="shared" si="175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2"/>
        <v>173</v>
      </c>
      <c r="Q2293" s="10" t="s">
        <v>8323</v>
      </c>
      <c r="R2293" t="s">
        <v>8324</v>
      </c>
      <c r="S2293" s="15">
        <f t="shared" si="173"/>
        <v>40987.977060185185</v>
      </c>
      <c r="T2293" s="15">
        <f t="shared" si="174"/>
        <v>15453.166666666666</v>
      </c>
      <c r="U2293">
        <f t="shared" si="175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2"/>
        <v>107</v>
      </c>
      <c r="Q2294" s="10" t="s">
        <v>8323</v>
      </c>
      <c r="R2294" t="s">
        <v>8324</v>
      </c>
      <c r="S2294" s="15">
        <f t="shared" si="173"/>
        <v>40987.697638888887</v>
      </c>
      <c r="T2294" s="15">
        <f t="shared" si="174"/>
        <v>15448.697638888889</v>
      </c>
      <c r="U2294">
        <f t="shared" si="175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2"/>
        <v>108</v>
      </c>
      <c r="Q2295" s="10" t="s">
        <v>8323</v>
      </c>
      <c r="R2295" t="s">
        <v>8324</v>
      </c>
      <c r="S2295" s="15">
        <f t="shared" si="173"/>
        <v>41151.708321759259</v>
      </c>
      <c r="T2295" s="15">
        <f t="shared" si="174"/>
        <v>15608.165972222223</v>
      </c>
      <c r="U2295">
        <f t="shared" si="175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2"/>
        <v>146</v>
      </c>
      <c r="Q2296" s="10" t="s">
        <v>8323</v>
      </c>
      <c r="R2296" t="s">
        <v>8324</v>
      </c>
      <c r="S2296" s="15">
        <f t="shared" si="173"/>
        <v>41264.72314814815</v>
      </c>
      <c r="T2296" s="15">
        <f t="shared" si="174"/>
        <v>15725.723148148149</v>
      </c>
      <c r="U2296">
        <f t="shared" si="175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2"/>
        <v>125</v>
      </c>
      <c r="Q2297" s="10" t="s">
        <v>8323</v>
      </c>
      <c r="R2297" t="s">
        <v>8324</v>
      </c>
      <c r="S2297" s="15">
        <f t="shared" si="173"/>
        <v>41270.954351851848</v>
      </c>
      <c r="T2297" s="15">
        <f t="shared" si="174"/>
        <v>15731.954351851849</v>
      </c>
      <c r="U2297">
        <f t="shared" si="175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2"/>
        <v>149</v>
      </c>
      <c r="Q2298" s="10" t="s">
        <v>8323</v>
      </c>
      <c r="R2298" t="s">
        <v>8324</v>
      </c>
      <c r="S2298" s="15">
        <f t="shared" si="173"/>
        <v>40927.731782407405</v>
      </c>
      <c r="T2298" s="15">
        <f t="shared" si="174"/>
        <v>15393.731782407407</v>
      </c>
      <c r="U2298">
        <f t="shared" si="175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2"/>
        <v>101</v>
      </c>
      <c r="Q2299" s="10" t="s">
        <v>8323</v>
      </c>
      <c r="R2299" t="s">
        <v>8324</v>
      </c>
      <c r="S2299" s="15">
        <f t="shared" si="173"/>
        <v>40948.042233796295</v>
      </c>
      <c r="T2299" s="15">
        <f t="shared" si="174"/>
        <v>15413.165972222223</v>
      </c>
      <c r="U2299">
        <f t="shared" si="175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2"/>
        <v>105</v>
      </c>
      <c r="Q2300" s="10" t="s">
        <v>8323</v>
      </c>
      <c r="R2300" t="s">
        <v>8324</v>
      </c>
      <c r="S2300" s="15">
        <f t="shared" si="173"/>
        <v>41694.84065972222</v>
      </c>
      <c r="T2300" s="15">
        <f t="shared" si="174"/>
        <v>16155.798993055556</v>
      </c>
      <c r="U2300">
        <f t="shared" si="175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2"/>
        <v>350</v>
      </c>
      <c r="Q2301" s="10" t="s">
        <v>8323</v>
      </c>
      <c r="R2301" t="s">
        <v>8324</v>
      </c>
      <c r="S2301" s="15">
        <f t="shared" si="173"/>
        <v>40565.032511574071</v>
      </c>
      <c r="T2301" s="15">
        <f t="shared" si="174"/>
        <v>15011.032511574072</v>
      </c>
      <c r="U2301">
        <f t="shared" si="175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2"/>
        <v>101</v>
      </c>
      <c r="Q2302" s="10" t="s">
        <v>8323</v>
      </c>
      <c r="R2302" t="s">
        <v>8324</v>
      </c>
      <c r="S2302" s="15">
        <f t="shared" si="173"/>
        <v>41074.727037037039</v>
      </c>
      <c r="T2302" s="15">
        <f t="shared" si="174"/>
        <v>15519.727037037037</v>
      </c>
      <c r="U2302">
        <f t="shared" si="175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2"/>
        <v>134</v>
      </c>
      <c r="Q2303" s="10" t="s">
        <v>8323</v>
      </c>
      <c r="R2303" t="s">
        <v>8327</v>
      </c>
      <c r="S2303" s="15">
        <f t="shared" si="173"/>
        <v>41416.146944444445</v>
      </c>
      <c r="T2303" s="15">
        <f t="shared" si="174"/>
        <v>15877.146944444445</v>
      </c>
      <c r="U2303">
        <f t="shared" si="175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2"/>
        <v>171</v>
      </c>
      <c r="Q2304" s="10" t="s">
        <v>8323</v>
      </c>
      <c r="R2304" t="s">
        <v>8327</v>
      </c>
      <c r="S2304" s="15">
        <f t="shared" si="173"/>
        <v>41605.868449074071</v>
      </c>
      <c r="T2304" s="15">
        <f t="shared" si="174"/>
        <v>16070.291666666666</v>
      </c>
      <c r="U2304">
        <f t="shared" si="175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2"/>
        <v>109</v>
      </c>
      <c r="Q2305" s="10" t="s">
        <v>8323</v>
      </c>
      <c r="R2305" t="s">
        <v>8327</v>
      </c>
      <c r="S2305" s="15">
        <f t="shared" si="173"/>
        <v>40850.111064814817</v>
      </c>
      <c r="T2305" s="15">
        <f t="shared" si="174"/>
        <v>15321.152731481481</v>
      </c>
      <c r="U2305">
        <f t="shared" si="175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76">ROUND(E2306/D2306*100,0)</f>
        <v>101</v>
      </c>
      <c r="Q2306" s="10" t="s">
        <v>8323</v>
      </c>
      <c r="R2306" t="s">
        <v>8327</v>
      </c>
      <c r="S2306" s="15">
        <f t="shared" si="173"/>
        <v>40502.815868055557</v>
      </c>
      <c r="T2306" s="15">
        <f t="shared" si="174"/>
        <v>14975.207638888889</v>
      </c>
      <c r="U2306">
        <f t="shared" si="175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76"/>
        <v>101</v>
      </c>
      <c r="Q2307" s="10" t="s">
        <v>8323</v>
      </c>
      <c r="R2307" t="s">
        <v>8327</v>
      </c>
      <c r="S2307" s="15">
        <f t="shared" ref="S2307:S2370" si="177">(((J2307/60)/60)/24)+DATE(1970,1,1)</f>
        <v>41834.695277777777</v>
      </c>
      <c r="T2307" s="15">
        <f t="shared" ref="T2307:T2370" si="178">(((I2307/60)/60)/24)</f>
        <v>16290.75</v>
      </c>
      <c r="U2307">
        <f t="shared" ref="U2307:U2370" si="179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76"/>
        <v>107</v>
      </c>
      <c r="Q2308" s="10" t="s">
        <v>8323</v>
      </c>
      <c r="R2308" t="s">
        <v>8327</v>
      </c>
      <c r="S2308" s="15">
        <f t="shared" si="177"/>
        <v>40948.16815972222</v>
      </c>
      <c r="T2308" s="15">
        <f t="shared" si="178"/>
        <v>15409.168159722221</v>
      </c>
      <c r="U2308">
        <f t="shared" si="179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76"/>
        <v>107</v>
      </c>
      <c r="Q2309" s="10" t="s">
        <v>8323</v>
      </c>
      <c r="R2309" t="s">
        <v>8327</v>
      </c>
      <c r="S2309" s="15">
        <f t="shared" si="177"/>
        <v>41004.802465277775</v>
      </c>
      <c r="T2309" s="15">
        <f t="shared" si="178"/>
        <v>15465.802407407406</v>
      </c>
      <c r="U2309">
        <f t="shared" si="179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76"/>
        <v>101</v>
      </c>
      <c r="Q2310" s="10" t="s">
        <v>8323</v>
      </c>
      <c r="R2310" t="s">
        <v>8327</v>
      </c>
      <c r="S2310" s="15">
        <f t="shared" si="177"/>
        <v>41851.962916666671</v>
      </c>
      <c r="T2310" s="15">
        <f t="shared" si="178"/>
        <v>16311.041666666666</v>
      </c>
      <c r="U2310">
        <f t="shared" si="179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76"/>
        <v>107</v>
      </c>
      <c r="Q2311" s="10" t="s">
        <v>8323</v>
      </c>
      <c r="R2311" t="s">
        <v>8327</v>
      </c>
      <c r="S2311" s="15">
        <f t="shared" si="177"/>
        <v>41307.987696759257</v>
      </c>
      <c r="T2311" s="15">
        <f t="shared" si="178"/>
        <v>15773.987696759259</v>
      </c>
      <c r="U2311">
        <f t="shared" si="179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76"/>
        <v>429</v>
      </c>
      <c r="Q2312" s="10" t="s">
        <v>8323</v>
      </c>
      <c r="R2312" t="s">
        <v>8327</v>
      </c>
      <c r="S2312" s="15">
        <f t="shared" si="177"/>
        <v>41324.79415509259</v>
      </c>
      <c r="T2312" s="15">
        <f t="shared" si="178"/>
        <v>15785.752488425926</v>
      </c>
      <c r="U2312">
        <f t="shared" si="179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76"/>
        <v>104</v>
      </c>
      <c r="Q2313" s="10" t="s">
        <v>8323</v>
      </c>
      <c r="R2313" t="s">
        <v>8327</v>
      </c>
      <c r="S2313" s="15">
        <f t="shared" si="177"/>
        <v>41736.004502314812</v>
      </c>
      <c r="T2313" s="15">
        <f t="shared" si="178"/>
        <v>16197.004502314814</v>
      </c>
      <c r="U2313">
        <f t="shared" si="179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76"/>
        <v>108</v>
      </c>
      <c r="Q2314" s="10" t="s">
        <v>8323</v>
      </c>
      <c r="R2314" t="s">
        <v>8327</v>
      </c>
      <c r="S2314" s="15">
        <f t="shared" si="177"/>
        <v>41716.632847222223</v>
      </c>
      <c r="T2314" s="15">
        <f t="shared" si="178"/>
        <v>16178.958333333334</v>
      </c>
      <c r="U2314">
        <f t="shared" si="179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76"/>
        <v>176</v>
      </c>
      <c r="Q2315" s="10" t="s">
        <v>8323</v>
      </c>
      <c r="R2315" t="s">
        <v>8327</v>
      </c>
      <c r="S2315" s="15">
        <f t="shared" si="177"/>
        <v>41002.958634259259</v>
      </c>
      <c r="T2315" s="15">
        <f t="shared" si="178"/>
        <v>15463.958634259259</v>
      </c>
      <c r="U2315">
        <f t="shared" si="179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76"/>
        <v>157</v>
      </c>
      <c r="Q2316" s="10" t="s">
        <v>8323</v>
      </c>
      <c r="R2316" t="s">
        <v>8327</v>
      </c>
      <c r="S2316" s="15">
        <f t="shared" si="177"/>
        <v>41037.551585648151</v>
      </c>
      <c r="T2316" s="15">
        <f t="shared" si="178"/>
        <v>15498.551585648149</v>
      </c>
      <c r="U2316">
        <f t="shared" si="179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76"/>
        <v>103</v>
      </c>
      <c r="Q2317" s="10" t="s">
        <v>8323</v>
      </c>
      <c r="R2317" t="s">
        <v>8327</v>
      </c>
      <c r="S2317" s="15">
        <f t="shared" si="177"/>
        <v>41004.72619212963</v>
      </c>
      <c r="T2317" s="15">
        <f t="shared" si="178"/>
        <v>15465.726192129629</v>
      </c>
      <c r="U2317">
        <f t="shared" si="179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76"/>
        <v>104</v>
      </c>
      <c r="Q2318" s="10" t="s">
        <v>8323</v>
      </c>
      <c r="R2318" t="s">
        <v>8327</v>
      </c>
      <c r="S2318" s="15">
        <f t="shared" si="177"/>
        <v>40079.725115740745</v>
      </c>
      <c r="T2318" s="15">
        <f t="shared" si="178"/>
        <v>14587.766666666668</v>
      </c>
      <c r="U2318">
        <f t="shared" si="179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76"/>
        <v>104</v>
      </c>
      <c r="Q2319" s="10" t="s">
        <v>8323</v>
      </c>
      <c r="R2319" t="s">
        <v>8327</v>
      </c>
      <c r="S2319" s="15">
        <f t="shared" si="177"/>
        <v>40192.542233796295</v>
      </c>
      <c r="T2319" s="15">
        <f t="shared" si="178"/>
        <v>14655.208333333334</v>
      </c>
      <c r="U2319">
        <f t="shared" si="179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76"/>
        <v>121</v>
      </c>
      <c r="Q2320" s="10" t="s">
        <v>8323</v>
      </c>
      <c r="R2320" t="s">
        <v>8327</v>
      </c>
      <c r="S2320" s="15">
        <f t="shared" si="177"/>
        <v>40050.643680555557</v>
      </c>
      <c r="T2320" s="15">
        <f t="shared" si="178"/>
        <v>14513.165972222223</v>
      </c>
      <c r="U2320">
        <f t="shared" si="179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76"/>
        <v>108</v>
      </c>
      <c r="Q2321" s="10" t="s">
        <v>8323</v>
      </c>
      <c r="R2321" t="s">
        <v>8327</v>
      </c>
      <c r="S2321" s="15">
        <f t="shared" si="177"/>
        <v>41593.082002314812</v>
      </c>
      <c r="T2321" s="15">
        <f t="shared" si="178"/>
        <v>16054.082002314814</v>
      </c>
      <c r="U2321">
        <f t="shared" si="179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76"/>
        <v>109</v>
      </c>
      <c r="Q2322" s="10" t="s">
        <v>8323</v>
      </c>
      <c r="R2322" t="s">
        <v>8327</v>
      </c>
      <c r="S2322" s="15">
        <f t="shared" si="177"/>
        <v>41696.817129629628</v>
      </c>
      <c r="T2322" s="15">
        <f t="shared" si="178"/>
        <v>16162.775462962964</v>
      </c>
      <c r="U2322">
        <f t="shared" si="179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76"/>
        <v>39</v>
      </c>
      <c r="Q2323" s="10" t="s">
        <v>8334</v>
      </c>
      <c r="R2323" t="s">
        <v>8350</v>
      </c>
      <c r="S2323" s="15">
        <f t="shared" si="177"/>
        <v>42799.260428240741</v>
      </c>
      <c r="T2323" s="15">
        <f t="shared" si="178"/>
        <v>17260.218761574073</v>
      </c>
      <c r="U2323">
        <f t="shared" si="179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76"/>
        <v>3</v>
      </c>
      <c r="Q2324" s="10" t="s">
        <v>8334</v>
      </c>
      <c r="R2324" t="s">
        <v>8350</v>
      </c>
      <c r="S2324" s="15">
        <f t="shared" si="177"/>
        <v>42804.895474537043</v>
      </c>
      <c r="T2324" s="15">
        <f t="shared" si="178"/>
        <v>17265.853807870371</v>
      </c>
      <c r="U2324">
        <f t="shared" si="179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76"/>
        <v>48</v>
      </c>
      <c r="Q2325" s="10" t="s">
        <v>8334</v>
      </c>
      <c r="R2325" t="s">
        <v>8350</v>
      </c>
      <c r="S2325" s="15">
        <f t="shared" si="177"/>
        <v>42807.755173611105</v>
      </c>
      <c r="T2325" s="15">
        <f t="shared" si="178"/>
        <v>17245.755173611109</v>
      </c>
      <c r="U2325">
        <f t="shared" si="179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76"/>
        <v>21</v>
      </c>
      <c r="Q2326" s="10" t="s">
        <v>8334</v>
      </c>
      <c r="R2326" t="s">
        <v>8350</v>
      </c>
      <c r="S2326" s="15">
        <f t="shared" si="177"/>
        <v>42790.885243055556</v>
      </c>
      <c r="T2326" s="15">
        <f t="shared" si="178"/>
        <v>17251.843576388888</v>
      </c>
      <c r="U2326">
        <f t="shared" si="179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76"/>
        <v>8</v>
      </c>
      <c r="Q2327" s="10" t="s">
        <v>8334</v>
      </c>
      <c r="R2327" t="s">
        <v>8350</v>
      </c>
      <c r="S2327" s="15">
        <f t="shared" si="177"/>
        <v>42794.022349537037</v>
      </c>
      <c r="T2327" s="15">
        <f t="shared" si="178"/>
        <v>17254.980682870369</v>
      </c>
      <c r="U2327">
        <f t="shared" si="179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76"/>
        <v>1</v>
      </c>
      <c r="Q2328" s="10" t="s">
        <v>8334</v>
      </c>
      <c r="R2328" t="s">
        <v>8350</v>
      </c>
      <c r="S2328" s="15">
        <f t="shared" si="177"/>
        <v>42804.034120370372</v>
      </c>
      <c r="T2328" s="15">
        <f t="shared" si="178"/>
        <v>17286.708333333332</v>
      </c>
      <c r="U2328">
        <f t="shared" si="179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76"/>
        <v>526</v>
      </c>
      <c r="Q2329" s="10" t="s">
        <v>8334</v>
      </c>
      <c r="R2329" t="s">
        <v>8350</v>
      </c>
      <c r="S2329" s="15">
        <f t="shared" si="177"/>
        <v>41842.917129629634</v>
      </c>
      <c r="T2329" s="15">
        <f t="shared" si="178"/>
        <v>16308.917129629632</v>
      </c>
      <c r="U2329">
        <f t="shared" si="179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76"/>
        <v>254</v>
      </c>
      <c r="Q2330" s="10" t="s">
        <v>8334</v>
      </c>
      <c r="R2330" t="s">
        <v>8350</v>
      </c>
      <c r="S2330" s="15">
        <f t="shared" si="177"/>
        <v>42139.781678240746</v>
      </c>
      <c r="T2330" s="15">
        <f t="shared" si="178"/>
        <v>16600.781678240743</v>
      </c>
      <c r="U2330">
        <f t="shared" si="179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76"/>
        <v>106</v>
      </c>
      <c r="Q2331" s="10" t="s">
        <v>8334</v>
      </c>
      <c r="R2331" t="s">
        <v>8350</v>
      </c>
      <c r="S2331" s="15">
        <f t="shared" si="177"/>
        <v>41807.624374999999</v>
      </c>
      <c r="T2331" s="15">
        <f t="shared" si="178"/>
        <v>16268.624375000001</v>
      </c>
      <c r="U2331">
        <f t="shared" si="179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76"/>
        <v>102</v>
      </c>
      <c r="Q2332" s="10" t="s">
        <v>8334</v>
      </c>
      <c r="R2332" t="s">
        <v>8350</v>
      </c>
      <c r="S2332" s="15">
        <f t="shared" si="177"/>
        <v>42332.89980324074</v>
      </c>
      <c r="T2332" s="15">
        <f t="shared" si="178"/>
        <v>16794</v>
      </c>
      <c r="U2332">
        <f t="shared" si="179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76"/>
        <v>144</v>
      </c>
      <c r="Q2333" s="10" t="s">
        <v>8334</v>
      </c>
      <c r="R2333" t="s">
        <v>8350</v>
      </c>
      <c r="S2333" s="15">
        <f t="shared" si="177"/>
        <v>41839.005671296298</v>
      </c>
      <c r="T2333" s="15">
        <f t="shared" si="178"/>
        <v>16300.005671296298</v>
      </c>
      <c r="U2333">
        <f t="shared" si="179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76"/>
        <v>106</v>
      </c>
      <c r="Q2334" s="10" t="s">
        <v>8334</v>
      </c>
      <c r="R2334" t="s">
        <v>8350</v>
      </c>
      <c r="S2334" s="15">
        <f t="shared" si="177"/>
        <v>42011.628136574072</v>
      </c>
      <c r="T2334" s="15">
        <f t="shared" si="178"/>
        <v>16472.628136574072</v>
      </c>
      <c r="U2334">
        <f t="shared" si="179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76"/>
        <v>212</v>
      </c>
      <c r="Q2335" s="10" t="s">
        <v>8334</v>
      </c>
      <c r="R2335" t="s">
        <v>8350</v>
      </c>
      <c r="S2335" s="15">
        <f t="shared" si="177"/>
        <v>41767.650347222225</v>
      </c>
      <c r="T2335" s="15">
        <f t="shared" si="178"/>
        <v>16219.743055555555</v>
      </c>
      <c r="U2335">
        <f t="shared" si="179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76"/>
        <v>102</v>
      </c>
      <c r="Q2336" s="10" t="s">
        <v>8334</v>
      </c>
      <c r="R2336" t="s">
        <v>8350</v>
      </c>
      <c r="S2336" s="15">
        <f t="shared" si="177"/>
        <v>41918.670115740737</v>
      </c>
      <c r="T2336" s="15">
        <f t="shared" si="178"/>
        <v>16379.731944444444</v>
      </c>
      <c r="U2336">
        <f t="shared" si="179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76"/>
        <v>102</v>
      </c>
      <c r="Q2337" s="10" t="s">
        <v>8334</v>
      </c>
      <c r="R2337" t="s">
        <v>8350</v>
      </c>
      <c r="S2337" s="15">
        <f t="shared" si="177"/>
        <v>41771.572256944448</v>
      </c>
      <c r="T2337" s="15">
        <f t="shared" si="178"/>
        <v>16232.572256944446</v>
      </c>
      <c r="U2337">
        <f t="shared" si="179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76"/>
        <v>521</v>
      </c>
      <c r="Q2338" s="10" t="s">
        <v>8334</v>
      </c>
      <c r="R2338" t="s">
        <v>8350</v>
      </c>
      <c r="S2338" s="15">
        <f t="shared" si="177"/>
        <v>41666.924710648149</v>
      </c>
      <c r="T2338" s="15">
        <f t="shared" si="178"/>
        <v>16137.924710648147</v>
      </c>
      <c r="U2338">
        <f t="shared" si="179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76"/>
        <v>111</v>
      </c>
      <c r="Q2339" s="10" t="s">
        <v>8334</v>
      </c>
      <c r="R2339" t="s">
        <v>8350</v>
      </c>
      <c r="S2339" s="15">
        <f t="shared" si="177"/>
        <v>41786.640543981484</v>
      </c>
      <c r="T2339" s="15">
        <f t="shared" si="178"/>
        <v>16247.640543981483</v>
      </c>
      <c r="U2339">
        <f t="shared" si="179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76"/>
        <v>101</v>
      </c>
      <c r="Q2340" s="10" t="s">
        <v>8334</v>
      </c>
      <c r="R2340" t="s">
        <v>8350</v>
      </c>
      <c r="S2340" s="15">
        <f t="shared" si="177"/>
        <v>41789.896805555552</v>
      </c>
      <c r="T2340" s="15">
        <f t="shared" si="178"/>
        <v>16250.896805555554</v>
      </c>
      <c r="U2340">
        <f t="shared" si="179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76"/>
        <v>294</v>
      </c>
      <c r="Q2341" s="10" t="s">
        <v>8334</v>
      </c>
      <c r="R2341" t="s">
        <v>8350</v>
      </c>
      <c r="S2341" s="15">
        <f t="shared" si="177"/>
        <v>42692.79987268518</v>
      </c>
      <c r="T2341" s="15">
        <f t="shared" si="178"/>
        <v>17154.332638888889</v>
      </c>
      <c r="U2341">
        <f t="shared" si="179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76"/>
        <v>106</v>
      </c>
      <c r="Q2342" s="10" t="s">
        <v>8334</v>
      </c>
      <c r="R2342" t="s">
        <v>8350</v>
      </c>
      <c r="S2342" s="15">
        <f t="shared" si="177"/>
        <v>42643.642800925925</v>
      </c>
      <c r="T2342" s="15">
        <f t="shared" si="178"/>
        <v>17104.642800925925</v>
      </c>
      <c r="U2342">
        <f t="shared" si="179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76"/>
        <v>0</v>
      </c>
      <c r="Q2343" s="10" t="s">
        <v>8317</v>
      </c>
      <c r="R2343" t="s">
        <v>8318</v>
      </c>
      <c r="S2343" s="15">
        <f t="shared" si="177"/>
        <v>42167.813703703709</v>
      </c>
      <c r="T2343" s="15">
        <f t="shared" si="178"/>
        <v>16628.813703703705</v>
      </c>
      <c r="U2343">
        <f t="shared" si="179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76"/>
        <v>0</v>
      </c>
      <c r="Q2344" s="10" t="s">
        <v>8317</v>
      </c>
      <c r="R2344" t="s">
        <v>8318</v>
      </c>
      <c r="S2344" s="15">
        <f t="shared" si="177"/>
        <v>41897.702199074076</v>
      </c>
      <c r="T2344" s="15">
        <f t="shared" si="178"/>
        <v>16349.208333333334</v>
      </c>
      <c r="U2344">
        <f t="shared" si="179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76"/>
        <v>3</v>
      </c>
      <c r="Q2345" s="10" t="s">
        <v>8317</v>
      </c>
      <c r="R2345" t="s">
        <v>8318</v>
      </c>
      <c r="S2345" s="15">
        <f t="shared" si="177"/>
        <v>42327.825289351851</v>
      </c>
      <c r="T2345" s="15">
        <f t="shared" si="178"/>
        <v>16808.824305555554</v>
      </c>
      <c r="U2345">
        <f t="shared" si="179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76"/>
        <v>0</v>
      </c>
      <c r="Q2346" s="10" t="s">
        <v>8317</v>
      </c>
      <c r="R2346" t="s">
        <v>8318</v>
      </c>
      <c r="S2346" s="15">
        <f t="shared" si="177"/>
        <v>42515.727650462963</v>
      </c>
      <c r="T2346" s="15">
        <f t="shared" si="178"/>
        <v>16976.727650462963</v>
      </c>
      <c r="U2346">
        <f t="shared" si="179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76"/>
        <v>0</v>
      </c>
      <c r="Q2347" s="10" t="s">
        <v>8317</v>
      </c>
      <c r="R2347" t="s">
        <v>8318</v>
      </c>
      <c r="S2347" s="15">
        <f t="shared" si="177"/>
        <v>42060.001805555556</v>
      </c>
      <c r="T2347" s="15">
        <f t="shared" si="178"/>
        <v>16525.985416666666</v>
      </c>
      <c r="U2347">
        <f t="shared" si="179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76"/>
        <v>0</v>
      </c>
      <c r="Q2348" s="10" t="s">
        <v>8317</v>
      </c>
      <c r="R2348" t="s">
        <v>8318</v>
      </c>
      <c r="S2348" s="15">
        <f t="shared" si="177"/>
        <v>42615.79896990741</v>
      </c>
      <c r="T2348" s="15">
        <f t="shared" si="178"/>
        <v>17091.798969907406</v>
      </c>
      <c r="U2348">
        <f t="shared" si="179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76"/>
        <v>2</v>
      </c>
      <c r="Q2349" s="10" t="s">
        <v>8317</v>
      </c>
      <c r="R2349" t="s">
        <v>8318</v>
      </c>
      <c r="S2349" s="15">
        <f t="shared" si="177"/>
        <v>42577.607361111113</v>
      </c>
      <c r="T2349" s="15">
        <f t="shared" si="178"/>
        <v>17038.607361111113</v>
      </c>
      <c r="U2349">
        <f t="shared" si="179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76"/>
        <v>0</v>
      </c>
      <c r="Q2350" s="10" t="s">
        <v>8317</v>
      </c>
      <c r="R2350" t="s">
        <v>8318</v>
      </c>
      <c r="S2350" s="15">
        <f t="shared" si="177"/>
        <v>42360.932152777779</v>
      </c>
      <c r="T2350" s="15">
        <f t="shared" si="178"/>
        <v>16851.932152777779</v>
      </c>
      <c r="U2350">
        <f t="shared" si="179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76"/>
        <v>0</v>
      </c>
      <c r="Q2351" s="10" t="s">
        <v>8317</v>
      </c>
      <c r="R2351" t="s">
        <v>8318</v>
      </c>
      <c r="S2351" s="15">
        <f t="shared" si="177"/>
        <v>42198.775787037041</v>
      </c>
      <c r="T2351" s="15">
        <f t="shared" si="178"/>
        <v>16658.775787037037</v>
      </c>
      <c r="U2351">
        <f t="shared" si="179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76"/>
        <v>0</v>
      </c>
      <c r="Q2352" s="10" t="s">
        <v>8317</v>
      </c>
      <c r="R2352" t="s">
        <v>8318</v>
      </c>
      <c r="S2352" s="15">
        <f t="shared" si="177"/>
        <v>42708.842245370368</v>
      </c>
      <c r="T2352" s="15">
        <f t="shared" si="178"/>
        <v>17169.842245370372</v>
      </c>
      <c r="U2352">
        <f t="shared" si="179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76"/>
        <v>1</v>
      </c>
      <c r="Q2353" s="10" t="s">
        <v>8317</v>
      </c>
      <c r="R2353" t="s">
        <v>8318</v>
      </c>
      <c r="S2353" s="15">
        <f t="shared" si="177"/>
        <v>42094.101145833338</v>
      </c>
      <c r="T2353" s="15">
        <f t="shared" si="178"/>
        <v>16555.101145833334</v>
      </c>
      <c r="U2353">
        <f t="shared" si="179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76"/>
        <v>0</v>
      </c>
      <c r="Q2354" s="10" t="s">
        <v>8317</v>
      </c>
      <c r="R2354" t="s">
        <v>8318</v>
      </c>
      <c r="S2354" s="15">
        <f t="shared" si="177"/>
        <v>42101.633703703701</v>
      </c>
      <c r="T2354" s="15">
        <f t="shared" si="178"/>
        <v>16592.633703703705</v>
      </c>
      <c r="U2354">
        <f t="shared" si="179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76"/>
        <v>0</v>
      </c>
      <c r="Q2355" s="10" t="s">
        <v>8317</v>
      </c>
      <c r="R2355" t="s">
        <v>8318</v>
      </c>
      <c r="S2355" s="15">
        <f t="shared" si="177"/>
        <v>42103.676180555558</v>
      </c>
      <c r="T2355" s="15">
        <f t="shared" si="178"/>
        <v>16546.676180555554</v>
      </c>
      <c r="U2355">
        <f t="shared" si="179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76"/>
        <v>0</v>
      </c>
      <c r="Q2356" s="10" t="s">
        <v>8317</v>
      </c>
      <c r="R2356" t="s">
        <v>8318</v>
      </c>
      <c r="S2356" s="15">
        <f t="shared" si="177"/>
        <v>41954.722916666666</v>
      </c>
      <c r="T2356" s="15">
        <f t="shared" si="178"/>
        <v>16445.722916666666</v>
      </c>
      <c r="U2356">
        <f t="shared" si="179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76"/>
        <v>1</v>
      </c>
      <c r="Q2357" s="10" t="s">
        <v>8317</v>
      </c>
      <c r="R2357" t="s">
        <v>8318</v>
      </c>
      <c r="S2357" s="15">
        <f t="shared" si="177"/>
        <v>42096.918240740735</v>
      </c>
      <c r="T2357" s="15">
        <f t="shared" si="178"/>
        <v>16557.918240740739</v>
      </c>
      <c r="U2357">
        <f t="shared" si="179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76"/>
        <v>0</v>
      </c>
      <c r="Q2358" s="10" t="s">
        <v>8317</v>
      </c>
      <c r="R2358" t="s">
        <v>8318</v>
      </c>
      <c r="S2358" s="15">
        <f t="shared" si="177"/>
        <v>42130.78361111111</v>
      </c>
      <c r="T2358" s="15">
        <f t="shared" si="178"/>
        <v>16591.78361111111</v>
      </c>
      <c r="U2358">
        <f t="shared" si="179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76"/>
        <v>0</v>
      </c>
      <c r="Q2359" s="10" t="s">
        <v>8317</v>
      </c>
      <c r="R2359" t="s">
        <v>8318</v>
      </c>
      <c r="S2359" s="15">
        <f t="shared" si="177"/>
        <v>42264.620115740734</v>
      </c>
      <c r="T2359" s="15">
        <f t="shared" si="178"/>
        <v>16725.620115740738</v>
      </c>
      <c r="U2359">
        <f t="shared" si="179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76"/>
        <v>0</v>
      </c>
      <c r="Q2360" s="10" t="s">
        <v>8317</v>
      </c>
      <c r="R2360" t="s">
        <v>8318</v>
      </c>
      <c r="S2360" s="15">
        <f t="shared" si="177"/>
        <v>41978.930972222224</v>
      </c>
      <c r="T2360" s="15">
        <f t="shared" si="178"/>
        <v>16466.027083333334</v>
      </c>
      <c r="U2360">
        <f t="shared" si="179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76"/>
        <v>15</v>
      </c>
      <c r="Q2361" s="10" t="s">
        <v>8317</v>
      </c>
      <c r="R2361" t="s">
        <v>8318</v>
      </c>
      <c r="S2361" s="15">
        <f t="shared" si="177"/>
        <v>42159.649583333332</v>
      </c>
      <c r="T2361" s="15">
        <f t="shared" si="178"/>
        <v>16650.649583333332</v>
      </c>
      <c r="U2361">
        <f t="shared" si="179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76"/>
        <v>0</v>
      </c>
      <c r="Q2362" s="10" t="s">
        <v>8317</v>
      </c>
      <c r="R2362" t="s">
        <v>8318</v>
      </c>
      <c r="S2362" s="15">
        <f t="shared" si="177"/>
        <v>42377.70694444445</v>
      </c>
      <c r="T2362" s="15">
        <f t="shared" si="178"/>
        <v>16838.706944444446</v>
      </c>
      <c r="U2362">
        <f t="shared" si="179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76"/>
        <v>0</v>
      </c>
      <c r="Q2363" s="10" t="s">
        <v>8317</v>
      </c>
      <c r="R2363" t="s">
        <v>8318</v>
      </c>
      <c r="S2363" s="15">
        <f t="shared" si="177"/>
        <v>42466.858888888892</v>
      </c>
      <c r="T2363" s="15">
        <f t="shared" si="178"/>
        <v>16921.916666666668</v>
      </c>
      <c r="U2363">
        <f t="shared" si="179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76"/>
        <v>29</v>
      </c>
      <c r="Q2364" s="10" t="s">
        <v>8317</v>
      </c>
      <c r="R2364" t="s">
        <v>8318</v>
      </c>
      <c r="S2364" s="15">
        <f t="shared" si="177"/>
        <v>41954.688310185185</v>
      </c>
      <c r="T2364" s="15">
        <f t="shared" si="178"/>
        <v>16415.688310185185</v>
      </c>
      <c r="U2364">
        <f t="shared" si="179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76"/>
        <v>0</v>
      </c>
      <c r="Q2365" s="10" t="s">
        <v>8317</v>
      </c>
      <c r="R2365" t="s">
        <v>8318</v>
      </c>
      <c r="S2365" s="15">
        <f t="shared" si="177"/>
        <v>42322.011574074073</v>
      </c>
      <c r="T2365" s="15">
        <f t="shared" si="178"/>
        <v>16798.011574074077</v>
      </c>
      <c r="U2365">
        <f t="shared" si="179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76"/>
        <v>0</v>
      </c>
      <c r="Q2366" s="10" t="s">
        <v>8317</v>
      </c>
      <c r="R2366" t="s">
        <v>8318</v>
      </c>
      <c r="S2366" s="15">
        <f t="shared" si="177"/>
        <v>42248.934675925921</v>
      </c>
      <c r="T2366" s="15">
        <f t="shared" si="178"/>
        <v>16734.934675925924</v>
      </c>
      <c r="U2366">
        <f t="shared" si="179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76"/>
        <v>0</v>
      </c>
      <c r="Q2367" s="10" t="s">
        <v>8317</v>
      </c>
      <c r="R2367" t="s">
        <v>8318</v>
      </c>
      <c r="S2367" s="15">
        <f t="shared" si="177"/>
        <v>42346.736400462964</v>
      </c>
      <c r="T2367" s="15">
        <f t="shared" si="178"/>
        <v>16817.958333333332</v>
      </c>
      <c r="U2367">
        <f t="shared" si="179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76"/>
        <v>11</v>
      </c>
      <c r="Q2368" s="10" t="s">
        <v>8317</v>
      </c>
      <c r="R2368" t="s">
        <v>8318</v>
      </c>
      <c r="S2368" s="15">
        <f t="shared" si="177"/>
        <v>42268.531631944439</v>
      </c>
      <c r="T2368" s="15">
        <f t="shared" si="178"/>
        <v>16729.531631944443</v>
      </c>
      <c r="U2368">
        <f t="shared" si="179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76"/>
        <v>1</v>
      </c>
      <c r="Q2369" s="10" t="s">
        <v>8317</v>
      </c>
      <c r="R2369" t="s">
        <v>8318</v>
      </c>
      <c r="S2369" s="15">
        <f t="shared" si="177"/>
        <v>42425.970092592594</v>
      </c>
      <c r="T2369" s="15">
        <f t="shared" si="178"/>
        <v>16916.928425925926</v>
      </c>
      <c r="U2369">
        <f t="shared" si="179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0">ROUND(E2370/D2370*100,0)</f>
        <v>0</v>
      </c>
      <c r="Q2370" s="10" t="s">
        <v>8317</v>
      </c>
      <c r="R2370" t="s">
        <v>8318</v>
      </c>
      <c r="S2370" s="15">
        <f t="shared" si="177"/>
        <v>42063.721817129626</v>
      </c>
      <c r="T2370" s="15">
        <f t="shared" si="178"/>
        <v>16539.680150462966</v>
      </c>
      <c r="U2370">
        <f t="shared" si="179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0"/>
        <v>0</v>
      </c>
      <c r="Q2371" s="10" t="s">
        <v>8317</v>
      </c>
      <c r="R2371" t="s">
        <v>8318</v>
      </c>
      <c r="S2371" s="15">
        <f t="shared" ref="S2371:S2434" si="181">(((J2371/60)/60)/24)+DATE(1970,1,1)</f>
        <v>42380.812627314815</v>
      </c>
      <c r="T2371" s="15">
        <f t="shared" ref="T2371:T2434" si="182">(((I2371/60)/60)/24)</f>
        <v>16841.812627314815</v>
      </c>
      <c r="U2371">
        <f t="shared" ref="U2371:U2434" si="183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0"/>
        <v>0</v>
      </c>
      <c r="Q2372" s="10" t="s">
        <v>8317</v>
      </c>
      <c r="R2372" t="s">
        <v>8318</v>
      </c>
      <c r="S2372" s="15">
        <f t="shared" si="181"/>
        <v>41961.18913194444</v>
      </c>
      <c r="T2372" s="15">
        <f t="shared" si="182"/>
        <v>16422.189131944444</v>
      </c>
      <c r="U2372">
        <f t="shared" si="183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0"/>
        <v>0</v>
      </c>
      <c r="Q2373" s="10" t="s">
        <v>8317</v>
      </c>
      <c r="R2373" t="s">
        <v>8318</v>
      </c>
      <c r="S2373" s="15">
        <f t="shared" si="181"/>
        <v>42150.777731481481</v>
      </c>
      <c r="T2373" s="15">
        <f t="shared" si="182"/>
        <v>16611.777731481481</v>
      </c>
      <c r="U2373">
        <f t="shared" si="183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0"/>
        <v>3</v>
      </c>
      <c r="Q2374" s="10" t="s">
        <v>8317</v>
      </c>
      <c r="R2374" t="s">
        <v>8318</v>
      </c>
      <c r="S2374" s="15">
        <f t="shared" si="181"/>
        <v>42088.069108796291</v>
      </c>
      <c r="T2374" s="15">
        <f t="shared" si="182"/>
        <v>16549.069108796295</v>
      </c>
      <c r="U2374">
        <f t="shared" si="183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0"/>
        <v>0</v>
      </c>
      <c r="Q2375" s="10" t="s">
        <v>8317</v>
      </c>
      <c r="R2375" t="s">
        <v>8318</v>
      </c>
      <c r="S2375" s="15">
        <f t="shared" si="181"/>
        <v>42215.662314814821</v>
      </c>
      <c r="T2375" s="15">
        <f t="shared" si="182"/>
        <v>16676.662314814817</v>
      </c>
      <c r="U2375">
        <f t="shared" si="183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0"/>
        <v>0</v>
      </c>
      <c r="Q2376" s="10" t="s">
        <v>8317</v>
      </c>
      <c r="R2376" t="s">
        <v>8318</v>
      </c>
      <c r="S2376" s="15">
        <f t="shared" si="181"/>
        <v>42017.843287037031</v>
      </c>
      <c r="T2376" s="15">
        <f t="shared" si="182"/>
        <v>16478.843287037034</v>
      </c>
      <c r="U2376">
        <f t="shared" si="183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0"/>
        <v>0</v>
      </c>
      <c r="Q2377" s="10" t="s">
        <v>8317</v>
      </c>
      <c r="R2377" t="s">
        <v>8318</v>
      </c>
      <c r="S2377" s="15">
        <f t="shared" si="181"/>
        <v>42592.836076388892</v>
      </c>
      <c r="T2377" s="15">
        <f t="shared" si="182"/>
        <v>17053.836076388889</v>
      </c>
      <c r="U2377">
        <f t="shared" si="183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0"/>
        <v>11</v>
      </c>
      <c r="Q2378" s="10" t="s">
        <v>8317</v>
      </c>
      <c r="R2378" t="s">
        <v>8318</v>
      </c>
      <c r="S2378" s="15">
        <f t="shared" si="181"/>
        <v>42318.925532407404</v>
      </c>
      <c r="T2378" s="15">
        <f t="shared" si="182"/>
        <v>16779.925532407407</v>
      </c>
      <c r="U2378">
        <f t="shared" si="183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0"/>
        <v>0</v>
      </c>
      <c r="Q2379" s="10" t="s">
        <v>8317</v>
      </c>
      <c r="R2379" t="s">
        <v>8318</v>
      </c>
      <c r="S2379" s="15">
        <f t="shared" si="181"/>
        <v>42669.870173611111</v>
      </c>
      <c r="T2379" s="15">
        <f t="shared" si="182"/>
        <v>17130.911840277779</v>
      </c>
      <c r="U2379">
        <f t="shared" si="183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0"/>
        <v>0</v>
      </c>
      <c r="Q2380" s="10" t="s">
        <v>8317</v>
      </c>
      <c r="R2380" t="s">
        <v>8318</v>
      </c>
      <c r="S2380" s="15">
        <f t="shared" si="181"/>
        <v>42213.013078703705</v>
      </c>
      <c r="T2380" s="15">
        <f t="shared" si="182"/>
        <v>16673.013078703701</v>
      </c>
      <c r="U2380">
        <f t="shared" si="183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0"/>
        <v>0</v>
      </c>
      <c r="Q2381" s="10" t="s">
        <v>8317</v>
      </c>
      <c r="R2381" t="s">
        <v>8318</v>
      </c>
      <c r="S2381" s="15">
        <f t="shared" si="181"/>
        <v>42237.016388888893</v>
      </c>
      <c r="T2381" s="15">
        <f t="shared" si="182"/>
        <v>16713.016388888889</v>
      </c>
      <c r="U2381">
        <f t="shared" si="183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0"/>
        <v>0</v>
      </c>
      <c r="Q2382" s="10" t="s">
        <v>8317</v>
      </c>
      <c r="R2382" t="s">
        <v>8318</v>
      </c>
      <c r="S2382" s="15">
        <f t="shared" si="181"/>
        <v>42248.793310185181</v>
      </c>
      <c r="T2382" s="15">
        <f t="shared" si="182"/>
        <v>16709.793310185185</v>
      </c>
      <c r="U2382">
        <f t="shared" si="183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0"/>
        <v>2</v>
      </c>
      <c r="Q2383" s="10" t="s">
        <v>8317</v>
      </c>
      <c r="R2383" t="s">
        <v>8318</v>
      </c>
      <c r="S2383" s="15">
        <f t="shared" si="181"/>
        <v>42074.935740740737</v>
      </c>
      <c r="T2383" s="15">
        <f t="shared" si="182"/>
        <v>16535.935740740741</v>
      </c>
      <c r="U2383">
        <f t="shared" si="183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0"/>
        <v>3</v>
      </c>
      <c r="Q2384" s="10" t="s">
        <v>8317</v>
      </c>
      <c r="R2384" t="s">
        <v>8318</v>
      </c>
      <c r="S2384" s="15">
        <f t="shared" si="181"/>
        <v>42195.187534722223</v>
      </c>
      <c r="T2384" s="15">
        <f t="shared" si="182"/>
        <v>16651.187534722223</v>
      </c>
      <c r="U2384">
        <f t="shared" si="183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0"/>
        <v>4</v>
      </c>
      <c r="Q2385" s="10" t="s">
        <v>8317</v>
      </c>
      <c r="R2385" t="s">
        <v>8318</v>
      </c>
      <c r="S2385" s="15">
        <f t="shared" si="181"/>
        <v>42027.056793981479</v>
      </c>
      <c r="T2385" s="15">
        <f t="shared" si="182"/>
        <v>16488.056793981483</v>
      </c>
      <c r="U2385">
        <f t="shared" si="183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0"/>
        <v>1</v>
      </c>
      <c r="Q2386" s="10" t="s">
        <v>8317</v>
      </c>
      <c r="R2386" t="s">
        <v>8318</v>
      </c>
      <c r="S2386" s="15">
        <f t="shared" si="181"/>
        <v>41927.067627314813</v>
      </c>
      <c r="T2386" s="15">
        <f t="shared" si="182"/>
        <v>16388.109293981481</v>
      </c>
      <c r="U2386">
        <f t="shared" si="183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0"/>
        <v>1</v>
      </c>
      <c r="Q2387" s="10" t="s">
        <v>8317</v>
      </c>
      <c r="R2387" t="s">
        <v>8318</v>
      </c>
      <c r="S2387" s="15">
        <f t="shared" si="181"/>
        <v>42191.70175925926</v>
      </c>
      <c r="T2387" s="15">
        <f t="shared" si="182"/>
        <v>16652.70175925926</v>
      </c>
      <c r="U2387">
        <f t="shared" si="183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0"/>
        <v>0</v>
      </c>
      <c r="Q2388" s="10" t="s">
        <v>8317</v>
      </c>
      <c r="R2388" t="s">
        <v>8318</v>
      </c>
      <c r="S2388" s="15">
        <f t="shared" si="181"/>
        <v>41954.838240740741</v>
      </c>
      <c r="T2388" s="15">
        <f t="shared" si="182"/>
        <v>16445.838240740741</v>
      </c>
      <c r="U2388">
        <f t="shared" si="183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0"/>
        <v>1</v>
      </c>
      <c r="Q2389" s="10" t="s">
        <v>8317</v>
      </c>
      <c r="R2389" t="s">
        <v>8318</v>
      </c>
      <c r="S2389" s="15">
        <f t="shared" si="181"/>
        <v>42528.626620370371</v>
      </c>
      <c r="T2389" s="15">
        <f t="shared" si="182"/>
        <v>17004.626620370367</v>
      </c>
      <c r="U2389">
        <f t="shared" si="183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0"/>
        <v>1</v>
      </c>
      <c r="Q2390" s="10" t="s">
        <v>8317</v>
      </c>
      <c r="R2390" t="s">
        <v>8318</v>
      </c>
      <c r="S2390" s="15">
        <f t="shared" si="181"/>
        <v>41989.853692129633</v>
      </c>
      <c r="T2390" s="15">
        <f t="shared" si="182"/>
        <v>16450.811805555557</v>
      </c>
      <c r="U2390">
        <f t="shared" si="183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0"/>
        <v>0</v>
      </c>
      <c r="Q2391" s="10" t="s">
        <v>8317</v>
      </c>
      <c r="R2391" t="s">
        <v>8318</v>
      </c>
      <c r="S2391" s="15">
        <f t="shared" si="181"/>
        <v>42179.653379629628</v>
      </c>
      <c r="T2391" s="15">
        <f t="shared" si="182"/>
        <v>16641.915972222221</v>
      </c>
      <c r="U2391">
        <f t="shared" si="183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0"/>
        <v>0</v>
      </c>
      <c r="Q2392" s="10" t="s">
        <v>8317</v>
      </c>
      <c r="R2392" t="s">
        <v>8318</v>
      </c>
      <c r="S2392" s="15">
        <f t="shared" si="181"/>
        <v>41968.262314814812</v>
      </c>
      <c r="T2392" s="15">
        <f t="shared" si="182"/>
        <v>16439.262314814816</v>
      </c>
      <c r="U2392">
        <f t="shared" si="183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0"/>
        <v>0</v>
      </c>
      <c r="Q2393" s="10" t="s">
        <v>8317</v>
      </c>
      <c r="R2393" t="s">
        <v>8318</v>
      </c>
      <c r="S2393" s="15">
        <f t="shared" si="181"/>
        <v>42064.794490740736</v>
      </c>
      <c r="T2393" s="15">
        <f t="shared" si="182"/>
        <v>16525.752824074076</v>
      </c>
      <c r="U2393">
        <f t="shared" si="183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0"/>
        <v>0</v>
      </c>
      <c r="Q2394" s="10" t="s">
        <v>8317</v>
      </c>
      <c r="R2394" t="s">
        <v>8318</v>
      </c>
      <c r="S2394" s="15">
        <f t="shared" si="181"/>
        <v>42276.120636574073</v>
      </c>
      <c r="T2394" s="15">
        <f t="shared" si="182"/>
        <v>16737.120636574073</v>
      </c>
      <c r="U2394">
        <f t="shared" si="183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0"/>
        <v>0</v>
      </c>
      <c r="Q2395" s="10" t="s">
        <v>8317</v>
      </c>
      <c r="R2395" t="s">
        <v>8318</v>
      </c>
      <c r="S2395" s="15">
        <f t="shared" si="181"/>
        <v>42194.648344907408</v>
      </c>
      <c r="T2395" s="15">
        <f t="shared" si="182"/>
        <v>16655.648344907408</v>
      </c>
      <c r="U2395">
        <f t="shared" si="183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0"/>
        <v>0</v>
      </c>
      <c r="Q2396" s="10" t="s">
        <v>8317</v>
      </c>
      <c r="R2396" t="s">
        <v>8318</v>
      </c>
      <c r="S2396" s="15">
        <f t="shared" si="181"/>
        <v>42031.362187499995</v>
      </c>
      <c r="T2396" s="15">
        <f t="shared" si="182"/>
        <v>16492.362187499999</v>
      </c>
      <c r="U2396">
        <f t="shared" si="183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0"/>
        <v>0</v>
      </c>
      <c r="Q2397" s="10" t="s">
        <v>8317</v>
      </c>
      <c r="R2397" t="s">
        <v>8318</v>
      </c>
      <c r="S2397" s="15">
        <f t="shared" si="181"/>
        <v>42717.121377314819</v>
      </c>
      <c r="T2397" s="15">
        <f t="shared" si="182"/>
        <v>17176.372916666667</v>
      </c>
      <c r="U2397">
        <f t="shared" si="183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0"/>
        <v>0</v>
      </c>
      <c r="Q2398" s="10" t="s">
        <v>8317</v>
      </c>
      <c r="R2398" t="s">
        <v>8318</v>
      </c>
      <c r="S2398" s="15">
        <f t="shared" si="181"/>
        <v>42262.849050925928</v>
      </c>
      <c r="T2398" s="15">
        <f t="shared" si="182"/>
        <v>16723.849050925925</v>
      </c>
      <c r="U2398">
        <f t="shared" si="183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0"/>
        <v>0</v>
      </c>
      <c r="Q2399" s="10" t="s">
        <v>8317</v>
      </c>
      <c r="R2399" t="s">
        <v>8318</v>
      </c>
      <c r="S2399" s="15">
        <f t="shared" si="181"/>
        <v>41976.88490740741</v>
      </c>
      <c r="T2399" s="15">
        <f t="shared" si="182"/>
        <v>16437.884907407406</v>
      </c>
      <c r="U2399">
        <f t="shared" si="183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0"/>
        <v>0</v>
      </c>
      <c r="Q2400" s="10" t="s">
        <v>8317</v>
      </c>
      <c r="R2400" t="s">
        <v>8318</v>
      </c>
      <c r="S2400" s="15">
        <f t="shared" si="181"/>
        <v>42157.916481481487</v>
      </c>
      <c r="T2400" s="15">
        <f t="shared" si="182"/>
        <v>16618.916481481483</v>
      </c>
      <c r="U2400">
        <f t="shared" si="183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0"/>
        <v>0</v>
      </c>
      <c r="Q2401" s="10" t="s">
        <v>8317</v>
      </c>
      <c r="R2401" t="s">
        <v>8318</v>
      </c>
      <c r="S2401" s="15">
        <f t="shared" si="181"/>
        <v>41956.853078703702</v>
      </c>
      <c r="T2401" s="15">
        <f t="shared" si="182"/>
        <v>16422.853078703705</v>
      </c>
      <c r="U2401">
        <f t="shared" si="183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0"/>
        <v>0</v>
      </c>
      <c r="Q2402" s="10" t="s">
        <v>8317</v>
      </c>
      <c r="R2402" t="s">
        <v>8318</v>
      </c>
      <c r="S2402" s="15">
        <f t="shared" si="181"/>
        <v>42444.268101851849</v>
      </c>
      <c r="T2402" s="15">
        <f t="shared" si="182"/>
        <v>16905.268101851852</v>
      </c>
      <c r="U2402">
        <f t="shared" si="183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0"/>
        <v>1</v>
      </c>
      <c r="Q2403" s="10" t="s">
        <v>8334</v>
      </c>
      <c r="R2403" t="s">
        <v>8335</v>
      </c>
      <c r="S2403" s="15">
        <f t="shared" si="181"/>
        <v>42374.822870370372</v>
      </c>
      <c r="T2403" s="15">
        <f t="shared" si="182"/>
        <v>16865.822870370372</v>
      </c>
      <c r="U2403">
        <f t="shared" si="183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0"/>
        <v>0</v>
      </c>
      <c r="Q2404" s="10" t="s">
        <v>8334</v>
      </c>
      <c r="R2404" t="s">
        <v>8335</v>
      </c>
      <c r="S2404" s="15">
        <f t="shared" si="181"/>
        <v>42107.679756944446</v>
      </c>
      <c r="T2404" s="15">
        <f t="shared" si="182"/>
        <v>16568.679756944446</v>
      </c>
      <c r="U2404">
        <f t="shared" si="183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0"/>
        <v>17</v>
      </c>
      <c r="Q2405" s="10" t="s">
        <v>8334</v>
      </c>
      <c r="R2405" t="s">
        <v>8335</v>
      </c>
      <c r="S2405" s="15">
        <f t="shared" si="181"/>
        <v>42399.882615740738</v>
      </c>
      <c r="T2405" s="15">
        <f t="shared" si="182"/>
        <v>16890.840949074071</v>
      </c>
      <c r="U2405">
        <f t="shared" si="183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0"/>
        <v>0</v>
      </c>
      <c r="Q2406" s="10" t="s">
        <v>8334</v>
      </c>
      <c r="R2406" t="s">
        <v>8335</v>
      </c>
      <c r="S2406" s="15">
        <f t="shared" si="181"/>
        <v>42342.03943287037</v>
      </c>
      <c r="T2406" s="15">
        <f t="shared" si="182"/>
        <v>16803.039432870373</v>
      </c>
      <c r="U2406">
        <f t="shared" si="183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0"/>
        <v>23</v>
      </c>
      <c r="Q2407" s="10" t="s">
        <v>8334</v>
      </c>
      <c r="R2407" t="s">
        <v>8335</v>
      </c>
      <c r="S2407" s="15">
        <f t="shared" si="181"/>
        <v>42595.585358796292</v>
      </c>
      <c r="T2407" s="15">
        <f t="shared" si="182"/>
        <v>17047.585358796296</v>
      </c>
      <c r="U2407">
        <f t="shared" si="183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0"/>
        <v>41</v>
      </c>
      <c r="Q2408" s="10" t="s">
        <v>8334</v>
      </c>
      <c r="R2408" t="s">
        <v>8335</v>
      </c>
      <c r="S2408" s="15">
        <f t="shared" si="181"/>
        <v>41983.110995370371</v>
      </c>
      <c r="T2408" s="15">
        <f t="shared" si="182"/>
        <v>16454.110995370367</v>
      </c>
      <c r="U2408">
        <f t="shared" si="183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0"/>
        <v>25</v>
      </c>
      <c r="Q2409" s="10" t="s">
        <v>8334</v>
      </c>
      <c r="R2409" t="s">
        <v>8335</v>
      </c>
      <c r="S2409" s="15">
        <f t="shared" si="181"/>
        <v>42082.575555555552</v>
      </c>
      <c r="T2409" s="15">
        <f t="shared" si="182"/>
        <v>16536.25</v>
      </c>
      <c r="U2409">
        <f t="shared" si="183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0"/>
        <v>0</v>
      </c>
      <c r="Q2410" s="10" t="s">
        <v>8334</v>
      </c>
      <c r="R2410" t="s">
        <v>8335</v>
      </c>
      <c r="S2410" s="15">
        <f t="shared" si="181"/>
        <v>41919.140706018516</v>
      </c>
      <c r="T2410" s="15">
        <f t="shared" si="182"/>
        <v>16380.182372685185</v>
      </c>
      <c r="U2410">
        <f t="shared" si="183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0"/>
        <v>2</v>
      </c>
      <c r="Q2411" s="10" t="s">
        <v>8334</v>
      </c>
      <c r="R2411" t="s">
        <v>8335</v>
      </c>
      <c r="S2411" s="15">
        <f t="shared" si="181"/>
        <v>42204.875868055555</v>
      </c>
      <c r="T2411" s="15">
        <f t="shared" si="182"/>
        <v>16665.875868055555</v>
      </c>
      <c r="U2411">
        <f t="shared" si="183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0"/>
        <v>0</v>
      </c>
      <c r="Q2412" s="10" t="s">
        <v>8334</v>
      </c>
      <c r="R2412" t="s">
        <v>8335</v>
      </c>
      <c r="S2412" s="15">
        <f t="shared" si="181"/>
        <v>42224.408275462964</v>
      </c>
      <c r="T2412" s="15">
        <f t="shared" si="182"/>
        <v>16685.408275462964</v>
      </c>
      <c r="U2412">
        <f t="shared" si="183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0"/>
        <v>1</v>
      </c>
      <c r="Q2413" s="10" t="s">
        <v>8334</v>
      </c>
      <c r="R2413" t="s">
        <v>8335</v>
      </c>
      <c r="S2413" s="15">
        <f t="shared" si="181"/>
        <v>42211.732430555552</v>
      </c>
      <c r="T2413" s="15">
        <f t="shared" si="182"/>
        <v>16672.732430555556</v>
      </c>
      <c r="U2413">
        <f t="shared" si="183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0"/>
        <v>0</v>
      </c>
      <c r="Q2414" s="10" t="s">
        <v>8334</v>
      </c>
      <c r="R2414" t="s">
        <v>8335</v>
      </c>
      <c r="S2414" s="15">
        <f t="shared" si="181"/>
        <v>42655.736956018518</v>
      </c>
      <c r="T2414" s="15">
        <f t="shared" si="182"/>
        <v>17131.778622685186</v>
      </c>
      <c r="U2414">
        <f t="shared" si="183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0"/>
        <v>1</v>
      </c>
      <c r="Q2415" s="10" t="s">
        <v>8334</v>
      </c>
      <c r="R2415" t="s">
        <v>8335</v>
      </c>
      <c r="S2415" s="15">
        <f t="shared" si="181"/>
        <v>41760.10974537037</v>
      </c>
      <c r="T2415" s="15">
        <f t="shared" si="182"/>
        <v>16221.979166666666</v>
      </c>
      <c r="U2415">
        <f t="shared" si="183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0"/>
        <v>3</v>
      </c>
      <c r="Q2416" s="10" t="s">
        <v>8334</v>
      </c>
      <c r="R2416" t="s">
        <v>8335</v>
      </c>
      <c r="S2416" s="15">
        <f t="shared" si="181"/>
        <v>42198.695138888885</v>
      </c>
      <c r="T2416" s="15">
        <f t="shared" si="182"/>
        <v>16669.165972222221</v>
      </c>
      <c r="U2416">
        <f t="shared" si="183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0"/>
        <v>1</v>
      </c>
      <c r="Q2417" s="10" t="s">
        <v>8334</v>
      </c>
      <c r="R2417" t="s">
        <v>8335</v>
      </c>
      <c r="S2417" s="15">
        <f t="shared" si="181"/>
        <v>42536.862800925926</v>
      </c>
      <c r="T2417" s="15">
        <f t="shared" si="182"/>
        <v>16997.862800925926</v>
      </c>
      <c r="U2417">
        <f t="shared" si="183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0"/>
        <v>0</v>
      </c>
      <c r="Q2418" s="10" t="s">
        <v>8334</v>
      </c>
      <c r="R2418" t="s">
        <v>8335</v>
      </c>
      <c r="S2418" s="15">
        <f t="shared" si="181"/>
        <v>42019.737766203703</v>
      </c>
      <c r="T2418" s="15">
        <f t="shared" si="182"/>
        <v>16508.625</v>
      </c>
      <c r="U2418">
        <f t="shared" si="183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0"/>
        <v>0</v>
      </c>
      <c r="Q2419" s="10" t="s">
        <v>8334</v>
      </c>
      <c r="R2419" t="s">
        <v>8335</v>
      </c>
      <c r="S2419" s="15">
        <f t="shared" si="181"/>
        <v>41831.884108796294</v>
      </c>
      <c r="T2419" s="15">
        <f t="shared" si="182"/>
        <v>16292.884108796296</v>
      </c>
      <c r="U2419">
        <f t="shared" si="183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0"/>
        <v>0</v>
      </c>
      <c r="Q2420" s="10" t="s">
        <v>8334</v>
      </c>
      <c r="R2420" t="s">
        <v>8335</v>
      </c>
      <c r="S2420" s="15">
        <f t="shared" si="181"/>
        <v>42027.856990740736</v>
      </c>
      <c r="T2420" s="15">
        <f t="shared" si="182"/>
        <v>16518.815324074076</v>
      </c>
      <c r="U2420">
        <f t="shared" si="183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0"/>
        <v>0</v>
      </c>
      <c r="Q2421" s="10" t="s">
        <v>8334</v>
      </c>
      <c r="R2421" t="s">
        <v>8335</v>
      </c>
      <c r="S2421" s="15">
        <f t="shared" si="181"/>
        <v>41993.738298611104</v>
      </c>
      <c r="T2421" s="15">
        <f t="shared" si="182"/>
        <v>16484.738298611108</v>
      </c>
      <c r="U2421">
        <f t="shared" si="183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0"/>
        <v>15</v>
      </c>
      <c r="Q2422" s="10" t="s">
        <v>8334</v>
      </c>
      <c r="R2422" t="s">
        <v>8335</v>
      </c>
      <c r="S2422" s="15">
        <f t="shared" si="181"/>
        <v>41893.028877314813</v>
      </c>
      <c r="T2422" s="15">
        <f t="shared" si="182"/>
        <v>16384.070543981481</v>
      </c>
      <c r="U2422">
        <f t="shared" si="183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0"/>
        <v>0</v>
      </c>
      <c r="Q2423" s="10" t="s">
        <v>8334</v>
      </c>
      <c r="R2423" t="s">
        <v>8335</v>
      </c>
      <c r="S2423" s="15">
        <f t="shared" si="181"/>
        <v>42026.687453703707</v>
      </c>
      <c r="T2423" s="15">
        <f t="shared" si="182"/>
        <v>16487.687453703704</v>
      </c>
      <c r="U2423">
        <f t="shared" si="183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0"/>
        <v>0</v>
      </c>
      <c r="Q2424" s="10" t="s">
        <v>8334</v>
      </c>
      <c r="R2424" t="s">
        <v>8335</v>
      </c>
      <c r="S2424" s="15">
        <f t="shared" si="181"/>
        <v>42044.724953703699</v>
      </c>
      <c r="T2424" s="15">
        <f t="shared" si="182"/>
        <v>16505.683287037038</v>
      </c>
      <c r="U2424">
        <f t="shared" si="183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0"/>
        <v>0</v>
      </c>
      <c r="Q2425" s="10" t="s">
        <v>8334</v>
      </c>
      <c r="R2425" t="s">
        <v>8335</v>
      </c>
      <c r="S2425" s="15">
        <f t="shared" si="181"/>
        <v>41974.704745370371</v>
      </c>
      <c r="T2425" s="15">
        <f t="shared" si="182"/>
        <v>16435.704745370367</v>
      </c>
      <c r="U2425">
        <f t="shared" si="183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0"/>
        <v>1</v>
      </c>
      <c r="Q2426" s="10" t="s">
        <v>8334</v>
      </c>
      <c r="R2426" t="s">
        <v>8335</v>
      </c>
      <c r="S2426" s="15">
        <f t="shared" si="181"/>
        <v>41909.892453703702</v>
      </c>
      <c r="T2426" s="15">
        <f t="shared" si="182"/>
        <v>16370.892453703704</v>
      </c>
      <c r="U2426">
        <f t="shared" si="183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0"/>
        <v>0</v>
      </c>
      <c r="Q2427" s="10" t="s">
        <v>8334</v>
      </c>
      <c r="R2427" t="s">
        <v>8335</v>
      </c>
      <c r="S2427" s="15">
        <f t="shared" si="181"/>
        <v>42502.913761574076</v>
      </c>
      <c r="T2427" s="15">
        <f t="shared" si="182"/>
        <v>16948.919444444444</v>
      </c>
      <c r="U2427">
        <f t="shared" si="183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0"/>
        <v>0</v>
      </c>
      <c r="Q2428" s="10" t="s">
        <v>8334</v>
      </c>
      <c r="R2428" t="s">
        <v>8335</v>
      </c>
      <c r="S2428" s="15">
        <f t="shared" si="181"/>
        <v>42164.170046296291</v>
      </c>
      <c r="T2428" s="15">
        <f t="shared" si="182"/>
        <v>16655.170046296294</v>
      </c>
      <c r="U2428">
        <f t="shared" si="183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0"/>
        <v>0</v>
      </c>
      <c r="Q2429" s="10" t="s">
        <v>8334</v>
      </c>
      <c r="R2429" t="s">
        <v>8335</v>
      </c>
      <c r="S2429" s="15">
        <f t="shared" si="181"/>
        <v>42412.318668981476</v>
      </c>
      <c r="T2429" s="15">
        <f t="shared" si="182"/>
        <v>16883.277002314815</v>
      </c>
      <c r="U2429">
        <f t="shared" si="183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0"/>
        <v>0</v>
      </c>
      <c r="Q2430" s="10" t="s">
        <v>8334</v>
      </c>
      <c r="R2430" t="s">
        <v>8335</v>
      </c>
      <c r="S2430" s="15">
        <f t="shared" si="181"/>
        <v>42045.784155092595</v>
      </c>
      <c r="T2430" s="15">
        <f t="shared" si="182"/>
        <v>16506.742488425927</v>
      </c>
      <c r="U2430">
        <f t="shared" si="183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0"/>
        <v>1</v>
      </c>
      <c r="Q2431" s="10" t="s">
        <v>8334</v>
      </c>
      <c r="R2431" t="s">
        <v>8335</v>
      </c>
      <c r="S2431" s="15">
        <f t="shared" si="181"/>
        <v>42734.879236111112</v>
      </c>
      <c r="T2431" s="15">
        <f t="shared" si="182"/>
        <v>17202.697222222221</v>
      </c>
      <c r="U2431">
        <f t="shared" si="183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0"/>
        <v>1</v>
      </c>
      <c r="Q2432" s="10" t="s">
        <v>8334</v>
      </c>
      <c r="R2432" t="s">
        <v>8335</v>
      </c>
      <c r="S2432" s="15">
        <f t="shared" si="181"/>
        <v>42382.130833333329</v>
      </c>
      <c r="T2432" s="15">
        <f t="shared" si="182"/>
        <v>16843.130833333333</v>
      </c>
      <c r="U2432">
        <f t="shared" si="183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0"/>
        <v>0</v>
      </c>
      <c r="Q2433" s="10" t="s">
        <v>8334</v>
      </c>
      <c r="R2433" t="s">
        <v>8335</v>
      </c>
      <c r="S2433" s="15">
        <f t="shared" si="181"/>
        <v>42489.099687499998</v>
      </c>
      <c r="T2433" s="15">
        <f t="shared" si="182"/>
        <v>16980.099687500002</v>
      </c>
      <c r="U2433">
        <f t="shared" si="183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84">ROUND(E2434/D2434*100,0)</f>
        <v>0</v>
      </c>
      <c r="Q2434" s="10" t="s">
        <v>8334</v>
      </c>
      <c r="R2434" t="s">
        <v>8335</v>
      </c>
      <c r="S2434" s="15">
        <f t="shared" si="181"/>
        <v>42041.218715277777</v>
      </c>
      <c r="T2434" s="15">
        <f t="shared" si="182"/>
        <v>16502.218715277777</v>
      </c>
      <c r="U2434">
        <f t="shared" si="183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84"/>
        <v>0</v>
      </c>
      <c r="Q2435" s="10" t="s">
        <v>8334</v>
      </c>
      <c r="R2435" t="s">
        <v>8335</v>
      </c>
      <c r="S2435" s="15">
        <f t="shared" ref="S2435:S2498" si="185">(((J2435/60)/60)/24)+DATE(1970,1,1)</f>
        <v>42397.89980324074</v>
      </c>
      <c r="T2435" s="15">
        <f t="shared" ref="T2435:T2498" si="186">(((I2435/60)/60)/24)</f>
        <v>16858.89980324074</v>
      </c>
      <c r="U2435">
        <f t="shared" ref="U2435:U2498" si="187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84"/>
        <v>0</v>
      </c>
      <c r="Q2436" s="10" t="s">
        <v>8334</v>
      </c>
      <c r="R2436" t="s">
        <v>8335</v>
      </c>
      <c r="S2436" s="15">
        <f t="shared" si="185"/>
        <v>42180.18604166666</v>
      </c>
      <c r="T2436" s="15">
        <f t="shared" si="186"/>
        <v>16651.186041666664</v>
      </c>
      <c r="U2436">
        <f t="shared" si="187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84"/>
        <v>0</v>
      </c>
      <c r="Q2437" s="10" t="s">
        <v>8334</v>
      </c>
      <c r="R2437" t="s">
        <v>8335</v>
      </c>
      <c r="S2437" s="15">
        <f t="shared" si="185"/>
        <v>42252.277615740735</v>
      </c>
      <c r="T2437" s="15">
        <f t="shared" si="186"/>
        <v>16713.277615740739</v>
      </c>
      <c r="U2437">
        <f t="shared" si="187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84"/>
        <v>0</v>
      </c>
      <c r="Q2438" s="10" t="s">
        <v>8334</v>
      </c>
      <c r="R2438" t="s">
        <v>8335</v>
      </c>
      <c r="S2438" s="15">
        <f t="shared" si="185"/>
        <v>42338.615393518514</v>
      </c>
      <c r="T2438" s="15">
        <f t="shared" si="186"/>
        <v>16829.615393518518</v>
      </c>
      <c r="U2438">
        <f t="shared" si="187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84"/>
        <v>0</v>
      </c>
      <c r="Q2439" s="10" t="s">
        <v>8334</v>
      </c>
      <c r="R2439" t="s">
        <v>8335</v>
      </c>
      <c r="S2439" s="15">
        <f t="shared" si="185"/>
        <v>42031.965138888889</v>
      </c>
      <c r="T2439" s="15">
        <f t="shared" si="186"/>
        <v>16511.75</v>
      </c>
      <c r="U2439">
        <f t="shared" si="187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84"/>
        <v>0</v>
      </c>
      <c r="Q2440" s="10" t="s">
        <v>8334</v>
      </c>
      <c r="R2440" t="s">
        <v>8335</v>
      </c>
      <c r="S2440" s="15">
        <f t="shared" si="185"/>
        <v>42285.91506944444</v>
      </c>
      <c r="T2440" s="15">
        <f t="shared" si="186"/>
        <v>16776.956736111111</v>
      </c>
      <c r="U2440">
        <f t="shared" si="187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84"/>
        <v>0</v>
      </c>
      <c r="Q2441" s="10" t="s">
        <v>8334</v>
      </c>
      <c r="R2441" t="s">
        <v>8335</v>
      </c>
      <c r="S2441" s="15">
        <f t="shared" si="185"/>
        <v>42265.818622685183</v>
      </c>
      <c r="T2441" s="15">
        <f t="shared" si="186"/>
        <v>16726.818622685187</v>
      </c>
      <c r="U2441">
        <f t="shared" si="187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84"/>
        <v>0</v>
      </c>
      <c r="Q2442" s="10" t="s">
        <v>8334</v>
      </c>
      <c r="R2442" t="s">
        <v>8335</v>
      </c>
      <c r="S2442" s="15">
        <f t="shared" si="185"/>
        <v>42383.899456018517</v>
      </c>
      <c r="T2442" s="15">
        <f t="shared" si="186"/>
        <v>16844.899456018517</v>
      </c>
      <c r="U2442">
        <f t="shared" si="187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84"/>
        <v>108</v>
      </c>
      <c r="Q2443" s="10" t="s">
        <v>8334</v>
      </c>
      <c r="R2443" t="s">
        <v>8350</v>
      </c>
      <c r="S2443" s="15">
        <f t="shared" si="185"/>
        <v>42187.125625000001</v>
      </c>
      <c r="T2443" s="15">
        <f t="shared" si="186"/>
        <v>16639.207638888889</v>
      </c>
      <c r="U2443">
        <f t="shared" si="187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84"/>
        <v>126</v>
      </c>
      <c r="Q2444" s="10" t="s">
        <v>8334</v>
      </c>
      <c r="R2444" t="s">
        <v>8350</v>
      </c>
      <c r="S2444" s="15">
        <f t="shared" si="185"/>
        <v>42052.666990740734</v>
      </c>
      <c r="T2444" s="15">
        <f t="shared" si="186"/>
        <v>16513.625324074073</v>
      </c>
      <c r="U2444">
        <f t="shared" si="187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84"/>
        <v>203</v>
      </c>
      <c r="Q2445" s="10" t="s">
        <v>8334</v>
      </c>
      <c r="R2445" t="s">
        <v>8350</v>
      </c>
      <c r="S2445" s="15">
        <f t="shared" si="185"/>
        <v>41836.625254629631</v>
      </c>
      <c r="T2445" s="15">
        <f t="shared" si="186"/>
        <v>16297.625254629631</v>
      </c>
      <c r="U2445">
        <f t="shared" si="187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84"/>
        <v>109</v>
      </c>
      <c r="Q2446" s="10" t="s">
        <v>8334</v>
      </c>
      <c r="R2446" t="s">
        <v>8350</v>
      </c>
      <c r="S2446" s="15">
        <f t="shared" si="185"/>
        <v>42485.754525462966</v>
      </c>
      <c r="T2446" s="15">
        <f t="shared" si="186"/>
        <v>16946.754525462962</v>
      </c>
      <c r="U2446">
        <f t="shared" si="187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84"/>
        <v>173</v>
      </c>
      <c r="Q2447" s="10" t="s">
        <v>8334</v>
      </c>
      <c r="R2447" t="s">
        <v>8350</v>
      </c>
      <c r="S2447" s="15">
        <f t="shared" si="185"/>
        <v>42243.190057870372</v>
      </c>
      <c r="T2447" s="15">
        <f t="shared" si="186"/>
        <v>16704.190057870372</v>
      </c>
      <c r="U2447">
        <f t="shared" si="187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84"/>
        <v>168</v>
      </c>
      <c r="Q2448" s="10" t="s">
        <v>8334</v>
      </c>
      <c r="R2448" t="s">
        <v>8350</v>
      </c>
      <c r="S2448" s="15">
        <f t="shared" si="185"/>
        <v>42670.602673611109</v>
      </c>
      <c r="T2448" s="15">
        <f t="shared" si="186"/>
        <v>17131.644340277777</v>
      </c>
      <c r="U2448">
        <f t="shared" si="187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84"/>
        <v>427</v>
      </c>
      <c r="Q2449" s="10" t="s">
        <v>8334</v>
      </c>
      <c r="R2449" t="s">
        <v>8350</v>
      </c>
      <c r="S2449" s="15">
        <f t="shared" si="185"/>
        <v>42654.469826388886</v>
      </c>
      <c r="T2449" s="15">
        <f t="shared" si="186"/>
        <v>17117.166666666668</v>
      </c>
      <c r="U2449">
        <f t="shared" si="187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84"/>
        <v>108</v>
      </c>
      <c r="Q2450" s="10" t="s">
        <v>8334</v>
      </c>
      <c r="R2450" t="s">
        <v>8350</v>
      </c>
      <c r="S2450" s="15">
        <f t="shared" si="185"/>
        <v>42607.316122685181</v>
      </c>
      <c r="T2450" s="15">
        <f t="shared" si="186"/>
        <v>17044.233333333334</v>
      </c>
      <c r="U2450">
        <f t="shared" si="187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84"/>
        <v>108</v>
      </c>
      <c r="Q2451" s="10" t="s">
        <v>8334</v>
      </c>
      <c r="R2451" t="s">
        <v>8350</v>
      </c>
      <c r="S2451" s="15">
        <f t="shared" si="185"/>
        <v>41943.142534722225</v>
      </c>
      <c r="T2451" s="15">
        <f t="shared" si="186"/>
        <v>16404.184201388889</v>
      </c>
      <c r="U2451">
        <f t="shared" si="187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84"/>
        <v>102</v>
      </c>
      <c r="Q2452" s="10" t="s">
        <v>8334</v>
      </c>
      <c r="R2452" t="s">
        <v>8350</v>
      </c>
      <c r="S2452" s="15">
        <f t="shared" si="185"/>
        <v>41902.07240740741</v>
      </c>
      <c r="T2452" s="15">
        <f t="shared" si="186"/>
        <v>16371.13263888889</v>
      </c>
      <c r="U2452">
        <f t="shared" si="187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84"/>
        <v>115</v>
      </c>
      <c r="Q2453" s="10" t="s">
        <v>8334</v>
      </c>
      <c r="R2453" t="s">
        <v>8350</v>
      </c>
      <c r="S2453" s="15">
        <f t="shared" si="185"/>
        <v>42779.908449074079</v>
      </c>
      <c r="T2453" s="15">
        <f t="shared" si="186"/>
        <v>17230.908449074075</v>
      </c>
      <c r="U2453">
        <f t="shared" si="187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84"/>
        <v>134</v>
      </c>
      <c r="Q2454" s="10" t="s">
        <v>8334</v>
      </c>
      <c r="R2454" t="s">
        <v>8350</v>
      </c>
      <c r="S2454" s="15">
        <f t="shared" si="185"/>
        <v>42338.84375</v>
      </c>
      <c r="T2454" s="15">
        <f t="shared" si="186"/>
        <v>16798.958333333332</v>
      </c>
      <c r="U2454">
        <f t="shared" si="187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84"/>
        <v>155</v>
      </c>
      <c r="Q2455" s="10" t="s">
        <v>8334</v>
      </c>
      <c r="R2455" t="s">
        <v>8350</v>
      </c>
      <c r="S2455" s="15">
        <f t="shared" si="185"/>
        <v>42738.692233796297</v>
      </c>
      <c r="T2455" s="15">
        <f t="shared" si="186"/>
        <v>17199.692233796297</v>
      </c>
      <c r="U2455">
        <f t="shared" si="187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84"/>
        <v>101</v>
      </c>
      <c r="Q2456" s="10" t="s">
        <v>8334</v>
      </c>
      <c r="R2456" t="s">
        <v>8350</v>
      </c>
      <c r="S2456" s="15">
        <f t="shared" si="185"/>
        <v>42770.201481481476</v>
      </c>
      <c r="T2456" s="15">
        <f t="shared" si="186"/>
        <v>17236.201481481479</v>
      </c>
      <c r="U2456">
        <f t="shared" si="187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84"/>
        <v>182</v>
      </c>
      <c r="Q2457" s="10" t="s">
        <v>8334</v>
      </c>
      <c r="R2457" t="s">
        <v>8350</v>
      </c>
      <c r="S2457" s="15">
        <f t="shared" si="185"/>
        <v>42452.781828703708</v>
      </c>
      <c r="T2457" s="15">
        <f t="shared" si="186"/>
        <v>16911.781828703704</v>
      </c>
      <c r="U2457">
        <f t="shared" si="187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84"/>
        <v>181</v>
      </c>
      <c r="Q2458" s="10" t="s">
        <v>8334</v>
      </c>
      <c r="R2458" t="s">
        <v>8350</v>
      </c>
      <c r="S2458" s="15">
        <f t="shared" si="185"/>
        <v>42761.961099537039</v>
      </c>
      <c r="T2458" s="15">
        <f t="shared" si="186"/>
        <v>17222.961099537039</v>
      </c>
      <c r="U2458">
        <f t="shared" si="187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84"/>
        <v>102</v>
      </c>
      <c r="Q2459" s="10" t="s">
        <v>8334</v>
      </c>
      <c r="R2459" t="s">
        <v>8350</v>
      </c>
      <c r="S2459" s="15">
        <f t="shared" si="185"/>
        <v>42423.602500000001</v>
      </c>
      <c r="T2459" s="15">
        <f t="shared" si="186"/>
        <v>16884.560833333333</v>
      </c>
      <c r="U2459">
        <f t="shared" si="187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84"/>
        <v>110</v>
      </c>
      <c r="Q2460" s="10" t="s">
        <v>8334</v>
      </c>
      <c r="R2460" t="s">
        <v>8350</v>
      </c>
      <c r="S2460" s="15">
        <f t="shared" si="185"/>
        <v>42495.871736111112</v>
      </c>
      <c r="T2460" s="15">
        <f t="shared" si="186"/>
        <v>16961.791666666668</v>
      </c>
      <c r="U2460">
        <f t="shared" si="187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84"/>
        <v>102</v>
      </c>
      <c r="Q2461" s="10" t="s">
        <v>8334</v>
      </c>
      <c r="R2461" t="s">
        <v>8350</v>
      </c>
      <c r="S2461" s="15">
        <f t="shared" si="185"/>
        <v>42407.637557870374</v>
      </c>
      <c r="T2461" s="15">
        <f t="shared" si="186"/>
        <v>16883.595891203702</v>
      </c>
      <c r="U2461">
        <f t="shared" si="187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84"/>
        <v>101</v>
      </c>
      <c r="Q2462" s="10" t="s">
        <v>8334</v>
      </c>
      <c r="R2462" t="s">
        <v>8350</v>
      </c>
      <c r="S2462" s="15">
        <f t="shared" si="185"/>
        <v>42704.187118055561</v>
      </c>
      <c r="T2462" s="15">
        <f t="shared" si="186"/>
        <v>17169.178472222222</v>
      </c>
      <c r="U2462">
        <f t="shared" si="187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84"/>
        <v>104</v>
      </c>
      <c r="Q2463" s="10" t="s">
        <v>8323</v>
      </c>
      <c r="R2463" t="s">
        <v>8327</v>
      </c>
      <c r="S2463" s="15">
        <f t="shared" si="185"/>
        <v>40784.012696759259</v>
      </c>
      <c r="T2463" s="15">
        <f t="shared" si="186"/>
        <v>15248.125</v>
      </c>
      <c r="U2463">
        <f t="shared" si="187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84"/>
        <v>111</v>
      </c>
      <c r="Q2464" s="10" t="s">
        <v>8323</v>
      </c>
      <c r="R2464" t="s">
        <v>8327</v>
      </c>
      <c r="S2464" s="15">
        <f t="shared" si="185"/>
        <v>41089.186296296299</v>
      </c>
      <c r="T2464" s="15">
        <f t="shared" si="186"/>
        <v>15540.186296296297</v>
      </c>
      <c r="U2464">
        <f t="shared" si="187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84"/>
        <v>116</v>
      </c>
      <c r="Q2465" s="10" t="s">
        <v>8323</v>
      </c>
      <c r="R2465" t="s">
        <v>8327</v>
      </c>
      <c r="S2465" s="15">
        <f t="shared" si="185"/>
        <v>41341.111400462964</v>
      </c>
      <c r="T2465" s="15">
        <f t="shared" si="186"/>
        <v>15811.791666666666</v>
      </c>
      <c r="U2465">
        <f t="shared" si="187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84"/>
        <v>111</v>
      </c>
      <c r="Q2466" s="10" t="s">
        <v>8323</v>
      </c>
      <c r="R2466" t="s">
        <v>8327</v>
      </c>
      <c r="S2466" s="15">
        <f t="shared" si="185"/>
        <v>42248.90042824074</v>
      </c>
      <c r="T2466" s="15">
        <f t="shared" si="186"/>
        <v>16708.811805555557</v>
      </c>
      <c r="U2466">
        <f t="shared" si="187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84"/>
        <v>180</v>
      </c>
      <c r="Q2467" s="10" t="s">
        <v>8323</v>
      </c>
      <c r="R2467" t="s">
        <v>8327</v>
      </c>
      <c r="S2467" s="15">
        <f t="shared" si="185"/>
        <v>41145.719305555554</v>
      </c>
      <c r="T2467" s="15">
        <f t="shared" si="186"/>
        <v>15606.719305555556</v>
      </c>
      <c r="U2467">
        <f t="shared" si="187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84"/>
        <v>100</v>
      </c>
      <c r="Q2468" s="10" t="s">
        <v>8323</v>
      </c>
      <c r="R2468" t="s">
        <v>8327</v>
      </c>
      <c r="S2468" s="15">
        <f t="shared" si="185"/>
        <v>41373.102465277778</v>
      </c>
      <c r="T2468" s="15">
        <f t="shared" si="186"/>
        <v>15834.102465277778</v>
      </c>
      <c r="U2468">
        <f t="shared" si="187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84"/>
        <v>119</v>
      </c>
      <c r="Q2469" s="10" t="s">
        <v>8323</v>
      </c>
      <c r="R2469" t="s">
        <v>8327</v>
      </c>
      <c r="S2469" s="15">
        <f t="shared" si="185"/>
        <v>41025.874201388891</v>
      </c>
      <c r="T2469" s="15">
        <f t="shared" si="186"/>
        <v>15470.708333333334</v>
      </c>
      <c r="U2469">
        <f t="shared" si="187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84"/>
        <v>107</v>
      </c>
      <c r="Q2470" s="10" t="s">
        <v>8323</v>
      </c>
      <c r="R2470" t="s">
        <v>8327</v>
      </c>
      <c r="S2470" s="15">
        <f t="shared" si="185"/>
        <v>41174.154178240737</v>
      </c>
      <c r="T2470" s="15">
        <f t="shared" si="186"/>
        <v>15641.208333333334</v>
      </c>
      <c r="U2470">
        <f t="shared" si="187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84"/>
        <v>114</v>
      </c>
      <c r="Q2471" s="10" t="s">
        <v>8323</v>
      </c>
      <c r="R2471" t="s">
        <v>8327</v>
      </c>
      <c r="S2471" s="15">
        <f t="shared" si="185"/>
        <v>40557.429733796293</v>
      </c>
      <c r="T2471" s="15">
        <f t="shared" si="186"/>
        <v>15013.429733796294</v>
      </c>
      <c r="U2471">
        <f t="shared" si="187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84"/>
        <v>103</v>
      </c>
      <c r="Q2472" s="10" t="s">
        <v>8323</v>
      </c>
      <c r="R2472" t="s">
        <v>8327</v>
      </c>
      <c r="S2472" s="15">
        <f t="shared" si="185"/>
        <v>41023.07471064815</v>
      </c>
      <c r="T2472" s="15">
        <f t="shared" si="186"/>
        <v>15484.074710648149</v>
      </c>
      <c r="U2472">
        <f t="shared" si="187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84"/>
        <v>128</v>
      </c>
      <c r="Q2473" s="10" t="s">
        <v>8323</v>
      </c>
      <c r="R2473" t="s">
        <v>8327</v>
      </c>
      <c r="S2473" s="15">
        <f t="shared" si="185"/>
        <v>40893.992962962962</v>
      </c>
      <c r="T2473" s="15">
        <f t="shared" si="186"/>
        <v>15364.992962962962</v>
      </c>
      <c r="U2473">
        <f t="shared" si="187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84"/>
        <v>136</v>
      </c>
      <c r="Q2474" s="10" t="s">
        <v>8323</v>
      </c>
      <c r="R2474" t="s">
        <v>8327</v>
      </c>
      <c r="S2474" s="15">
        <f t="shared" si="185"/>
        <v>40354.11550925926</v>
      </c>
      <c r="T2474" s="15">
        <f t="shared" si="186"/>
        <v>14856.043749999999</v>
      </c>
      <c r="U2474">
        <f t="shared" si="187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84"/>
        <v>100</v>
      </c>
      <c r="Q2475" s="10" t="s">
        <v>8323</v>
      </c>
      <c r="R2475" t="s">
        <v>8327</v>
      </c>
      <c r="S2475" s="15">
        <f t="shared" si="185"/>
        <v>41193.748483796298</v>
      </c>
      <c r="T2475" s="15">
        <f t="shared" si="186"/>
        <v>15654.790150462963</v>
      </c>
      <c r="U2475">
        <f t="shared" si="187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84"/>
        <v>100</v>
      </c>
      <c r="Q2476" s="10" t="s">
        <v>8323</v>
      </c>
      <c r="R2476" t="s">
        <v>8327</v>
      </c>
      <c r="S2476" s="15">
        <f t="shared" si="185"/>
        <v>40417.011296296296</v>
      </c>
      <c r="T2476" s="15">
        <f t="shared" si="186"/>
        <v>14893.011296296296</v>
      </c>
      <c r="U2476">
        <f t="shared" si="187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84"/>
        <v>105</v>
      </c>
      <c r="Q2477" s="10" t="s">
        <v>8323</v>
      </c>
      <c r="R2477" t="s">
        <v>8327</v>
      </c>
      <c r="S2477" s="15">
        <f t="shared" si="185"/>
        <v>40310.287673611114</v>
      </c>
      <c r="T2477" s="15">
        <f t="shared" si="186"/>
        <v>14800.916666666666</v>
      </c>
      <c r="U2477">
        <f t="shared" si="187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84"/>
        <v>105</v>
      </c>
      <c r="Q2478" s="10" t="s">
        <v>8323</v>
      </c>
      <c r="R2478" t="s">
        <v>8327</v>
      </c>
      <c r="S2478" s="15">
        <f t="shared" si="185"/>
        <v>41913.328356481477</v>
      </c>
      <c r="T2478" s="15">
        <f t="shared" si="186"/>
        <v>16377.370023148147</v>
      </c>
      <c r="U2478">
        <f t="shared" si="187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84"/>
        <v>171</v>
      </c>
      <c r="Q2479" s="10" t="s">
        <v>8323</v>
      </c>
      <c r="R2479" t="s">
        <v>8327</v>
      </c>
      <c r="S2479" s="15">
        <f t="shared" si="185"/>
        <v>41088.691493055558</v>
      </c>
      <c r="T2479" s="15">
        <f t="shared" si="186"/>
        <v>15564.691493055556</v>
      </c>
      <c r="U2479">
        <f t="shared" si="187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84"/>
        <v>128</v>
      </c>
      <c r="Q2480" s="10" t="s">
        <v>8323</v>
      </c>
      <c r="R2480" t="s">
        <v>8327</v>
      </c>
      <c r="S2480" s="15">
        <f t="shared" si="185"/>
        <v>41257.950381944444</v>
      </c>
      <c r="T2480" s="15">
        <f t="shared" si="186"/>
        <v>15718.950381944445</v>
      </c>
      <c r="U2480">
        <f t="shared" si="187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84"/>
        <v>133</v>
      </c>
      <c r="Q2481" s="10" t="s">
        <v>8323</v>
      </c>
      <c r="R2481" t="s">
        <v>8327</v>
      </c>
      <c r="S2481" s="15">
        <f t="shared" si="185"/>
        <v>41107.726782407408</v>
      </c>
      <c r="T2481" s="15">
        <f t="shared" si="186"/>
        <v>15549.083333333334</v>
      </c>
      <c r="U2481">
        <f t="shared" si="187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84"/>
        <v>100</v>
      </c>
      <c r="Q2482" s="10" t="s">
        <v>8323</v>
      </c>
      <c r="R2482" t="s">
        <v>8327</v>
      </c>
      <c r="S2482" s="15">
        <f t="shared" si="185"/>
        <v>42227.936157407406</v>
      </c>
      <c r="T2482" s="15">
        <f t="shared" si="186"/>
        <v>16718.936157407406</v>
      </c>
      <c r="U2482">
        <f t="shared" si="187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84"/>
        <v>113</v>
      </c>
      <c r="Q2483" s="10" t="s">
        <v>8323</v>
      </c>
      <c r="R2483" t="s">
        <v>8327</v>
      </c>
      <c r="S2483" s="15">
        <f t="shared" si="185"/>
        <v>40999.645925925928</v>
      </c>
      <c r="T2483" s="15">
        <f t="shared" si="186"/>
        <v>15460.645925925926</v>
      </c>
      <c r="U2483">
        <f t="shared" si="187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84"/>
        <v>100</v>
      </c>
      <c r="Q2484" s="10" t="s">
        <v>8323</v>
      </c>
      <c r="R2484" t="s">
        <v>8327</v>
      </c>
      <c r="S2484" s="15">
        <f t="shared" si="185"/>
        <v>40711.782210648147</v>
      </c>
      <c r="T2484" s="15">
        <f t="shared" si="186"/>
        <v>15187.782210648147</v>
      </c>
      <c r="U2484">
        <f t="shared" si="187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84"/>
        <v>114</v>
      </c>
      <c r="Q2485" s="10" t="s">
        <v>8323</v>
      </c>
      <c r="R2485" t="s">
        <v>8327</v>
      </c>
      <c r="S2485" s="15">
        <f t="shared" si="185"/>
        <v>40970.750034722223</v>
      </c>
      <c r="T2485" s="15">
        <f t="shared" si="186"/>
        <v>15461.708368055557</v>
      </c>
      <c r="U2485">
        <f t="shared" si="187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84"/>
        <v>119</v>
      </c>
      <c r="Q2486" s="10" t="s">
        <v>8323</v>
      </c>
      <c r="R2486" t="s">
        <v>8327</v>
      </c>
      <c r="S2486" s="15">
        <f t="shared" si="185"/>
        <v>40771.916701388887</v>
      </c>
      <c r="T2486" s="15">
        <f t="shared" si="186"/>
        <v>15232.916701388889</v>
      </c>
      <c r="U2486">
        <f t="shared" si="187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84"/>
        <v>103</v>
      </c>
      <c r="Q2487" s="10" t="s">
        <v>8323</v>
      </c>
      <c r="R2487" t="s">
        <v>8327</v>
      </c>
      <c r="S2487" s="15">
        <f t="shared" si="185"/>
        <v>40793.998599537037</v>
      </c>
      <c r="T2487" s="15">
        <f t="shared" si="186"/>
        <v>15259.998599537037</v>
      </c>
      <c r="U2487">
        <f t="shared" si="187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84"/>
        <v>266</v>
      </c>
      <c r="Q2488" s="10" t="s">
        <v>8323</v>
      </c>
      <c r="R2488" t="s">
        <v>8327</v>
      </c>
      <c r="S2488" s="15">
        <f t="shared" si="185"/>
        <v>40991.708055555559</v>
      </c>
      <c r="T2488" s="15">
        <f t="shared" si="186"/>
        <v>15452.708055555557</v>
      </c>
      <c r="U2488">
        <f t="shared" si="187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84"/>
        <v>100</v>
      </c>
      <c r="Q2489" s="10" t="s">
        <v>8323</v>
      </c>
      <c r="R2489" t="s">
        <v>8327</v>
      </c>
      <c r="S2489" s="15">
        <f t="shared" si="185"/>
        <v>41026.083298611113</v>
      </c>
      <c r="T2489" s="15">
        <f t="shared" si="186"/>
        <v>15487.083298611111</v>
      </c>
      <c r="U2489">
        <f t="shared" si="187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84"/>
        <v>107</v>
      </c>
      <c r="Q2490" s="10" t="s">
        <v>8323</v>
      </c>
      <c r="R2490" t="s">
        <v>8327</v>
      </c>
      <c r="S2490" s="15">
        <f t="shared" si="185"/>
        <v>40833.633194444446</v>
      </c>
      <c r="T2490" s="15">
        <f t="shared" si="186"/>
        <v>15294.674861111111</v>
      </c>
      <c r="U2490">
        <f t="shared" si="187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84"/>
        <v>134</v>
      </c>
      <c r="Q2491" s="10" t="s">
        <v>8323</v>
      </c>
      <c r="R2491" t="s">
        <v>8327</v>
      </c>
      <c r="S2491" s="15">
        <f t="shared" si="185"/>
        <v>41373.690266203703</v>
      </c>
      <c r="T2491" s="15">
        <f t="shared" si="186"/>
        <v>15834.690266203705</v>
      </c>
      <c r="U2491">
        <f t="shared" si="187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84"/>
        <v>121</v>
      </c>
      <c r="Q2492" s="10" t="s">
        <v>8323</v>
      </c>
      <c r="R2492" t="s">
        <v>8327</v>
      </c>
      <c r="S2492" s="15">
        <f t="shared" si="185"/>
        <v>41023.227731481478</v>
      </c>
      <c r="T2492" s="15">
        <f t="shared" si="186"/>
        <v>15514.22773148148</v>
      </c>
      <c r="U2492">
        <f t="shared" si="187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84"/>
        <v>103</v>
      </c>
      <c r="Q2493" s="10" t="s">
        <v>8323</v>
      </c>
      <c r="R2493" t="s">
        <v>8327</v>
      </c>
      <c r="S2493" s="15">
        <f t="shared" si="185"/>
        <v>40542.839282407411</v>
      </c>
      <c r="T2493" s="15">
        <f t="shared" si="186"/>
        <v>14990.077083333332</v>
      </c>
      <c r="U2493">
        <f t="shared" si="187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84"/>
        <v>125</v>
      </c>
      <c r="Q2494" s="10" t="s">
        <v>8323</v>
      </c>
      <c r="R2494" t="s">
        <v>8327</v>
      </c>
      <c r="S2494" s="15">
        <f t="shared" si="185"/>
        <v>41024.985972222225</v>
      </c>
      <c r="T2494" s="15">
        <f t="shared" si="186"/>
        <v>15507.415972222223</v>
      </c>
      <c r="U2494">
        <f t="shared" si="187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84"/>
        <v>129</v>
      </c>
      <c r="Q2495" s="10" t="s">
        <v>8323</v>
      </c>
      <c r="R2495" t="s">
        <v>8327</v>
      </c>
      <c r="S2495" s="15">
        <f t="shared" si="185"/>
        <v>41348.168287037035</v>
      </c>
      <c r="T2495" s="15">
        <f t="shared" si="186"/>
        <v>15824.168287037035</v>
      </c>
      <c r="U2495">
        <f t="shared" si="187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84"/>
        <v>101</v>
      </c>
      <c r="Q2496" s="10" t="s">
        <v>8323</v>
      </c>
      <c r="R2496" t="s">
        <v>8327</v>
      </c>
      <c r="S2496" s="15">
        <f t="shared" si="185"/>
        <v>41022.645185185182</v>
      </c>
      <c r="T2496" s="15">
        <f t="shared" si="186"/>
        <v>15483.645185185183</v>
      </c>
      <c r="U2496">
        <f t="shared" si="187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84"/>
        <v>128</v>
      </c>
      <c r="Q2497" s="10" t="s">
        <v>8323</v>
      </c>
      <c r="R2497" t="s">
        <v>8327</v>
      </c>
      <c r="S2497" s="15">
        <f t="shared" si="185"/>
        <v>41036.946469907409</v>
      </c>
      <c r="T2497" s="15">
        <f t="shared" si="186"/>
        <v>15497.946469907409</v>
      </c>
      <c r="U2497">
        <f t="shared" si="187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88">ROUND(E2498/D2498*100,0)</f>
        <v>100</v>
      </c>
      <c r="Q2498" s="10" t="s">
        <v>8323</v>
      </c>
      <c r="R2498" t="s">
        <v>8327</v>
      </c>
      <c r="S2498" s="15">
        <f t="shared" si="185"/>
        <v>41327.996435185189</v>
      </c>
      <c r="T2498" s="15">
        <f t="shared" si="186"/>
        <v>15793.954768518519</v>
      </c>
      <c r="U2498">
        <f t="shared" si="187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88"/>
        <v>113</v>
      </c>
      <c r="Q2499" s="10" t="s">
        <v>8323</v>
      </c>
      <c r="R2499" t="s">
        <v>8327</v>
      </c>
      <c r="S2499" s="15">
        <f t="shared" ref="S2499:S2562" si="189">(((J2499/60)/60)/24)+DATE(1970,1,1)</f>
        <v>40730.878912037035</v>
      </c>
      <c r="T2499" s="15">
        <f t="shared" ref="T2499:T2562" si="190">(((I2499/60)/60)/24)</f>
        <v>15191.878912037037</v>
      </c>
      <c r="U2499">
        <f t="shared" ref="U2499:U2562" si="191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88"/>
        <v>106</v>
      </c>
      <c r="Q2500" s="10" t="s">
        <v>8323</v>
      </c>
      <c r="R2500" t="s">
        <v>8327</v>
      </c>
      <c r="S2500" s="15">
        <f t="shared" si="189"/>
        <v>42017.967442129629</v>
      </c>
      <c r="T2500" s="15">
        <f t="shared" si="190"/>
        <v>16462.967442129629</v>
      </c>
      <c r="U2500">
        <f t="shared" si="191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88"/>
        <v>203</v>
      </c>
      <c r="Q2501" s="10" t="s">
        <v>8323</v>
      </c>
      <c r="R2501" t="s">
        <v>8327</v>
      </c>
      <c r="S2501" s="15">
        <f t="shared" si="189"/>
        <v>41226.648576388885</v>
      </c>
      <c r="T2501" s="15">
        <f t="shared" si="190"/>
        <v>15705.75</v>
      </c>
      <c r="U2501">
        <f t="shared" si="191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88"/>
        <v>113</v>
      </c>
      <c r="Q2502" s="10" t="s">
        <v>8323</v>
      </c>
      <c r="R2502" t="s">
        <v>8327</v>
      </c>
      <c r="S2502" s="15">
        <f t="shared" si="189"/>
        <v>41053.772858796299</v>
      </c>
      <c r="T2502" s="15">
        <f t="shared" si="190"/>
        <v>15514.772858796297</v>
      </c>
      <c r="U2502">
        <f t="shared" si="191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88"/>
        <v>3</v>
      </c>
      <c r="Q2503" s="10" t="s">
        <v>8334</v>
      </c>
      <c r="R2503" t="s">
        <v>8351</v>
      </c>
      <c r="S2503" s="15">
        <f t="shared" si="189"/>
        <v>42244.776666666665</v>
      </c>
      <c r="T2503" s="15">
        <f t="shared" si="190"/>
        <v>16705.776666666665</v>
      </c>
      <c r="U2503">
        <f t="shared" si="191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88"/>
        <v>0</v>
      </c>
      <c r="Q2504" s="10" t="s">
        <v>8334</v>
      </c>
      <c r="R2504" t="s">
        <v>8351</v>
      </c>
      <c r="S2504" s="15">
        <f t="shared" si="189"/>
        <v>41858.825439814813</v>
      </c>
      <c r="T2504" s="15">
        <f t="shared" si="190"/>
        <v>16334.825439814815</v>
      </c>
      <c r="U2504">
        <f t="shared" si="191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88"/>
        <v>0</v>
      </c>
      <c r="Q2505" s="10" t="s">
        <v>8334</v>
      </c>
      <c r="R2505" t="s">
        <v>8351</v>
      </c>
      <c r="S2505" s="15">
        <f t="shared" si="189"/>
        <v>42498.899398148147</v>
      </c>
      <c r="T2505" s="15">
        <f t="shared" si="190"/>
        <v>16959.879166666666</v>
      </c>
      <c r="U2505">
        <f t="shared" si="191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88"/>
        <v>0</v>
      </c>
      <c r="Q2506" s="10" t="s">
        <v>8334</v>
      </c>
      <c r="R2506" t="s">
        <v>8351</v>
      </c>
      <c r="S2506" s="15">
        <f t="shared" si="189"/>
        <v>41928.015439814815</v>
      </c>
      <c r="T2506" s="15">
        <f t="shared" si="190"/>
        <v>16389.057106481483</v>
      </c>
      <c r="U2506">
        <f t="shared" si="191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88"/>
        <v>0</v>
      </c>
      <c r="Q2507" s="10" t="s">
        <v>8334</v>
      </c>
      <c r="R2507" t="s">
        <v>8351</v>
      </c>
      <c r="S2507" s="15">
        <f t="shared" si="189"/>
        <v>42047.05574074074</v>
      </c>
      <c r="T2507" s="15">
        <f t="shared" si="190"/>
        <v>16508.014074074072</v>
      </c>
      <c r="U2507">
        <f t="shared" si="191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88"/>
        <v>1</v>
      </c>
      <c r="Q2508" s="10" t="s">
        <v>8334</v>
      </c>
      <c r="R2508" t="s">
        <v>8351</v>
      </c>
      <c r="S2508" s="15">
        <f t="shared" si="189"/>
        <v>42258.297094907408</v>
      </c>
      <c r="T2508" s="15">
        <f t="shared" si="190"/>
        <v>16711.875</v>
      </c>
      <c r="U2508">
        <f t="shared" si="191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88"/>
        <v>0</v>
      </c>
      <c r="Q2509" s="10" t="s">
        <v>8334</v>
      </c>
      <c r="R2509" t="s">
        <v>8351</v>
      </c>
      <c r="S2509" s="15">
        <f t="shared" si="189"/>
        <v>42105.072962962964</v>
      </c>
      <c r="T2509" s="15">
        <f t="shared" si="190"/>
        <v>16566.07296296296</v>
      </c>
      <c r="U2509">
        <f t="shared" si="191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88"/>
        <v>0</v>
      </c>
      <c r="Q2510" s="10" t="s">
        <v>8334</v>
      </c>
      <c r="R2510" t="s">
        <v>8351</v>
      </c>
      <c r="S2510" s="15">
        <f t="shared" si="189"/>
        <v>41835.951782407406</v>
      </c>
      <c r="T2510" s="15">
        <f t="shared" si="190"/>
        <v>16296.951782407406</v>
      </c>
      <c r="U2510">
        <f t="shared" si="191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88"/>
        <v>1</v>
      </c>
      <c r="Q2511" s="10" t="s">
        <v>8334</v>
      </c>
      <c r="R2511" t="s">
        <v>8351</v>
      </c>
      <c r="S2511" s="15">
        <f t="shared" si="189"/>
        <v>42058.809594907405</v>
      </c>
      <c r="T2511" s="15">
        <f t="shared" si="190"/>
        <v>16545.767928240741</v>
      </c>
      <c r="U2511">
        <f t="shared" si="191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88"/>
        <v>0</v>
      </c>
      <c r="Q2512" s="10" t="s">
        <v>8334</v>
      </c>
      <c r="R2512" t="s">
        <v>8351</v>
      </c>
      <c r="S2512" s="15">
        <f t="shared" si="189"/>
        <v>42078.997361111105</v>
      </c>
      <c r="T2512" s="15">
        <f t="shared" si="190"/>
        <v>16569.997361111109</v>
      </c>
      <c r="U2512">
        <f t="shared" si="191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88"/>
        <v>0</v>
      </c>
      <c r="Q2513" s="10" t="s">
        <v>8334</v>
      </c>
      <c r="R2513" t="s">
        <v>8351</v>
      </c>
      <c r="S2513" s="15">
        <f t="shared" si="189"/>
        <v>42371.446909722217</v>
      </c>
      <c r="T2513" s="15">
        <f t="shared" si="190"/>
        <v>16832.446909722221</v>
      </c>
      <c r="U2513">
        <f t="shared" si="191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88"/>
        <v>0</v>
      </c>
      <c r="Q2514" s="10" t="s">
        <v>8334</v>
      </c>
      <c r="R2514" t="s">
        <v>8351</v>
      </c>
      <c r="S2514" s="15">
        <f t="shared" si="189"/>
        <v>41971.876863425925</v>
      </c>
      <c r="T2514" s="15">
        <f t="shared" si="190"/>
        <v>16417.876863425925</v>
      </c>
      <c r="U2514">
        <f t="shared" si="191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88"/>
        <v>0</v>
      </c>
      <c r="Q2515" s="10" t="s">
        <v>8334</v>
      </c>
      <c r="R2515" t="s">
        <v>8351</v>
      </c>
      <c r="S2515" s="15">
        <f t="shared" si="189"/>
        <v>42732.00681712963</v>
      </c>
      <c r="T2515" s="15">
        <f t="shared" si="190"/>
        <v>17223.00681712963</v>
      </c>
      <c r="U2515">
        <f t="shared" si="191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88"/>
        <v>2</v>
      </c>
      <c r="Q2516" s="10" t="s">
        <v>8334</v>
      </c>
      <c r="R2516" t="s">
        <v>8351</v>
      </c>
      <c r="S2516" s="15">
        <f t="shared" si="189"/>
        <v>41854.389780092592</v>
      </c>
      <c r="T2516" s="15">
        <f t="shared" si="190"/>
        <v>16302.389780092593</v>
      </c>
      <c r="U2516">
        <f t="shared" si="191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88"/>
        <v>19</v>
      </c>
      <c r="Q2517" s="10" t="s">
        <v>8334</v>
      </c>
      <c r="R2517" t="s">
        <v>8351</v>
      </c>
      <c r="S2517" s="15">
        <f t="shared" si="189"/>
        <v>42027.839733796296</v>
      </c>
      <c r="T2517" s="15">
        <f t="shared" si="190"/>
        <v>16488.839733796296</v>
      </c>
      <c r="U2517">
        <f t="shared" si="191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88"/>
        <v>0</v>
      </c>
      <c r="Q2518" s="10" t="s">
        <v>8334</v>
      </c>
      <c r="R2518" t="s">
        <v>8351</v>
      </c>
      <c r="S2518" s="15">
        <f t="shared" si="189"/>
        <v>41942.653379629628</v>
      </c>
      <c r="T2518" s="15">
        <f t="shared" si="190"/>
        <v>16403.695046296296</v>
      </c>
      <c r="U2518">
        <f t="shared" si="191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88"/>
        <v>10</v>
      </c>
      <c r="Q2519" s="10" t="s">
        <v>8334</v>
      </c>
      <c r="R2519" t="s">
        <v>8351</v>
      </c>
      <c r="S2519" s="15">
        <f t="shared" si="189"/>
        <v>42052.802430555559</v>
      </c>
      <c r="T2519" s="15">
        <f t="shared" si="190"/>
        <v>16513.760763888891</v>
      </c>
      <c r="U2519">
        <f t="shared" si="191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88"/>
        <v>0</v>
      </c>
      <c r="Q2520" s="10" t="s">
        <v>8334</v>
      </c>
      <c r="R2520" t="s">
        <v>8351</v>
      </c>
      <c r="S2520" s="15">
        <f t="shared" si="189"/>
        <v>41926.680879629632</v>
      </c>
      <c r="T2520" s="15">
        <f t="shared" si="190"/>
        <v>16387.722546296296</v>
      </c>
      <c r="U2520">
        <f t="shared" si="191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88"/>
        <v>0</v>
      </c>
      <c r="Q2521" s="10" t="s">
        <v>8334</v>
      </c>
      <c r="R2521" t="s">
        <v>8351</v>
      </c>
      <c r="S2521" s="15">
        <f t="shared" si="189"/>
        <v>41809.155138888891</v>
      </c>
      <c r="T2521" s="15">
        <f t="shared" si="190"/>
        <v>16270.155138888889</v>
      </c>
      <c r="U2521">
        <f t="shared" si="191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88"/>
        <v>0</v>
      </c>
      <c r="Q2522" s="10" t="s">
        <v>8334</v>
      </c>
      <c r="R2522" t="s">
        <v>8351</v>
      </c>
      <c r="S2522" s="15">
        <f t="shared" si="189"/>
        <v>42612.600520833337</v>
      </c>
      <c r="T2522" s="15">
        <f t="shared" si="190"/>
        <v>17089.806249999998</v>
      </c>
      <c r="U2522">
        <f t="shared" si="191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88"/>
        <v>109</v>
      </c>
      <c r="Q2523" s="10" t="s">
        <v>8323</v>
      </c>
      <c r="R2523" t="s">
        <v>8352</v>
      </c>
      <c r="S2523" s="15">
        <f t="shared" si="189"/>
        <v>42269.967835648145</v>
      </c>
      <c r="T2523" s="15">
        <f t="shared" si="190"/>
        <v>16721.967835648149</v>
      </c>
      <c r="U2523">
        <f t="shared" si="191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88"/>
        <v>100</v>
      </c>
      <c r="Q2524" s="10" t="s">
        <v>8323</v>
      </c>
      <c r="R2524" t="s">
        <v>8352</v>
      </c>
      <c r="S2524" s="15">
        <f t="shared" si="189"/>
        <v>42460.573611111111</v>
      </c>
      <c r="T2524" s="15">
        <f t="shared" si="190"/>
        <v>16913.619444444445</v>
      </c>
      <c r="U2524">
        <f t="shared" si="191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88"/>
        <v>156</v>
      </c>
      <c r="Q2525" s="10" t="s">
        <v>8323</v>
      </c>
      <c r="R2525" t="s">
        <v>8352</v>
      </c>
      <c r="S2525" s="15">
        <f t="shared" si="189"/>
        <v>41930.975601851853</v>
      </c>
      <c r="T2525" s="15">
        <f t="shared" si="190"/>
        <v>16392.017268518521</v>
      </c>
      <c r="U2525">
        <f t="shared" si="191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88"/>
        <v>102</v>
      </c>
      <c r="Q2526" s="10" t="s">
        <v>8323</v>
      </c>
      <c r="R2526" t="s">
        <v>8352</v>
      </c>
      <c r="S2526" s="15">
        <f t="shared" si="189"/>
        <v>41961.807372685187</v>
      </c>
      <c r="T2526" s="15">
        <f t="shared" si="190"/>
        <v>16425.1875</v>
      </c>
      <c r="U2526">
        <f t="shared" si="191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88"/>
        <v>100</v>
      </c>
      <c r="Q2527" s="10" t="s">
        <v>8323</v>
      </c>
      <c r="R2527" t="s">
        <v>8352</v>
      </c>
      <c r="S2527" s="15">
        <f t="shared" si="189"/>
        <v>41058.844571759262</v>
      </c>
      <c r="T2527" s="15">
        <f t="shared" si="190"/>
        <v>15519.84457175926</v>
      </c>
      <c r="U2527">
        <f t="shared" si="191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88"/>
        <v>113</v>
      </c>
      <c r="Q2528" s="10" t="s">
        <v>8323</v>
      </c>
      <c r="R2528" t="s">
        <v>8352</v>
      </c>
      <c r="S2528" s="15">
        <f t="shared" si="189"/>
        <v>41953.091134259259</v>
      </c>
      <c r="T2528" s="15">
        <f t="shared" si="190"/>
        <v>16412.207638888889</v>
      </c>
      <c r="U2528">
        <f t="shared" si="191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88"/>
        <v>102</v>
      </c>
      <c r="Q2529" s="10" t="s">
        <v>8323</v>
      </c>
      <c r="R2529" t="s">
        <v>8352</v>
      </c>
      <c r="S2529" s="15">
        <f t="shared" si="189"/>
        <v>41546.75105324074</v>
      </c>
      <c r="T2529" s="15">
        <f t="shared" si="190"/>
        <v>15996.165972222223</v>
      </c>
      <c r="U2529">
        <f t="shared" si="191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88"/>
        <v>107</v>
      </c>
      <c r="Q2530" s="10" t="s">
        <v>8323</v>
      </c>
      <c r="R2530" t="s">
        <v>8352</v>
      </c>
      <c r="S2530" s="15">
        <f t="shared" si="189"/>
        <v>42217.834525462968</v>
      </c>
      <c r="T2530" s="15">
        <f t="shared" si="190"/>
        <v>16667.458333333332</v>
      </c>
      <c r="U2530">
        <f t="shared" si="191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88"/>
        <v>104</v>
      </c>
      <c r="Q2531" s="10" t="s">
        <v>8323</v>
      </c>
      <c r="R2531" t="s">
        <v>8352</v>
      </c>
      <c r="S2531" s="15">
        <f t="shared" si="189"/>
        <v>40948.080729166664</v>
      </c>
      <c r="T2531" s="15">
        <f t="shared" si="190"/>
        <v>15424.0390625</v>
      </c>
      <c r="U2531">
        <f t="shared" si="191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88"/>
        <v>100</v>
      </c>
      <c r="Q2532" s="10" t="s">
        <v>8323</v>
      </c>
      <c r="R2532" t="s">
        <v>8352</v>
      </c>
      <c r="S2532" s="15">
        <f t="shared" si="189"/>
        <v>42081.864641203705</v>
      </c>
      <c r="T2532" s="15">
        <f t="shared" si="190"/>
        <v>16545.201388888887</v>
      </c>
      <c r="U2532">
        <f t="shared" si="191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88"/>
        <v>100</v>
      </c>
      <c r="Q2533" s="10" t="s">
        <v>8323</v>
      </c>
      <c r="R2533" t="s">
        <v>8352</v>
      </c>
      <c r="S2533" s="15">
        <f t="shared" si="189"/>
        <v>42208.680023148147</v>
      </c>
      <c r="T2533" s="15">
        <f t="shared" si="190"/>
        <v>16662.165972222221</v>
      </c>
      <c r="U2533">
        <f t="shared" si="191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88"/>
        <v>126</v>
      </c>
      <c r="Q2534" s="10" t="s">
        <v>8323</v>
      </c>
      <c r="R2534" t="s">
        <v>8352</v>
      </c>
      <c r="S2534" s="15">
        <f t="shared" si="189"/>
        <v>41107.849143518521</v>
      </c>
      <c r="T2534" s="15">
        <f t="shared" si="190"/>
        <v>15568.849143518519</v>
      </c>
      <c r="U2534">
        <f t="shared" si="191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88"/>
        <v>111</v>
      </c>
      <c r="Q2535" s="10" t="s">
        <v>8323</v>
      </c>
      <c r="R2535" t="s">
        <v>8352</v>
      </c>
      <c r="S2535" s="15">
        <f t="shared" si="189"/>
        <v>41304.751284722224</v>
      </c>
      <c r="T2535" s="15">
        <f t="shared" si="190"/>
        <v>15765.750787037037</v>
      </c>
      <c r="U2535">
        <f t="shared" si="191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88"/>
        <v>105</v>
      </c>
      <c r="Q2536" s="10" t="s">
        <v>8323</v>
      </c>
      <c r="R2536" t="s">
        <v>8352</v>
      </c>
      <c r="S2536" s="15">
        <f t="shared" si="189"/>
        <v>40127.700370370374</v>
      </c>
      <c r="T2536" s="15">
        <f t="shared" si="190"/>
        <v>14610.25</v>
      </c>
      <c r="U2536">
        <f t="shared" si="191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88"/>
        <v>104</v>
      </c>
      <c r="Q2537" s="10" t="s">
        <v>8323</v>
      </c>
      <c r="R2537" t="s">
        <v>8352</v>
      </c>
      <c r="S2537" s="15">
        <f t="shared" si="189"/>
        <v>41943.791030092594</v>
      </c>
      <c r="T2537" s="15">
        <f t="shared" si="190"/>
        <v>16405.832696759258</v>
      </c>
      <c r="U2537">
        <f t="shared" si="191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88"/>
        <v>116</v>
      </c>
      <c r="Q2538" s="10" t="s">
        <v>8323</v>
      </c>
      <c r="R2538" t="s">
        <v>8352</v>
      </c>
      <c r="S2538" s="15">
        <f t="shared" si="189"/>
        <v>41464.106087962966</v>
      </c>
      <c r="T2538" s="15">
        <f t="shared" si="190"/>
        <v>15916.106087962964</v>
      </c>
      <c r="U2538">
        <f t="shared" si="191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88"/>
        <v>110</v>
      </c>
      <c r="Q2539" s="10" t="s">
        <v>8323</v>
      </c>
      <c r="R2539" t="s">
        <v>8352</v>
      </c>
      <c r="S2539" s="15">
        <f t="shared" si="189"/>
        <v>40696.648784722223</v>
      </c>
      <c r="T2539" s="15">
        <f t="shared" si="190"/>
        <v>15187.648784722223</v>
      </c>
      <c r="U2539">
        <f t="shared" si="191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88"/>
        <v>113</v>
      </c>
      <c r="Q2540" s="10" t="s">
        <v>8323</v>
      </c>
      <c r="R2540" t="s">
        <v>8352</v>
      </c>
      <c r="S2540" s="15">
        <f t="shared" si="189"/>
        <v>41298.509965277779</v>
      </c>
      <c r="T2540" s="15">
        <f t="shared" si="190"/>
        <v>15760.207638888889</v>
      </c>
      <c r="U2540">
        <f t="shared" si="191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88"/>
        <v>100</v>
      </c>
      <c r="Q2541" s="10" t="s">
        <v>8323</v>
      </c>
      <c r="R2541" t="s">
        <v>8352</v>
      </c>
      <c r="S2541" s="15">
        <f t="shared" si="189"/>
        <v>41977.902222222227</v>
      </c>
      <c r="T2541" s="15">
        <f t="shared" si="190"/>
        <v>16468.902222222223</v>
      </c>
      <c r="U2541">
        <f t="shared" si="191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88"/>
        <v>103</v>
      </c>
      <c r="Q2542" s="10" t="s">
        <v>8323</v>
      </c>
      <c r="R2542" t="s">
        <v>8352</v>
      </c>
      <c r="S2542" s="15">
        <f t="shared" si="189"/>
        <v>40785.675011574072</v>
      </c>
      <c r="T2542" s="15">
        <f t="shared" si="190"/>
        <v>15276.675011574072</v>
      </c>
      <c r="U2542">
        <f t="shared" si="191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88"/>
        <v>107</v>
      </c>
      <c r="Q2543" s="10" t="s">
        <v>8323</v>
      </c>
      <c r="R2543" t="s">
        <v>8352</v>
      </c>
      <c r="S2543" s="15">
        <f t="shared" si="189"/>
        <v>41483.449282407404</v>
      </c>
      <c r="T2543" s="15">
        <f t="shared" si="190"/>
        <v>15974.449282407406</v>
      </c>
      <c r="U2543">
        <f t="shared" si="191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88"/>
        <v>104</v>
      </c>
      <c r="Q2544" s="10" t="s">
        <v>8323</v>
      </c>
      <c r="R2544" t="s">
        <v>8352</v>
      </c>
      <c r="S2544" s="15">
        <f t="shared" si="189"/>
        <v>41509.426585648151</v>
      </c>
      <c r="T2544" s="15">
        <f t="shared" si="190"/>
        <v>15979.165972222223</v>
      </c>
      <c r="U2544">
        <f t="shared" si="191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88"/>
        <v>156</v>
      </c>
      <c r="Q2545" s="10" t="s">
        <v>8323</v>
      </c>
      <c r="R2545" t="s">
        <v>8352</v>
      </c>
      <c r="S2545" s="15">
        <f t="shared" si="189"/>
        <v>40514.107615740737</v>
      </c>
      <c r="T2545" s="15">
        <f t="shared" si="190"/>
        <v>14976.125</v>
      </c>
      <c r="U2545">
        <f t="shared" si="191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88"/>
        <v>101</v>
      </c>
      <c r="Q2546" s="10" t="s">
        <v>8323</v>
      </c>
      <c r="R2546" t="s">
        <v>8352</v>
      </c>
      <c r="S2546" s="15">
        <f t="shared" si="189"/>
        <v>41068.520474537036</v>
      </c>
      <c r="T2546" s="15">
        <f t="shared" si="190"/>
        <v>15529.520474537037</v>
      </c>
      <c r="U2546">
        <f t="shared" si="191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88"/>
        <v>195</v>
      </c>
      <c r="Q2547" s="10" t="s">
        <v>8323</v>
      </c>
      <c r="R2547" t="s">
        <v>8352</v>
      </c>
      <c r="S2547" s="15">
        <f t="shared" si="189"/>
        <v>42027.13817129629</v>
      </c>
      <c r="T2547" s="15">
        <f t="shared" si="190"/>
        <v>16493.020833333332</v>
      </c>
      <c r="U2547">
        <f t="shared" si="191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88"/>
        <v>112</v>
      </c>
      <c r="Q2548" s="10" t="s">
        <v>8323</v>
      </c>
      <c r="R2548" t="s">
        <v>8352</v>
      </c>
      <c r="S2548" s="15">
        <f t="shared" si="189"/>
        <v>41524.858553240738</v>
      </c>
      <c r="T2548" s="15">
        <f t="shared" si="190"/>
        <v>15983.208333333334</v>
      </c>
      <c r="U2548">
        <f t="shared" si="191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88"/>
        <v>120</v>
      </c>
      <c r="Q2549" s="10" t="s">
        <v>8323</v>
      </c>
      <c r="R2549" t="s">
        <v>8352</v>
      </c>
      <c r="S2549" s="15">
        <f t="shared" si="189"/>
        <v>40973.773182870369</v>
      </c>
      <c r="T2549" s="15">
        <f t="shared" si="190"/>
        <v>15434.731516203703</v>
      </c>
      <c r="U2549">
        <f t="shared" si="191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88"/>
        <v>102</v>
      </c>
      <c r="Q2550" s="10" t="s">
        <v>8323</v>
      </c>
      <c r="R2550" t="s">
        <v>8352</v>
      </c>
      <c r="S2550" s="15">
        <f t="shared" si="189"/>
        <v>42618.625428240746</v>
      </c>
      <c r="T2550" s="15">
        <f t="shared" si="190"/>
        <v>17074.185416666667</v>
      </c>
      <c r="U2550">
        <f t="shared" si="191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88"/>
        <v>103</v>
      </c>
      <c r="Q2551" s="10" t="s">
        <v>8323</v>
      </c>
      <c r="R2551" t="s">
        <v>8352</v>
      </c>
      <c r="S2551" s="15">
        <f t="shared" si="189"/>
        <v>41390.757754629631</v>
      </c>
      <c r="T2551" s="15">
        <f t="shared" si="190"/>
        <v>15856.708333333334</v>
      </c>
      <c r="U2551">
        <f t="shared" si="191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88"/>
        <v>101</v>
      </c>
      <c r="Q2552" s="10" t="s">
        <v>8323</v>
      </c>
      <c r="R2552" t="s">
        <v>8352</v>
      </c>
      <c r="S2552" s="15">
        <f t="shared" si="189"/>
        <v>42228.634328703702</v>
      </c>
      <c r="T2552" s="15">
        <f t="shared" si="190"/>
        <v>16716.165972222221</v>
      </c>
      <c r="U2552">
        <f t="shared" si="191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88"/>
        <v>103</v>
      </c>
      <c r="Q2553" s="10" t="s">
        <v>8323</v>
      </c>
      <c r="R2553" t="s">
        <v>8352</v>
      </c>
      <c r="S2553" s="15">
        <f t="shared" si="189"/>
        <v>40961.252141203702</v>
      </c>
      <c r="T2553" s="15">
        <f t="shared" si="190"/>
        <v>15420.866666666667</v>
      </c>
      <c r="U2553">
        <f t="shared" si="191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88"/>
        <v>107</v>
      </c>
      <c r="Q2554" s="10" t="s">
        <v>8323</v>
      </c>
      <c r="R2554" t="s">
        <v>8352</v>
      </c>
      <c r="S2554" s="15">
        <f t="shared" si="189"/>
        <v>42769.809965277775</v>
      </c>
      <c r="T2554" s="15">
        <f t="shared" si="190"/>
        <v>17230.809965277778</v>
      </c>
      <c r="U2554">
        <f t="shared" si="191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88"/>
        <v>156</v>
      </c>
      <c r="Q2555" s="10" t="s">
        <v>8323</v>
      </c>
      <c r="R2555" t="s">
        <v>8352</v>
      </c>
      <c r="S2555" s="15">
        <f t="shared" si="189"/>
        <v>41113.199155092596</v>
      </c>
      <c r="T2555" s="15">
        <f t="shared" si="190"/>
        <v>15604.199155092594</v>
      </c>
      <c r="U2555">
        <f t="shared" si="191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88"/>
        <v>123</v>
      </c>
      <c r="Q2556" s="10" t="s">
        <v>8323</v>
      </c>
      <c r="R2556" t="s">
        <v>8352</v>
      </c>
      <c r="S2556" s="15">
        <f t="shared" si="189"/>
        <v>42125.078275462962</v>
      </c>
      <c r="T2556" s="15">
        <f t="shared" si="190"/>
        <v>16587.165972222221</v>
      </c>
      <c r="U2556">
        <f t="shared" si="191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88"/>
        <v>107</v>
      </c>
      <c r="Q2557" s="10" t="s">
        <v>8323</v>
      </c>
      <c r="R2557" t="s">
        <v>8352</v>
      </c>
      <c r="S2557" s="15">
        <f t="shared" si="189"/>
        <v>41026.655011574076</v>
      </c>
      <c r="T2557" s="15">
        <f t="shared" si="190"/>
        <v>15488.655011574074</v>
      </c>
      <c r="U2557">
        <f t="shared" si="191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88"/>
        <v>106</v>
      </c>
      <c r="Q2558" s="10" t="s">
        <v>8323</v>
      </c>
      <c r="R2558" t="s">
        <v>8352</v>
      </c>
      <c r="S2558" s="15">
        <f t="shared" si="189"/>
        <v>41222.991400462961</v>
      </c>
      <c r="T2558" s="15">
        <f t="shared" si="190"/>
        <v>15698.991400462963</v>
      </c>
      <c r="U2558">
        <f t="shared" si="191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88"/>
        <v>118</v>
      </c>
      <c r="Q2559" s="10" t="s">
        <v>8323</v>
      </c>
      <c r="R2559" t="s">
        <v>8352</v>
      </c>
      <c r="S2559" s="15">
        <f t="shared" si="189"/>
        <v>41744.745208333334</v>
      </c>
      <c r="T2559" s="15">
        <f t="shared" si="190"/>
        <v>16205.745208333334</v>
      </c>
      <c r="U2559">
        <f t="shared" si="191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88"/>
        <v>109</v>
      </c>
      <c r="Q2560" s="10" t="s">
        <v>8323</v>
      </c>
      <c r="R2560" t="s">
        <v>8352</v>
      </c>
      <c r="S2560" s="15">
        <f t="shared" si="189"/>
        <v>42093.860023148154</v>
      </c>
      <c r="T2560" s="15">
        <f t="shared" si="190"/>
        <v>16556.582638888889</v>
      </c>
      <c r="U2560">
        <f t="shared" si="191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88"/>
        <v>111</v>
      </c>
      <c r="Q2561" s="10" t="s">
        <v>8323</v>
      </c>
      <c r="R2561" t="s">
        <v>8352</v>
      </c>
      <c r="S2561" s="15">
        <f t="shared" si="189"/>
        <v>40829.873657407406</v>
      </c>
      <c r="T2561" s="15">
        <f t="shared" si="190"/>
        <v>15293.817361111111</v>
      </c>
      <c r="U2561">
        <f t="shared" si="191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92">ROUND(E2562/D2562*100,0)</f>
        <v>100</v>
      </c>
      <c r="Q2562" s="10" t="s">
        <v>8323</v>
      </c>
      <c r="R2562" t="s">
        <v>8352</v>
      </c>
      <c r="S2562" s="15">
        <f t="shared" si="189"/>
        <v>42039.951087962967</v>
      </c>
      <c r="T2562" s="15">
        <f t="shared" si="190"/>
        <v>16500.951087962963</v>
      </c>
      <c r="U2562">
        <f t="shared" si="191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92"/>
        <v>0</v>
      </c>
      <c r="Q2563" s="10" t="s">
        <v>8334</v>
      </c>
      <c r="R2563" t="s">
        <v>8335</v>
      </c>
      <c r="S2563" s="15">
        <f t="shared" ref="S2563:S2626" si="193">(((J2563/60)/60)/24)+DATE(1970,1,1)</f>
        <v>42260.528807870374</v>
      </c>
      <c r="T2563" s="15">
        <f t="shared" ref="T2563:T2626" si="194">(((I2563/60)/60)/24)</f>
        <v>16721.528807870371</v>
      </c>
      <c r="U2563">
        <f t="shared" ref="U2563:U2626" si="19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92"/>
        <v>1</v>
      </c>
      <c r="Q2564" s="10" t="s">
        <v>8334</v>
      </c>
      <c r="R2564" t="s">
        <v>8335</v>
      </c>
      <c r="S2564" s="15">
        <f t="shared" si="193"/>
        <v>42594.524756944447</v>
      </c>
      <c r="T2564" s="15">
        <f t="shared" si="194"/>
        <v>17085.524756944444</v>
      </c>
      <c r="U2564">
        <f t="shared" si="19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92"/>
        <v>0</v>
      </c>
      <c r="Q2565" s="10" t="s">
        <v>8334</v>
      </c>
      <c r="R2565" t="s">
        <v>8335</v>
      </c>
      <c r="S2565" s="15">
        <f t="shared" si="193"/>
        <v>42155.139479166668</v>
      </c>
      <c r="T2565" s="15">
        <f t="shared" si="194"/>
        <v>16646.139479166668</v>
      </c>
      <c r="U2565">
        <f t="shared" si="19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92"/>
        <v>0</v>
      </c>
      <c r="Q2566" s="10" t="s">
        <v>8334</v>
      </c>
      <c r="R2566" t="s">
        <v>8335</v>
      </c>
      <c r="S2566" s="15">
        <f t="shared" si="193"/>
        <v>41822.040497685186</v>
      </c>
      <c r="T2566" s="15">
        <f t="shared" si="194"/>
        <v>16283.040497685186</v>
      </c>
      <c r="U2566">
        <f t="shared" si="19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92"/>
        <v>1</v>
      </c>
      <c r="Q2567" s="10" t="s">
        <v>8334</v>
      </c>
      <c r="R2567" t="s">
        <v>8335</v>
      </c>
      <c r="S2567" s="15">
        <f t="shared" si="193"/>
        <v>42440.650335648148</v>
      </c>
      <c r="T2567" s="15">
        <f t="shared" si="194"/>
        <v>16930.868055555555</v>
      </c>
      <c r="U2567">
        <f t="shared" si="19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92"/>
        <v>0</v>
      </c>
      <c r="Q2568" s="10" t="s">
        <v>8334</v>
      </c>
      <c r="R2568" t="s">
        <v>8335</v>
      </c>
      <c r="S2568" s="15">
        <f t="shared" si="193"/>
        <v>41842.980879629627</v>
      </c>
      <c r="T2568" s="15">
        <f t="shared" si="194"/>
        <v>16303.980879629627</v>
      </c>
      <c r="U2568">
        <f t="shared" si="19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92"/>
        <v>0</v>
      </c>
      <c r="Q2569" s="10" t="s">
        <v>8334</v>
      </c>
      <c r="R2569" t="s">
        <v>8335</v>
      </c>
      <c r="S2569" s="15">
        <f t="shared" si="193"/>
        <v>42087.878912037035</v>
      </c>
      <c r="T2569" s="15">
        <f t="shared" si="194"/>
        <v>16548.878912037038</v>
      </c>
      <c r="U2569">
        <f t="shared" si="19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92"/>
        <v>1</v>
      </c>
      <c r="Q2570" s="10" t="s">
        <v>8334</v>
      </c>
      <c r="R2570" t="s">
        <v>8335</v>
      </c>
      <c r="S2570" s="15">
        <f t="shared" si="193"/>
        <v>42584.666597222225</v>
      </c>
      <c r="T2570" s="15">
        <f t="shared" si="194"/>
        <v>17045.666597222222</v>
      </c>
      <c r="U2570">
        <f t="shared" si="19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92"/>
        <v>2</v>
      </c>
      <c r="Q2571" s="10" t="s">
        <v>8334</v>
      </c>
      <c r="R2571" t="s">
        <v>8335</v>
      </c>
      <c r="S2571" s="15">
        <f t="shared" si="193"/>
        <v>42234.105462962965</v>
      </c>
      <c r="T2571" s="15">
        <f t="shared" si="194"/>
        <v>16695.105462962962</v>
      </c>
      <c r="U2571">
        <f t="shared" si="19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92"/>
        <v>1</v>
      </c>
      <c r="Q2572" s="10" t="s">
        <v>8334</v>
      </c>
      <c r="R2572" t="s">
        <v>8335</v>
      </c>
      <c r="S2572" s="15">
        <f t="shared" si="193"/>
        <v>42744.903182870374</v>
      </c>
      <c r="T2572" s="15">
        <f t="shared" si="194"/>
        <v>17205.90318287037</v>
      </c>
      <c r="U2572">
        <f t="shared" si="19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92"/>
        <v>0</v>
      </c>
      <c r="Q2573" s="10" t="s">
        <v>8334</v>
      </c>
      <c r="R2573" t="s">
        <v>8335</v>
      </c>
      <c r="S2573" s="15">
        <f t="shared" si="193"/>
        <v>42449.341678240744</v>
      </c>
      <c r="T2573" s="15">
        <f t="shared" si="194"/>
        <v>16940.34167824074</v>
      </c>
      <c r="U2573">
        <f t="shared" si="19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92"/>
        <v>0</v>
      </c>
      <c r="Q2574" s="10" t="s">
        <v>8334</v>
      </c>
      <c r="R2574" t="s">
        <v>8335</v>
      </c>
      <c r="S2574" s="15">
        <f t="shared" si="193"/>
        <v>42077.119409722218</v>
      </c>
      <c r="T2574" s="15">
        <f t="shared" si="194"/>
        <v>16538.119409722221</v>
      </c>
      <c r="U2574">
        <f t="shared" si="19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92"/>
        <v>0</v>
      </c>
      <c r="Q2575" s="10" t="s">
        <v>8334</v>
      </c>
      <c r="R2575" t="s">
        <v>8335</v>
      </c>
      <c r="S2575" s="15">
        <f t="shared" si="193"/>
        <v>41829.592002314814</v>
      </c>
      <c r="T2575" s="15">
        <f t="shared" si="194"/>
        <v>16305.592002314816</v>
      </c>
      <c r="U2575">
        <f t="shared" si="19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92"/>
        <v>0</v>
      </c>
      <c r="Q2576" s="10" t="s">
        <v>8334</v>
      </c>
      <c r="R2576" t="s">
        <v>8335</v>
      </c>
      <c r="S2576" s="15">
        <f t="shared" si="193"/>
        <v>42487.825752314813</v>
      </c>
      <c r="T2576" s="15">
        <f t="shared" si="194"/>
        <v>16939.825752314813</v>
      </c>
      <c r="U2576">
        <f t="shared" si="19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92"/>
        <v>0</v>
      </c>
      <c r="Q2577" s="10" t="s">
        <v>8334</v>
      </c>
      <c r="R2577" t="s">
        <v>8335</v>
      </c>
      <c r="S2577" s="15">
        <f t="shared" si="193"/>
        <v>41986.108726851846</v>
      </c>
      <c r="T2577" s="15">
        <f t="shared" si="194"/>
        <v>16447.108726851849</v>
      </c>
      <c r="U2577">
        <f t="shared" si="19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92"/>
        <v>0</v>
      </c>
      <c r="Q2578" s="10" t="s">
        <v>8334</v>
      </c>
      <c r="R2578" t="s">
        <v>8335</v>
      </c>
      <c r="S2578" s="15">
        <f t="shared" si="193"/>
        <v>42060.00980324074</v>
      </c>
      <c r="T2578" s="15">
        <f t="shared" si="194"/>
        <v>16535.968136574073</v>
      </c>
      <c r="U2578">
        <f t="shared" si="19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92"/>
        <v>0</v>
      </c>
      <c r="Q2579" s="10" t="s">
        <v>8334</v>
      </c>
      <c r="R2579" t="s">
        <v>8335</v>
      </c>
      <c r="S2579" s="15">
        <f t="shared" si="193"/>
        <v>41830.820567129631</v>
      </c>
      <c r="T2579" s="15">
        <f t="shared" si="194"/>
        <v>16286.820567129631</v>
      </c>
      <c r="U2579">
        <f t="shared" si="19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92"/>
        <v>0</v>
      </c>
      <c r="Q2580" s="10" t="s">
        <v>8334</v>
      </c>
      <c r="R2580" t="s">
        <v>8335</v>
      </c>
      <c r="S2580" s="15">
        <f t="shared" si="193"/>
        <v>42238.022905092599</v>
      </c>
      <c r="T2580" s="15">
        <f t="shared" si="194"/>
        <v>16717.708333333332</v>
      </c>
      <c r="U2580">
        <f t="shared" si="19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92"/>
        <v>0</v>
      </c>
      <c r="Q2581" s="10" t="s">
        <v>8334</v>
      </c>
      <c r="R2581" t="s">
        <v>8335</v>
      </c>
      <c r="S2581" s="15">
        <f t="shared" si="193"/>
        <v>41837.829895833333</v>
      </c>
      <c r="T2581" s="15">
        <f t="shared" si="194"/>
        <v>16328.829895833334</v>
      </c>
      <c r="U2581">
        <f t="shared" si="19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92"/>
        <v>1</v>
      </c>
      <c r="Q2582" s="10" t="s">
        <v>8334</v>
      </c>
      <c r="R2582" t="s">
        <v>8335</v>
      </c>
      <c r="S2582" s="15">
        <f t="shared" si="193"/>
        <v>42110.326423611114</v>
      </c>
      <c r="T2582" s="15">
        <f t="shared" si="194"/>
        <v>16571.125</v>
      </c>
      <c r="U2582">
        <f t="shared" si="19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92"/>
        <v>11</v>
      </c>
      <c r="Q2583" s="10" t="s">
        <v>8334</v>
      </c>
      <c r="R2583" t="s">
        <v>8335</v>
      </c>
      <c r="S2583" s="15">
        <f t="shared" si="193"/>
        <v>42294.628449074073</v>
      </c>
      <c r="T2583" s="15">
        <f t="shared" si="194"/>
        <v>16755.670115740741</v>
      </c>
      <c r="U2583">
        <f t="shared" si="19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92"/>
        <v>0</v>
      </c>
      <c r="Q2584" s="10" t="s">
        <v>8334</v>
      </c>
      <c r="R2584" t="s">
        <v>8335</v>
      </c>
      <c r="S2584" s="15">
        <f t="shared" si="193"/>
        <v>42642.988819444443</v>
      </c>
      <c r="T2584" s="15">
        <f t="shared" si="194"/>
        <v>17103.988819444443</v>
      </c>
      <c r="U2584">
        <f t="shared" si="19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92"/>
        <v>1</v>
      </c>
      <c r="Q2585" s="10" t="s">
        <v>8334</v>
      </c>
      <c r="R2585" t="s">
        <v>8335</v>
      </c>
      <c r="S2585" s="15">
        <f t="shared" si="193"/>
        <v>42019.76944444445</v>
      </c>
      <c r="T2585" s="15">
        <f t="shared" si="194"/>
        <v>16510.727777777778</v>
      </c>
      <c r="U2585">
        <f t="shared" si="19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92"/>
        <v>0</v>
      </c>
      <c r="Q2586" s="10" t="s">
        <v>8334</v>
      </c>
      <c r="R2586" t="s">
        <v>8335</v>
      </c>
      <c r="S2586" s="15">
        <f t="shared" si="193"/>
        <v>42140.173252314817</v>
      </c>
      <c r="T2586" s="15">
        <f t="shared" si="194"/>
        <v>16601.173252314817</v>
      </c>
      <c r="U2586">
        <f t="shared" si="19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92"/>
        <v>0</v>
      </c>
      <c r="Q2587" s="10" t="s">
        <v>8334</v>
      </c>
      <c r="R2587" t="s">
        <v>8335</v>
      </c>
      <c r="S2587" s="15">
        <f t="shared" si="193"/>
        <v>41795.963333333333</v>
      </c>
      <c r="T2587" s="15">
        <f t="shared" si="194"/>
        <v>16256.963333333333</v>
      </c>
      <c r="U2587">
        <f t="shared" si="19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92"/>
        <v>0</v>
      </c>
      <c r="Q2588" s="10" t="s">
        <v>8334</v>
      </c>
      <c r="R2588" t="s">
        <v>8335</v>
      </c>
      <c r="S2588" s="15">
        <f t="shared" si="193"/>
        <v>42333.330277777779</v>
      </c>
      <c r="T2588" s="15">
        <f t="shared" si="194"/>
        <v>16794.330277777779</v>
      </c>
      <c r="U2588">
        <f t="shared" si="19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92"/>
        <v>2</v>
      </c>
      <c r="Q2589" s="10" t="s">
        <v>8334</v>
      </c>
      <c r="R2589" t="s">
        <v>8335</v>
      </c>
      <c r="S2589" s="15">
        <f t="shared" si="193"/>
        <v>42338.675381944442</v>
      </c>
      <c r="T2589" s="15">
        <f t="shared" si="194"/>
        <v>16799.675381944446</v>
      </c>
      <c r="U2589">
        <f t="shared" si="19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92"/>
        <v>4</v>
      </c>
      <c r="Q2590" s="10" t="s">
        <v>8334</v>
      </c>
      <c r="R2590" t="s">
        <v>8335</v>
      </c>
      <c r="S2590" s="15">
        <f t="shared" si="193"/>
        <v>42042.676226851851</v>
      </c>
      <c r="T2590" s="15">
        <f t="shared" si="194"/>
        <v>16525.551388888889</v>
      </c>
      <c r="U2590">
        <f t="shared" si="19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92"/>
        <v>0</v>
      </c>
      <c r="Q2591" s="10" t="s">
        <v>8334</v>
      </c>
      <c r="R2591" t="s">
        <v>8335</v>
      </c>
      <c r="S2591" s="15">
        <f t="shared" si="193"/>
        <v>42422.536192129628</v>
      </c>
      <c r="T2591" s="15">
        <f t="shared" si="194"/>
        <v>16883.494525462964</v>
      </c>
      <c r="U2591">
        <f t="shared" si="19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92"/>
        <v>0</v>
      </c>
      <c r="Q2592" s="10" t="s">
        <v>8334</v>
      </c>
      <c r="R2592" t="s">
        <v>8335</v>
      </c>
      <c r="S2592" s="15">
        <f t="shared" si="193"/>
        <v>42388.589085648149</v>
      </c>
      <c r="T2592" s="15">
        <f t="shared" si="194"/>
        <v>16826.589085648149</v>
      </c>
      <c r="U2592">
        <f t="shared" si="19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92"/>
        <v>2</v>
      </c>
      <c r="Q2593" s="10" t="s">
        <v>8334</v>
      </c>
      <c r="R2593" t="s">
        <v>8335</v>
      </c>
      <c r="S2593" s="15">
        <f t="shared" si="193"/>
        <v>42382.906527777777</v>
      </c>
      <c r="T2593" s="15">
        <f t="shared" si="194"/>
        <v>16873.864861111109</v>
      </c>
      <c r="U2593">
        <f t="shared" si="19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92"/>
        <v>0</v>
      </c>
      <c r="Q2594" s="10" t="s">
        <v>8334</v>
      </c>
      <c r="R2594" t="s">
        <v>8335</v>
      </c>
      <c r="S2594" s="15">
        <f t="shared" si="193"/>
        <v>41887.801168981481</v>
      </c>
      <c r="T2594" s="15">
        <f t="shared" si="194"/>
        <v>16348.801168981481</v>
      </c>
      <c r="U2594">
        <f t="shared" si="19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92"/>
        <v>0</v>
      </c>
      <c r="Q2595" s="10" t="s">
        <v>8334</v>
      </c>
      <c r="R2595" t="s">
        <v>8335</v>
      </c>
      <c r="S2595" s="15">
        <f t="shared" si="193"/>
        <v>42089.84520833334</v>
      </c>
      <c r="T2595" s="15">
        <f t="shared" si="194"/>
        <v>16550.845208333336</v>
      </c>
      <c r="U2595">
        <f t="shared" si="19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92"/>
        <v>0</v>
      </c>
      <c r="Q2596" s="10" t="s">
        <v>8334</v>
      </c>
      <c r="R2596" t="s">
        <v>8335</v>
      </c>
      <c r="S2596" s="15">
        <f t="shared" si="193"/>
        <v>41828.967916666668</v>
      </c>
      <c r="T2596" s="15">
        <f t="shared" si="194"/>
        <v>16289.967916666668</v>
      </c>
      <c r="U2596">
        <f t="shared" si="19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92"/>
        <v>12</v>
      </c>
      <c r="Q2597" s="10" t="s">
        <v>8334</v>
      </c>
      <c r="R2597" t="s">
        <v>8335</v>
      </c>
      <c r="S2597" s="15">
        <f t="shared" si="193"/>
        <v>42760.244212962964</v>
      </c>
      <c r="T2597" s="15">
        <f t="shared" si="194"/>
        <v>17221.244212962964</v>
      </c>
      <c r="U2597">
        <f t="shared" si="19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92"/>
        <v>24</v>
      </c>
      <c r="Q2598" s="10" t="s">
        <v>8334</v>
      </c>
      <c r="R2598" t="s">
        <v>8335</v>
      </c>
      <c r="S2598" s="15">
        <f t="shared" si="193"/>
        <v>41828.664456018516</v>
      </c>
      <c r="T2598" s="15">
        <f t="shared" si="194"/>
        <v>16289.664456018518</v>
      </c>
      <c r="U2598">
        <f t="shared" si="19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92"/>
        <v>6</v>
      </c>
      <c r="Q2599" s="10" t="s">
        <v>8334</v>
      </c>
      <c r="R2599" t="s">
        <v>8335</v>
      </c>
      <c r="S2599" s="15">
        <f t="shared" si="193"/>
        <v>42510.341631944444</v>
      </c>
      <c r="T2599" s="15">
        <f t="shared" si="194"/>
        <v>16971.341631944444</v>
      </c>
      <c r="U2599">
        <f t="shared" si="19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92"/>
        <v>39</v>
      </c>
      <c r="Q2600" s="10" t="s">
        <v>8334</v>
      </c>
      <c r="R2600" t="s">
        <v>8335</v>
      </c>
      <c r="S2600" s="15">
        <f t="shared" si="193"/>
        <v>42240.840289351851</v>
      </c>
      <c r="T2600" s="15">
        <f t="shared" si="194"/>
        <v>16701.840289351851</v>
      </c>
      <c r="U2600">
        <f t="shared" si="19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92"/>
        <v>1</v>
      </c>
      <c r="Q2601" s="10" t="s">
        <v>8334</v>
      </c>
      <c r="R2601" t="s">
        <v>8335</v>
      </c>
      <c r="S2601" s="15">
        <f t="shared" si="193"/>
        <v>41809.754016203704</v>
      </c>
      <c r="T2601" s="15">
        <f t="shared" si="194"/>
        <v>16285.754016203704</v>
      </c>
      <c r="U2601">
        <f t="shared" si="19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92"/>
        <v>7</v>
      </c>
      <c r="Q2602" s="10" t="s">
        <v>8334</v>
      </c>
      <c r="R2602" t="s">
        <v>8335</v>
      </c>
      <c r="S2602" s="15">
        <f t="shared" si="193"/>
        <v>42394.900462962964</v>
      </c>
      <c r="T2602" s="15">
        <f t="shared" si="194"/>
        <v>16885.858796296296</v>
      </c>
      <c r="U2602">
        <f t="shared" si="19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92"/>
        <v>661</v>
      </c>
      <c r="Q2603" s="10" t="s">
        <v>8317</v>
      </c>
      <c r="R2603" t="s">
        <v>8353</v>
      </c>
      <c r="S2603" s="15">
        <f t="shared" si="193"/>
        <v>41150.902187499996</v>
      </c>
      <c r="T2603" s="15">
        <f t="shared" si="194"/>
        <v>15596.165972222223</v>
      </c>
      <c r="U2603">
        <f t="shared" si="19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92"/>
        <v>326</v>
      </c>
      <c r="Q2604" s="10" t="s">
        <v>8317</v>
      </c>
      <c r="R2604" t="s">
        <v>8353</v>
      </c>
      <c r="S2604" s="15">
        <f t="shared" si="193"/>
        <v>41915.747314814813</v>
      </c>
      <c r="T2604" s="15">
        <f t="shared" si="194"/>
        <v>16386.888888888887</v>
      </c>
      <c r="U2604">
        <f t="shared" si="19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92"/>
        <v>101</v>
      </c>
      <c r="Q2605" s="10" t="s">
        <v>8317</v>
      </c>
      <c r="R2605" t="s">
        <v>8353</v>
      </c>
      <c r="S2605" s="15">
        <f t="shared" si="193"/>
        <v>41617.912662037037</v>
      </c>
      <c r="T2605" s="15">
        <f t="shared" si="194"/>
        <v>16062.912662037037</v>
      </c>
      <c r="U2605">
        <f t="shared" si="19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92"/>
        <v>104</v>
      </c>
      <c r="Q2606" s="10" t="s">
        <v>8317</v>
      </c>
      <c r="R2606" t="s">
        <v>8353</v>
      </c>
      <c r="S2606" s="15">
        <f t="shared" si="193"/>
        <v>40998.051192129627</v>
      </c>
      <c r="T2606" s="15">
        <f t="shared" si="194"/>
        <v>15459.051192129627</v>
      </c>
      <c r="U2606">
        <f t="shared" si="19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92"/>
        <v>107</v>
      </c>
      <c r="Q2607" s="10" t="s">
        <v>8317</v>
      </c>
      <c r="R2607" t="s">
        <v>8353</v>
      </c>
      <c r="S2607" s="15">
        <f t="shared" si="193"/>
        <v>42508.541550925926</v>
      </c>
      <c r="T2607" s="15">
        <f t="shared" si="194"/>
        <v>16969.541550925926</v>
      </c>
      <c r="U2607">
        <f t="shared" si="19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92"/>
        <v>110</v>
      </c>
      <c r="Q2608" s="10" t="s">
        <v>8317</v>
      </c>
      <c r="R2608" t="s">
        <v>8353</v>
      </c>
      <c r="S2608" s="15">
        <f t="shared" si="193"/>
        <v>41726.712754629632</v>
      </c>
      <c r="T2608" s="15">
        <f t="shared" si="194"/>
        <v>16189.712754629631</v>
      </c>
      <c r="U2608">
        <f t="shared" si="19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92"/>
        <v>408</v>
      </c>
      <c r="Q2609" s="10" t="s">
        <v>8317</v>
      </c>
      <c r="R2609" t="s">
        <v>8353</v>
      </c>
      <c r="S2609" s="15">
        <f t="shared" si="193"/>
        <v>42184.874675925923</v>
      </c>
      <c r="T2609" s="15">
        <f t="shared" si="194"/>
        <v>16659.083333333332</v>
      </c>
      <c r="U2609">
        <f t="shared" si="19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92"/>
        <v>224</v>
      </c>
      <c r="Q2610" s="10" t="s">
        <v>8317</v>
      </c>
      <c r="R2610" t="s">
        <v>8353</v>
      </c>
      <c r="S2610" s="15">
        <f t="shared" si="193"/>
        <v>42767.801712962959</v>
      </c>
      <c r="T2610" s="15">
        <f t="shared" si="194"/>
        <v>17240</v>
      </c>
      <c r="U2610">
        <f t="shared" si="19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92"/>
        <v>304</v>
      </c>
      <c r="Q2611" s="10" t="s">
        <v>8317</v>
      </c>
      <c r="R2611" t="s">
        <v>8353</v>
      </c>
      <c r="S2611" s="15">
        <f t="shared" si="193"/>
        <v>41075.237858796296</v>
      </c>
      <c r="T2611" s="15">
        <f t="shared" si="194"/>
        <v>15536.237858796296</v>
      </c>
      <c r="U2611">
        <f t="shared" si="19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92"/>
        <v>141</v>
      </c>
      <c r="Q2612" s="10" t="s">
        <v>8317</v>
      </c>
      <c r="R2612" t="s">
        <v>8353</v>
      </c>
      <c r="S2612" s="15">
        <f t="shared" si="193"/>
        <v>42564.881076388891</v>
      </c>
      <c r="T2612" s="15">
        <f t="shared" si="194"/>
        <v>17035.290972222221</v>
      </c>
      <c r="U2612">
        <f t="shared" si="19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92"/>
        <v>2791</v>
      </c>
      <c r="Q2613" s="10" t="s">
        <v>8317</v>
      </c>
      <c r="R2613" t="s">
        <v>8353</v>
      </c>
      <c r="S2613" s="15">
        <f t="shared" si="193"/>
        <v>42704.335810185185</v>
      </c>
      <c r="T2613" s="15">
        <f t="shared" si="194"/>
        <v>17168.957638888889</v>
      </c>
      <c r="U2613">
        <f t="shared" si="19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92"/>
        <v>172</v>
      </c>
      <c r="Q2614" s="10" t="s">
        <v>8317</v>
      </c>
      <c r="R2614" t="s">
        <v>8353</v>
      </c>
      <c r="S2614" s="15">
        <f t="shared" si="193"/>
        <v>41982.143171296295</v>
      </c>
      <c r="T2614" s="15">
        <f t="shared" si="194"/>
        <v>16444.143171296299</v>
      </c>
      <c r="U2614">
        <f t="shared" si="19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92"/>
        <v>101</v>
      </c>
      <c r="Q2615" s="10" t="s">
        <v>8317</v>
      </c>
      <c r="R2615" t="s">
        <v>8353</v>
      </c>
      <c r="S2615" s="15">
        <f t="shared" si="193"/>
        <v>41143.81821759259</v>
      </c>
      <c r="T2615" s="15">
        <f t="shared" si="194"/>
        <v>15604.818217592592</v>
      </c>
      <c r="U2615">
        <f t="shared" si="19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92"/>
        <v>102</v>
      </c>
      <c r="Q2616" s="10" t="s">
        <v>8317</v>
      </c>
      <c r="R2616" t="s">
        <v>8353</v>
      </c>
      <c r="S2616" s="15">
        <f t="shared" si="193"/>
        <v>41730.708472222221</v>
      </c>
      <c r="T2616" s="15">
        <f t="shared" si="194"/>
        <v>16190.208333333334</v>
      </c>
      <c r="U2616">
        <f t="shared" si="19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92"/>
        <v>170</v>
      </c>
      <c r="Q2617" s="10" t="s">
        <v>8317</v>
      </c>
      <c r="R2617" t="s">
        <v>8353</v>
      </c>
      <c r="S2617" s="15">
        <f t="shared" si="193"/>
        <v>42453.49726851852</v>
      </c>
      <c r="T2617" s="15">
        <f t="shared" si="194"/>
        <v>16921.5</v>
      </c>
      <c r="U2617">
        <f t="shared" si="19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92"/>
        <v>115</v>
      </c>
      <c r="Q2618" s="10" t="s">
        <v>8317</v>
      </c>
      <c r="R2618" t="s">
        <v>8353</v>
      </c>
      <c r="S2618" s="15">
        <f t="shared" si="193"/>
        <v>42211.99454861111</v>
      </c>
      <c r="T2618" s="15">
        <f t="shared" si="194"/>
        <v>16672.99454861111</v>
      </c>
      <c r="U2618">
        <f t="shared" si="19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92"/>
        <v>878</v>
      </c>
      <c r="Q2619" s="10" t="s">
        <v>8317</v>
      </c>
      <c r="R2619" t="s">
        <v>8353</v>
      </c>
      <c r="S2619" s="15">
        <f t="shared" si="193"/>
        <v>41902.874432870369</v>
      </c>
      <c r="T2619" s="15">
        <f t="shared" si="194"/>
        <v>16363.874432870371</v>
      </c>
      <c r="U2619">
        <f t="shared" si="19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92"/>
        <v>105</v>
      </c>
      <c r="Q2620" s="10" t="s">
        <v>8317</v>
      </c>
      <c r="R2620" t="s">
        <v>8353</v>
      </c>
      <c r="S2620" s="15">
        <f t="shared" si="193"/>
        <v>42279.792372685188</v>
      </c>
      <c r="T2620" s="15">
        <f t="shared" si="194"/>
        <v>16770.834039351852</v>
      </c>
      <c r="U2620">
        <f t="shared" si="19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92"/>
        <v>188</v>
      </c>
      <c r="Q2621" s="10" t="s">
        <v>8317</v>
      </c>
      <c r="R2621" t="s">
        <v>8353</v>
      </c>
      <c r="S2621" s="15">
        <f t="shared" si="193"/>
        <v>42273.884305555555</v>
      </c>
      <c r="T2621" s="15">
        <f t="shared" si="194"/>
        <v>16731.458333333332</v>
      </c>
      <c r="U2621">
        <f t="shared" si="19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92"/>
        <v>144</v>
      </c>
      <c r="Q2622" s="10" t="s">
        <v>8317</v>
      </c>
      <c r="R2622" t="s">
        <v>8353</v>
      </c>
      <c r="S2622" s="15">
        <f t="shared" si="193"/>
        <v>42251.16715277778</v>
      </c>
      <c r="T2622" s="15">
        <f t="shared" si="194"/>
        <v>16719.041666666668</v>
      </c>
      <c r="U2622">
        <f t="shared" si="19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92"/>
        <v>146</v>
      </c>
      <c r="Q2623" s="10" t="s">
        <v>8317</v>
      </c>
      <c r="R2623" t="s">
        <v>8353</v>
      </c>
      <c r="S2623" s="15">
        <f t="shared" si="193"/>
        <v>42115.74754629629</v>
      </c>
      <c r="T2623" s="15">
        <f t="shared" si="194"/>
        <v>16576.747546296294</v>
      </c>
      <c r="U2623">
        <f t="shared" si="19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92"/>
        <v>131</v>
      </c>
      <c r="Q2624" s="10" t="s">
        <v>8317</v>
      </c>
      <c r="R2624" t="s">
        <v>8353</v>
      </c>
      <c r="S2624" s="15">
        <f t="shared" si="193"/>
        <v>42689.74324074074</v>
      </c>
      <c r="T2624" s="15">
        <f t="shared" si="194"/>
        <v>17165.74324074074</v>
      </c>
      <c r="U2624">
        <f t="shared" si="19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92"/>
        <v>114</v>
      </c>
      <c r="Q2625" s="10" t="s">
        <v>8317</v>
      </c>
      <c r="R2625" t="s">
        <v>8353</v>
      </c>
      <c r="S2625" s="15">
        <f t="shared" si="193"/>
        <v>42692.256550925929</v>
      </c>
      <c r="T2625" s="15">
        <f t="shared" si="194"/>
        <v>17137.256550925926</v>
      </c>
      <c r="U2625">
        <f t="shared" si="19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96">ROUND(E2626/D2626*100,0)</f>
        <v>1379</v>
      </c>
      <c r="Q2626" s="10" t="s">
        <v>8317</v>
      </c>
      <c r="R2626" t="s">
        <v>8353</v>
      </c>
      <c r="S2626" s="15">
        <f t="shared" si="193"/>
        <v>41144.42155092593</v>
      </c>
      <c r="T2626" s="15">
        <f t="shared" si="194"/>
        <v>15596.421550925928</v>
      </c>
      <c r="U2626">
        <f t="shared" si="19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96"/>
        <v>956</v>
      </c>
      <c r="Q2627" s="10" t="s">
        <v>8317</v>
      </c>
      <c r="R2627" t="s">
        <v>8353</v>
      </c>
      <c r="S2627" s="15">
        <f t="shared" ref="S2627:S2690" si="197">(((J2627/60)/60)/24)+DATE(1970,1,1)</f>
        <v>42658.810277777782</v>
      </c>
      <c r="T2627" s="15">
        <f t="shared" ref="T2627:T2690" si="198">(((I2627/60)/60)/24)</f>
        <v>17114.851944444443</v>
      </c>
      <c r="U2627">
        <f t="shared" ref="U2627:U2690" si="19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96"/>
        <v>112</v>
      </c>
      <c r="Q2628" s="10" t="s">
        <v>8317</v>
      </c>
      <c r="R2628" t="s">
        <v>8353</v>
      </c>
      <c r="S2628" s="15">
        <f t="shared" si="197"/>
        <v>42128.628113425926</v>
      </c>
      <c r="T2628" s="15">
        <f t="shared" si="198"/>
        <v>16589.628113425926</v>
      </c>
      <c r="U2628">
        <f t="shared" si="19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96"/>
        <v>647</v>
      </c>
      <c r="Q2629" s="10" t="s">
        <v>8317</v>
      </c>
      <c r="R2629" t="s">
        <v>8353</v>
      </c>
      <c r="S2629" s="15">
        <f t="shared" si="197"/>
        <v>42304.829409722224</v>
      </c>
      <c r="T2629" s="15">
        <f t="shared" si="198"/>
        <v>16765.871076388892</v>
      </c>
      <c r="U2629">
        <f t="shared" si="19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96"/>
        <v>110</v>
      </c>
      <c r="Q2630" s="10" t="s">
        <v>8317</v>
      </c>
      <c r="R2630" t="s">
        <v>8353</v>
      </c>
      <c r="S2630" s="15">
        <f t="shared" si="197"/>
        <v>41953.966053240743</v>
      </c>
      <c r="T2630" s="15">
        <f t="shared" si="198"/>
        <v>16404.96605324074</v>
      </c>
      <c r="U2630">
        <f t="shared" si="19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96"/>
        <v>128</v>
      </c>
      <c r="Q2631" s="10" t="s">
        <v>8317</v>
      </c>
      <c r="R2631" t="s">
        <v>8353</v>
      </c>
      <c r="S2631" s="15">
        <f t="shared" si="197"/>
        <v>42108.538449074069</v>
      </c>
      <c r="T2631" s="15">
        <f t="shared" si="198"/>
        <v>16569.538449074073</v>
      </c>
      <c r="U2631">
        <f t="shared" si="19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96"/>
        <v>158</v>
      </c>
      <c r="Q2632" s="10" t="s">
        <v>8317</v>
      </c>
      <c r="R2632" t="s">
        <v>8353</v>
      </c>
      <c r="S2632" s="15">
        <f t="shared" si="197"/>
        <v>42524.105462962965</v>
      </c>
      <c r="T2632" s="15">
        <f t="shared" si="198"/>
        <v>16982.416666666668</v>
      </c>
      <c r="U2632">
        <f t="shared" si="19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96"/>
        <v>115</v>
      </c>
      <c r="Q2633" s="10" t="s">
        <v>8317</v>
      </c>
      <c r="R2633" t="s">
        <v>8353</v>
      </c>
      <c r="S2633" s="15">
        <f t="shared" si="197"/>
        <v>42218.169293981482</v>
      </c>
      <c r="T2633" s="15">
        <f t="shared" si="198"/>
        <v>16677.169293981482</v>
      </c>
      <c r="U2633">
        <f t="shared" si="19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96"/>
        <v>137</v>
      </c>
      <c r="Q2634" s="10" t="s">
        <v>8317</v>
      </c>
      <c r="R2634" t="s">
        <v>8353</v>
      </c>
      <c r="S2634" s="15">
        <f t="shared" si="197"/>
        <v>42494.061793981484</v>
      </c>
      <c r="T2634" s="15">
        <f t="shared" si="198"/>
        <v>16950.06179398148</v>
      </c>
      <c r="U2634">
        <f t="shared" si="19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96"/>
        <v>355</v>
      </c>
      <c r="Q2635" s="10" t="s">
        <v>8317</v>
      </c>
      <c r="R2635" t="s">
        <v>8353</v>
      </c>
      <c r="S2635" s="15">
        <f t="shared" si="197"/>
        <v>41667.823287037041</v>
      </c>
      <c r="T2635" s="15">
        <f t="shared" si="198"/>
        <v>16128.958333333334</v>
      </c>
      <c r="U2635">
        <f t="shared" si="19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96"/>
        <v>106</v>
      </c>
      <c r="Q2636" s="10" t="s">
        <v>8317</v>
      </c>
      <c r="R2636" t="s">
        <v>8353</v>
      </c>
      <c r="S2636" s="15">
        <f t="shared" si="197"/>
        <v>42612.656493055561</v>
      </c>
      <c r="T2636" s="15">
        <f t="shared" si="198"/>
        <v>17073.656493055558</v>
      </c>
      <c r="U2636">
        <f t="shared" si="19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96"/>
        <v>100</v>
      </c>
      <c r="Q2637" s="10" t="s">
        <v>8317</v>
      </c>
      <c r="R2637" t="s">
        <v>8353</v>
      </c>
      <c r="S2637" s="15">
        <f t="shared" si="197"/>
        <v>42037.950937500005</v>
      </c>
      <c r="T2637" s="15">
        <f t="shared" si="198"/>
        <v>16503.909270833334</v>
      </c>
      <c r="U2637">
        <f t="shared" si="19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96"/>
        <v>187</v>
      </c>
      <c r="Q2638" s="10" t="s">
        <v>8317</v>
      </c>
      <c r="R2638" t="s">
        <v>8353</v>
      </c>
      <c r="S2638" s="15">
        <f t="shared" si="197"/>
        <v>42636.614745370374</v>
      </c>
      <c r="T2638" s="15">
        <f t="shared" si="198"/>
        <v>17090.041666666668</v>
      </c>
      <c r="U2638">
        <f t="shared" si="19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96"/>
        <v>166</v>
      </c>
      <c r="Q2639" s="10" t="s">
        <v>8317</v>
      </c>
      <c r="R2639" t="s">
        <v>8353</v>
      </c>
      <c r="S2639" s="15">
        <f t="shared" si="197"/>
        <v>42639.549479166672</v>
      </c>
      <c r="T2639" s="15">
        <f t="shared" si="198"/>
        <v>17086.549479166668</v>
      </c>
      <c r="U2639">
        <f t="shared" si="19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96"/>
        <v>102</v>
      </c>
      <c r="Q2640" s="10" t="s">
        <v>8317</v>
      </c>
      <c r="R2640" t="s">
        <v>8353</v>
      </c>
      <c r="S2640" s="15">
        <f t="shared" si="197"/>
        <v>41989.913136574076</v>
      </c>
      <c r="T2640" s="15">
        <f t="shared" si="198"/>
        <v>16450.913136574076</v>
      </c>
      <c r="U2640">
        <f t="shared" si="19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96"/>
        <v>164</v>
      </c>
      <c r="Q2641" s="10" t="s">
        <v>8317</v>
      </c>
      <c r="R2641" t="s">
        <v>8353</v>
      </c>
      <c r="S2641" s="15">
        <f t="shared" si="197"/>
        <v>42024.86513888889</v>
      </c>
      <c r="T2641" s="15">
        <f t="shared" si="198"/>
        <v>16485.86513888889</v>
      </c>
      <c r="U2641">
        <f t="shared" si="19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96"/>
        <v>106</v>
      </c>
      <c r="Q2642" s="10" t="s">
        <v>8317</v>
      </c>
      <c r="R2642" t="s">
        <v>8353</v>
      </c>
      <c r="S2642" s="15">
        <f t="shared" si="197"/>
        <v>42103.160578703704</v>
      </c>
      <c r="T2642" s="15">
        <f t="shared" si="198"/>
        <v>16594.160578703704</v>
      </c>
      <c r="U2642">
        <f t="shared" si="19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96"/>
        <v>1</v>
      </c>
      <c r="Q2643" s="10" t="s">
        <v>8317</v>
      </c>
      <c r="R2643" t="s">
        <v>8353</v>
      </c>
      <c r="S2643" s="15">
        <f t="shared" si="197"/>
        <v>41880.827118055553</v>
      </c>
      <c r="T2643" s="15">
        <f t="shared" si="198"/>
        <v>16328.839583333334</v>
      </c>
      <c r="U2643">
        <f t="shared" si="19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96"/>
        <v>0</v>
      </c>
      <c r="Q2644" s="10" t="s">
        <v>8317</v>
      </c>
      <c r="R2644" t="s">
        <v>8353</v>
      </c>
      <c r="S2644" s="15">
        <f t="shared" si="197"/>
        <v>42536.246620370366</v>
      </c>
      <c r="T2644" s="15">
        <f t="shared" si="198"/>
        <v>16997.289583333335</v>
      </c>
      <c r="U2644">
        <f t="shared" si="19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96"/>
        <v>34</v>
      </c>
      <c r="Q2645" s="10" t="s">
        <v>8317</v>
      </c>
      <c r="R2645" t="s">
        <v>8353</v>
      </c>
      <c r="S2645" s="15">
        <f t="shared" si="197"/>
        <v>42689.582349537035</v>
      </c>
      <c r="T2645" s="15">
        <f t="shared" si="198"/>
        <v>17156.332638888889</v>
      </c>
      <c r="U2645">
        <f t="shared" si="19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96"/>
        <v>2</v>
      </c>
      <c r="Q2646" s="10" t="s">
        <v>8317</v>
      </c>
      <c r="R2646" t="s">
        <v>8353</v>
      </c>
      <c r="S2646" s="15">
        <f t="shared" si="197"/>
        <v>42774.792071759264</v>
      </c>
      <c r="T2646" s="15">
        <f t="shared" si="198"/>
        <v>17235.792071759261</v>
      </c>
      <c r="U2646">
        <f t="shared" si="19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96"/>
        <v>11</v>
      </c>
      <c r="Q2647" s="10" t="s">
        <v>8317</v>
      </c>
      <c r="R2647" t="s">
        <v>8353</v>
      </c>
      <c r="S2647" s="15">
        <f t="shared" si="197"/>
        <v>41921.842627314814</v>
      </c>
      <c r="T2647" s="15">
        <f t="shared" si="198"/>
        <v>16382.88429398148</v>
      </c>
      <c r="U2647">
        <f t="shared" si="19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96"/>
        <v>8</v>
      </c>
      <c r="Q2648" s="10" t="s">
        <v>8317</v>
      </c>
      <c r="R2648" t="s">
        <v>8353</v>
      </c>
      <c r="S2648" s="15">
        <f t="shared" si="197"/>
        <v>42226.313298611116</v>
      </c>
      <c r="T2648" s="15">
        <f t="shared" si="198"/>
        <v>16687.313298611112</v>
      </c>
      <c r="U2648">
        <f t="shared" si="19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96"/>
        <v>1</v>
      </c>
      <c r="Q2649" s="10" t="s">
        <v>8317</v>
      </c>
      <c r="R2649" t="s">
        <v>8353</v>
      </c>
      <c r="S2649" s="15">
        <f t="shared" si="197"/>
        <v>42200.261793981481</v>
      </c>
      <c r="T2649" s="15">
        <f t="shared" si="198"/>
        <v>16661.261793981485</v>
      </c>
      <c r="U2649">
        <f t="shared" si="19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96"/>
        <v>1</v>
      </c>
      <c r="Q2650" s="10" t="s">
        <v>8317</v>
      </c>
      <c r="R2650" t="s">
        <v>8353</v>
      </c>
      <c r="S2650" s="15">
        <f t="shared" si="197"/>
        <v>42408.714814814812</v>
      </c>
      <c r="T2650" s="15">
        <f t="shared" si="198"/>
        <v>16869.714814814815</v>
      </c>
      <c r="U2650">
        <f t="shared" si="19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96"/>
        <v>0</v>
      </c>
      <c r="Q2651" s="10" t="s">
        <v>8317</v>
      </c>
      <c r="R2651" t="s">
        <v>8353</v>
      </c>
      <c r="S2651" s="15">
        <f t="shared" si="197"/>
        <v>42341.99700231482</v>
      </c>
      <c r="T2651" s="15">
        <f t="shared" si="198"/>
        <v>16832.997002314816</v>
      </c>
      <c r="U2651">
        <f t="shared" si="19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96"/>
        <v>1</v>
      </c>
      <c r="Q2652" s="10" t="s">
        <v>8317</v>
      </c>
      <c r="R2652" t="s">
        <v>8353</v>
      </c>
      <c r="S2652" s="15">
        <f t="shared" si="197"/>
        <v>42695.624340277776</v>
      </c>
      <c r="T2652" s="15">
        <f t="shared" si="198"/>
        <v>17156.62434027778</v>
      </c>
      <c r="U2652">
        <f t="shared" si="19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96"/>
        <v>2</v>
      </c>
      <c r="Q2653" s="10" t="s">
        <v>8317</v>
      </c>
      <c r="R2653" t="s">
        <v>8353</v>
      </c>
      <c r="S2653" s="15">
        <f t="shared" si="197"/>
        <v>42327.805659722217</v>
      </c>
      <c r="T2653" s="15">
        <f t="shared" si="198"/>
        <v>16786.80565972222</v>
      </c>
      <c r="U2653">
        <f t="shared" si="19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96"/>
        <v>1</v>
      </c>
      <c r="Q2654" s="10" t="s">
        <v>8317</v>
      </c>
      <c r="R2654" t="s">
        <v>8353</v>
      </c>
      <c r="S2654" s="15">
        <f t="shared" si="197"/>
        <v>41953.158854166672</v>
      </c>
      <c r="T2654" s="15">
        <f t="shared" si="198"/>
        <v>16414.158854166668</v>
      </c>
      <c r="U2654">
        <f t="shared" si="19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96"/>
        <v>12</v>
      </c>
      <c r="Q2655" s="10" t="s">
        <v>8317</v>
      </c>
      <c r="R2655" t="s">
        <v>8353</v>
      </c>
      <c r="S2655" s="15">
        <f t="shared" si="197"/>
        <v>41771.651932870373</v>
      </c>
      <c r="T2655" s="15">
        <f t="shared" si="198"/>
        <v>16234.166666666666</v>
      </c>
      <c r="U2655">
        <f t="shared" si="19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96"/>
        <v>0</v>
      </c>
      <c r="Q2656" s="10" t="s">
        <v>8317</v>
      </c>
      <c r="R2656" t="s">
        <v>8353</v>
      </c>
      <c r="S2656" s="15">
        <f t="shared" si="197"/>
        <v>42055.600995370376</v>
      </c>
      <c r="T2656" s="15">
        <f t="shared" si="198"/>
        <v>16546.559328703705</v>
      </c>
      <c r="U2656">
        <f t="shared" si="19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96"/>
        <v>21</v>
      </c>
      <c r="Q2657" s="10" t="s">
        <v>8317</v>
      </c>
      <c r="R2657" t="s">
        <v>8353</v>
      </c>
      <c r="S2657" s="15">
        <f t="shared" si="197"/>
        <v>42381.866284722222</v>
      </c>
      <c r="T2657" s="15">
        <f t="shared" si="198"/>
        <v>16840.833333333332</v>
      </c>
      <c r="U2657">
        <f t="shared" si="19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96"/>
        <v>11</v>
      </c>
      <c r="Q2658" s="10" t="s">
        <v>8317</v>
      </c>
      <c r="R2658" t="s">
        <v>8353</v>
      </c>
      <c r="S2658" s="15">
        <f t="shared" si="197"/>
        <v>42767.688518518517</v>
      </c>
      <c r="T2658" s="15">
        <f t="shared" si="198"/>
        <v>17237.791666666668</v>
      </c>
      <c r="U2658">
        <f t="shared" si="19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96"/>
        <v>19</v>
      </c>
      <c r="Q2659" s="10" t="s">
        <v>8317</v>
      </c>
      <c r="R2659" t="s">
        <v>8353</v>
      </c>
      <c r="S2659" s="15">
        <f t="shared" si="197"/>
        <v>42551.928854166668</v>
      </c>
      <c r="T2659" s="15">
        <f t="shared" si="198"/>
        <v>17016.0625</v>
      </c>
      <c r="U2659">
        <f t="shared" si="19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96"/>
        <v>0</v>
      </c>
      <c r="Q2660" s="10" t="s">
        <v>8317</v>
      </c>
      <c r="R2660" t="s">
        <v>8353</v>
      </c>
      <c r="S2660" s="15">
        <f t="shared" si="197"/>
        <v>42551.884189814817</v>
      </c>
      <c r="T2660" s="15">
        <f t="shared" si="198"/>
        <v>17012.884189814817</v>
      </c>
      <c r="U2660">
        <f t="shared" si="19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96"/>
        <v>3</v>
      </c>
      <c r="Q2661" s="10" t="s">
        <v>8317</v>
      </c>
      <c r="R2661" t="s">
        <v>8353</v>
      </c>
      <c r="S2661" s="15">
        <f t="shared" si="197"/>
        <v>42082.069560185191</v>
      </c>
      <c r="T2661" s="15">
        <f t="shared" si="198"/>
        <v>16543.069560185188</v>
      </c>
      <c r="U2661">
        <f t="shared" si="19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96"/>
        <v>0</v>
      </c>
      <c r="Q2662" s="10" t="s">
        <v>8317</v>
      </c>
      <c r="R2662" t="s">
        <v>8353</v>
      </c>
      <c r="S2662" s="15">
        <f t="shared" si="197"/>
        <v>42272.713171296295</v>
      </c>
      <c r="T2662" s="15">
        <f t="shared" si="198"/>
        <v>16763.754837962962</v>
      </c>
      <c r="U2662">
        <f t="shared" si="19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96"/>
        <v>103</v>
      </c>
      <c r="Q2663" s="10" t="s">
        <v>8317</v>
      </c>
      <c r="R2663" t="s">
        <v>8354</v>
      </c>
      <c r="S2663" s="15">
        <f t="shared" si="197"/>
        <v>41542.958449074074</v>
      </c>
      <c r="T2663" s="15">
        <f t="shared" si="198"/>
        <v>16003.958449074074</v>
      </c>
      <c r="U2663">
        <f t="shared" si="19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96"/>
        <v>107</v>
      </c>
      <c r="Q2664" s="10" t="s">
        <v>8317</v>
      </c>
      <c r="R2664" t="s">
        <v>8354</v>
      </c>
      <c r="S2664" s="15">
        <f t="shared" si="197"/>
        <v>42207.746678240743</v>
      </c>
      <c r="T2664" s="15">
        <f t="shared" si="198"/>
        <v>16668.746678240739</v>
      </c>
      <c r="U2664">
        <f t="shared" si="19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96"/>
        <v>105</v>
      </c>
      <c r="Q2665" s="10" t="s">
        <v>8317</v>
      </c>
      <c r="R2665" t="s">
        <v>8354</v>
      </c>
      <c r="S2665" s="15">
        <f t="shared" si="197"/>
        <v>42222.622766203705</v>
      </c>
      <c r="T2665" s="15">
        <f t="shared" si="198"/>
        <v>16682.625</v>
      </c>
      <c r="U2665">
        <f t="shared" si="19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96"/>
        <v>103</v>
      </c>
      <c r="Q2666" s="10" t="s">
        <v>8317</v>
      </c>
      <c r="R2666" t="s">
        <v>8354</v>
      </c>
      <c r="S2666" s="15">
        <f t="shared" si="197"/>
        <v>42313.02542824074</v>
      </c>
      <c r="T2666" s="15">
        <f t="shared" si="198"/>
        <v>16778.290972222221</v>
      </c>
      <c r="U2666">
        <f t="shared" si="19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96"/>
        <v>123</v>
      </c>
      <c r="Q2667" s="10" t="s">
        <v>8317</v>
      </c>
      <c r="R2667" t="s">
        <v>8354</v>
      </c>
      <c r="S2667" s="15">
        <f t="shared" si="197"/>
        <v>42083.895532407405</v>
      </c>
      <c r="T2667" s="15">
        <f t="shared" si="198"/>
        <v>16559.895532407409</v>
      </c>
      <c r="U2667">
        <f t="shared" si="19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96"/>
        <v>159</v>
      </c>
      <c r="Q2668" s="10" t="s">
        <v>8317</v>
      </c>
      <c r="R2668" t="s">
        <v>8354</v>
      </c>
      <c r="S2668" s="15">
        <f t="shared" si="197"/>
        <v>42235.764340277776</v>
      </c>
      <c r="T2668" s="15">
        <f t="shared" si="198"/>
        <v>16703.875</v>
      </c>
      <c r="U2668">
        <f t="shared" si="19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96"/>
        <v>111</v>
      </c>
      <c r="Q2669" s="10" t="s">
        <v>8317</v>
      </c>
      <c r="R2669" t="s">
        <v>8354</v>
      </c>
      <c r="S2669" s="15">
        <f t="shared" si="197"/>
        <v>42380.926111111112</v>
      </c>
      <c r="T2669" s="15">
        <f t="shared" si="198"/>
        <v>16841.926111111112</v>
      </c>
      <c r="U2669">
        <f t="shared" si="19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96"/>
        <v>171</v>
      </c>
      <c r="Q2670" s="10" t="s">
        <v>8317</v>
      </c>
      <c r="R2670" t="s">
        <v>8354</v>
      </c>
      <c r="S2670" s="15">
        <f t="shared" si="197"/>
        <v>42275.588715277772</v>
      </c>
      <c r="T2670" s="15">
        <f t="shared" si="198"/>
        <v>16748.605555555554</v>
      </c>
      <c r="U2670">
        <f t="shared" si="19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96"/>
        <v>125</v>
      </c>
      <c r="Q2671" s="10" t="s">
        <v>8317</v>
      </c>
      <c r="R2671" t="s">
        <v>8354</v>
      </c>
      <c r="S2671" s="15">
        <f t="shared" si="197"/>
        <v>42319.035833333335</v>
      </c>
      <c r="T2671" s="15">
        <f t="shared" si="198"/>
        <v>16810.035833333335</v>
      </c>
      <c r="U2671">
        <f t="shared" si="19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96"/>
        <v>6</v>
      </c>
      <c r="Q2672" s="10" t="s">
        <v>8317</v>
      </c>
      <c r="R2672" t="s">
        <v>8354</v>
      </c>
      <c r="S2672" s="15">
        <f t="shared" si="197"/>
        <v>41821.020601851851</v>
      </c>
      <c r="T2672" s="15">
        <f t="shared" si="198"/>
        <v>16280.020601851853</v>
      </c>
      <c r="U2672">
        <f t="shared" si="19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96"/>
        <v>11</v>
      </c>
      <c r="Q2673" s="10" t="s">
        <v>8317</v>
      </c>
      <c r="R2673" t="s">
        <v>8354</v>
      </c>
      <c r="S2673" s="15">
        <f t="shared" si="197"/>
        <v>41962.749027777783</v>
      </c>
      <c r="T2673" s="15">
        <f t="shared" si="198"/>
        <v>16423.818055555555</v>
      </c>
      <c r="U2673">
        <f t="shared" si="19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96"/>
        <v>33</v>
      </c>
      <c r="Q2674" s="10" t="s">
        <v>8317</v>
      </c>
      <c r="R2674" t="s">
        <v>8354</v>
      </c>
      <c r="S2674" s="15">
        <f t="shared" si="197"/>
        <v>42344.884143518517</v>
      </c>
      <c r="T2674" s="15">
        <f t="shared" si="198"/>
        <v>16797.25</v>
      </c>
      <c r="U2674">
        <f t="shared" si="19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96"/>
        <v>28</v>
      </c>
      <c r="Q2675" s="10" t="s">
        <v>8317</v>
      </c>
      <c r="R2675" t="s">
        <v>8354</v>
      </c>
      <c r="S2675" s="15">
        <f t="shared" si="197"/>
        <v>41912.541655092595</v>
      </c>
      <c r="T2675" s="15">
        <f t="shared" si="198"/>
        <v>16372.947916666666</v>
      </c>
      <c r="U2675">
        <f t="shared" si="19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96"/>
        <v>63</v>
      </c>
      <c r="Q2676" s="10" t="s">
        <v>8317</v>
      </c>
      <c r="R2676" t="s">
        <v>8354</v>
      </c>
      <c r="S2676" s="15">
        <f t="shared" si="197"/>
        <v>42529.632754629631</v>
      </c>
      <c r="T2676" s="15">
        <f t="shared" si="198"/>
        <v>16987.207638888889</v>
      </c>
      <c r="U2676">
        <f t="shared" si="19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96"/>
        <v>8</v>
      </c>
      <c r="Q2677" s="10" t="s">
        <v>8317</v>
      </c>
      <c r="R2677" t="s">
        <v>8354</v>
      </c>
      <c r="S2677" s="15">
        <f t="shared" si="197"/>
        <v>41923.857511574075</v>
      </c>
      <c r="T2677" s="15">
        <f t="shared" si="198"/>
        <v>16384.899178240743</v>
      </c>
      <c r="U2677">
        <f t="shared" si="19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96"/>
        <v>50</v>
      </c>
      <c r="Q2678" s="10" t="s">
        <v>8317</v>
      </c>
      <c r="R2678" t="s">
        <v>8354</v>
      </c>
      <c r="S2678" s="15">
        <f t="shared" si="197"/>
        <v>42482.624699074076</v>
      </c>
      <c r="T2678" s="15">
        <f t="shared" si="198"/>
        <v>16943.624699074073</v>
      </c>
      <c r="U2678">
        <f t="shared" si="19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96"/>
        <v>18</v>
      </c>
      <c r="Q2679" s="10" t="s">
        <v>8317</v>
      </c>
      <c r="R2679" t="s">
        <v>8354</v>
      </c>
      <c r="S2679" s="15">
        <f t="shared" si="197"/>
        <v>41793.029432870368</v>
      </c>
      <c r="T2679" s="15">
        <f t="shared" si="198"/>
        <v>16254.029432870369</v>
      </c>
      <c r="U2679">
        <f t="shared" si="19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96"/>
        <v>0</v>
      </c>
      <c r="Q2680" s="10" t="s">
        <v>8317</v>
      </c>
      <c r="R2680" t="s">
        <v>8354</v>
      </c>
      <c r="S2680" s="15">
        <f t="shared" si="197"/>
        <v>42241.798206018517</v>
      </c>
      <c r="T2680" s="15">
        <f t="shared" si="198"/>
        <v>16702.79820601852</v>
      </c>
      <c r="U2680">
        <f t="shared" si="19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96"/>
        <v>0</v>
      </c>
      <c r="Q2681" s="10" t="s">
        <v>8317</v>
      </c>
      <c r="R2681" t="s">
        <v>8354</v>
      </c>
      <c r="S2681" s="15">
        <f t="shared" si="197"/>
        <v>42033.001087962963</v>
      </c>
      <c r="T2681" s="15">
        <f t="shared" si="198"/>
        <v>16494.001087962963</v>
      </c>
      <c r="U2681">
        <f t="shared" si="19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96"/>
        <v>1</v>
      </c>
      <c r="Q2682" s="10" t="s">
        <v>8317</v>
      </c>
      <c r="R2682" t="s">
        <v>8354</v>
      </c>
      <c r="S2682" s="15">
        <f t="shared" si="197"/>
        <v>42436.211701388893</v>
      </c>
      <c r="T2682" s="15">
        <f t="shared" si="198"/>
        <v>16897.170034722225</v>
      </c>
      <c r="U2682">
        <f t="shared" si="19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96"/>
        <v>1</v>
      </c>
      <c r="Q2683" s="10" t="s">
        <v>8334</v>
      </c>
      <c r="R2683" t="s">
        <v>8335</v>
      </c>
      <c r="S2683" s="15">
        <f t="shared" si="197"/>
        <v>41805.895254629628</v>
      </c>
      <c r="T2683" s="15">
        <f t="shared" si="198"/>
        <v>16261.89525462963</v>
      </c>
      <c r="U2683">
        <f t="shared" si="19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96"/>
        <v>28</v>
      </c>
      <c r="Q2684" s="10" t="s">
        <v>8334</v>
      </c>
      <c r="R2684" t="s">
        <v>8335</v>
      </c>
      <c r="S2684" s="15">
        <f t="shared" si="197"/>
        <v>41932.871990740743</v>
      </c>
      <c r="T2684" s="15">
        <f t="shared" si="198"/>
        <v>16396.249305555557</v>
      </c>
      <c r="U2684">
        <f t="shared" si="19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96"/>
        <v>0</v>
      </c>
      <c r="Q2685" s="10" t="s">
        <v>8334</v>
      </c>
      <c r="R2685" t="s">
        <v>8335</v>
      </c>
      <c r="S2685" s="15">
        <f t="shared" si="197"/>
        <v>42034.75509259259</v>
      </c>
      <c r="T2685" s="15">
        <f t="shared" si="198"/>
        <v>16495.755092592593</v>
      </c>
      <c r="U2685">
        <f t="shared" si="19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96"/>
        <v>1</v>
      </c>
      <c r="Q2686" s="10" t="s">
        <v>8334</v>
      </c>
      <c r="R2686" t="s">
        <v>8335</v>
      </c>
      <c r="S2686" s="15">
        <f t="shared" si="197"/>
        <v>41820.914641203701</v>
      </c>
      <c r="T2686" s="15">
        <f t="shared" si="198"/>
        <v>16291.914641203703</v>
      </c>
      <c r="U2686">
        <f t="shared" si="19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96"/>
        <v>0</v>
      </c>
      <c r="Q2687" s="10" t="s">
        <v>8334</v>
      </c>
      <c r="R2687" t="s">
        <v>8335</v>
      </c>
      <c r="S2687" s="15">
        <f t="shared" si="197"/>
        <v>42061.69594907407</v>
      </c>
      <c r="T2687" s="15">
        <f t="shared" si="198"/>
        <v>16552.654282407409</v>
      </c>
      <c r="U2687">
        <f t="shared" si="19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96"/>
        <v>0</v>
      </c>
      <c r="Q2688" s="10" t="s">
        <v>8334</v>
      </c>
      <c r="R2688" t="s">
        <v>8335</v>
      </c>
      <c r="S2688" s="15">
        <f t="shared" si="197"/>
        <v>41892.974803240737</v>
      </c>
      <c r="T2688" s="15">
        <f t="shared" si="198"/>
        <v>16343.974803240739</v>
      </c>
      <c r="U2688">
        <f t="shared" si="19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96"/>
        <v>0</v>
      </c>
      <c r="Q2689" s="10" t="s">
        <v>8334</v>
      </c>
      <c r="R2689" t="s">
        <v>8335</v>
      </c>
      <c r="S2689" s="15">
        <f t="shared" si="197"/>
        <v>42154.64025462963</v>
      </c>
      <c r="T2689" s="15">
        <f t="shared" si="198"/>
        <v>16615.640254629627</v>
      </c>
      <c r="U2689">
        <f t="shared" si="19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00">ROUND(E2690/D2690*100,0)</f>
        <v>0</v>
      </c>
      <c r="Q2690" s="10" t="s">
        <v>8334</v>
      </c>
      <c r="R2690" t="s">
        <v>8335</v>
      </c>
      <c r="S2690" s="15">
        <f t="shared" si="197"/>
        <v>42028.118865740747</v>
      </c>
      <c r="T2690" s="15">
        <f t="shared" si="198"/>
        <v>16490.125</v>
      </c>
      <c r="U2690">
        <f t="shared" si="19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00"/>
        <v>0</v>
      </c>
      <c r="Q2691" s="10" t="s">
        <v>8334</v>
      </c>
      <c r="R2691" t="s">
        <v>8335</v>
      </c>
      <c r="S2691" s="15">
        <f t="shared" ref="S2691:S2754" si="201">(((J2691/60)/60)/24)+DATE(1970,1,1)</f>
        <v>42551.961689814809</v>
      </c>
      <c r="T2691" s="15">
        <f t="shared" ref="T2691:T2754" si="202">(((I2691/60)/60)/24)</f>
        <v>17012.961689814812</v>
      </c>
      <c r="U2691">
        <f t="shared" ref="U2691:U2754" si="203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00"/>
        <v>11</v>
      </c>
      <c r="Q2692" s="10" t="s">
        <v>8334</v>
      </c>
      <c r="R2692" t="s">
        <v>8335</v>
      </c>
      <c r="S2692" s="15">
        <f t="shared" si="201"/>
        <v>42113.105046296296</v>
      </c>
      <c r="T2692" s="15">
        <f t="shared" si="202"/>
        <v>16589.105046296296</v>
      </c>
      <c r="U2692">
        <f t="shared" si="203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00"/>
        <v>0</v>
      </c>
      <c r="Q2693" s="10" t="s">
        <v>8334</v>
      </c>
      <c r="R2693" t="s">
        <v>8335</v>
      </c>
      <c r="S2693" s="15">
        <f t="shared" si="201"/>
        <v>42089.724039351851</v>
      </c>
      <c r="T2693" s="15">
        <f t="shared" si="202"/>
        <v>16565.724039351851</v>
      </c>
      <c r="U2693">
        <f t="shared" si="203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00"/>
        <v>1</v>
      </c>
      <c r="Q2694" s="10" t="s">
        <v>8334</v>
      </c>
      <c r="R2694" t="s">
        <v>8335</v>
      </c>
      <c r="S2694" s="15">
        <f t="shared" si="201"/>
        <v>42058.334027777775</v>
      </c>
      <c r="T2694" s="15">
        <f t="shared" si="202"/>
        <v>16519.292361111111</v>
      </c>
      <c r="U2694">
        <f t="shared" si="203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00"/>
        <v>1</v>
      </c>
      <c r="Q2695" s="10" t="s">
        <v>8334</v>
      </c>
      <c r="R2695" t="s">
        <v>8335</v>
      </c>
      <c r="S2695" s="15">
        <f t="shared" si="201"/>
        <v>41834.138495370367</v>
      </c>
      <c r="T2695" s="15">
        <f t="shared" si="202"/>
        <v>16295.138495370369</v>
      </c>
      <c r="U2695">
        <f t="shared" si="203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00"/>
        <v>0</v>
      </c>
      <c r="Q2696" s="10" t="s">
        <v>8334</v>
      </c>
      <c r="R2696" t="s">
        <v>8335</v>
      </c>
      <c r="S2696" s="15">
        <f t="shared" si="201"/>
        <v>41878.140497685185</v>
      </c>
      <c r="T2696" s="15">
        <f t="shared" si="202"/>
        <v>16339.140497685185</v>
      </c>
      <c r="U2696">
        <f t="shared" si="203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00"/>
        <v>0</v>
      </c>
      <c r="Q2697" s="10" t="s">
        <v>8334</v>
      </c>
      <c r="R2697" t="s">
        <v>8335</v>
      </c>
      <c r="S2697" s="15">
        <f t="shared" si="201"/>
        <v>42048.181921296295</v>
      </c>
      <c r="T2697" s="15">
        <f t="shared" si="202"/>
        <v>16539.140254629627</v>
      </c>
      <c r="U2697">
        <f t="shared" si="203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00"/>
        <v>6</v>
      </c>
      <c r="Q2698" s="10" t="s">
        <v>8334</v>
      </c>
      <c r="R2698" t="s">
        <v>8335</v>
      </c>
      <c r="S2698" s="15">
        <f t="shared" si="201"/>
        <v>41964.844444444447</v>
      </c>
      <c r="T2698" s="15">
        <f t="shared" si="202"/>
        <v>16429.844444444443</v>
      </c>
      <c r="U2698">
        <f t="shared" si="203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00"/>
        <v>26</v>
      </c>
      <c r="Q2699" s="10" t="s">
        <v>8334</v>
      </c>
      <c r="R2699" t="s">
        <v>8335</v>
      </c>
      <c r="S2699" s="15">
        <f t="shared" si="201"/>
        <v>42187.940081018518</v>
      </c>
      <c r="T2699" s="15">
        <f t="shared" si="202"/>
        <v>16649.916666666668</v>
      </c>
      <c r="U2699">
        <f t="shared" si="203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00"/>
        <v>0</v>
      </c>
      <c r="Q2700" s="10" t="s">
        <v>8334</v>
      </c>
      <c r="R2700" t="s">
        <v>8335</v>
      </c>
      <c r="S2700" s="15">
        <f t="shared" si="201"/>
        <v>41787.898240740738</v>
      </c>
      <c r="T2700" s="15">
        <f t="shared" si="202"/>
        <v>16248.898240740738</v>
      </c>
      <c r="U2700">
        <f t="shared" si="203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00"/>
        <v>0</v>
      </c>
      <c r="Q2701" s="10" t="s">
        <v>8334</v>
      </c>
      <c r="R2701" t="s">
        <v>8335</v>
      </c>
      <c r="S2701" s="15">
        <f t="shared" si="201"/>
        <v>41829.896562499998</v>
      </c>
      <c r="T2701" s="15">
        <f t="shared" si="202"/>
        <v>16290.8965625</v>
      </c>
      <c r="U2701">
        <f t="shared" si="203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00"/>
        <v>1</v>
      </c>
      <c r="Q2702" s="10" t="s">
        <v>8334</v>
      </c>
      <c r="R2702" t="s">
        <v>8335</v>
      </c>
      <c r="S2702" s="15">
        <f t="shared" si="201"/>
        <v>41870.87467592593</v>
      </c>
      <c r="T2702" s="15">
        <f t="shared" si="202"/>
        <v>16331.874675925928</v>
      </c>
      <c r="U2702">
        <f t="shared" si="203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00"/>
        <v>46</v>
      </c>
      <c r="Q2703" s="10" t="s">
        <v>8315</v>
      </c>
      <c r="R2703" t="s">
        <v>8355</v>
      </c>
      <c r="S2703" s="15">
        <f t="shared" si="201"/>
        <v>42801.774699074071</v>
      </c>
      <c r="T2703" s="15">
        <f t="shared" si="202"/>
        <v>17263.733032407406</v>
      </c>
      <c r="U2703">
        <f t="shared" si="203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00"/>
        <v>34</v>
      </c>
      <c r="Q2704" s="10" t="s">
        <v>8315</v>
      </c>
      <c r="R2704" t="s">
        <v>8355</v>
      </c>
      <c r="S2704" s="15">
        <f t="shared" si="201"/>
        <v>42800.801817129628</v>
      </c>
      <c r="T2704" s="15">
        <f t="shared" si="202"/>
        <v>17261.760150462964</v>
      </c>
      <c r="U2704">
        <f t="shared" si="203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00"/>
        <v>104</v>
      </c>
      <c r="Q2705" s="10" t="s">
        <v>8315</v>
      </c>
      <c r="R2705" t="s">
        <v>8355</v>
      </c>
      <c r="S2705" s="15">
        <f t="shared" si="201"/>
        <v>42756.690162037034</v>
      </c>
      <c r="T2705" s="15">
        <f t="shared" si="202"/>
        <v>17247.648495370369</v>
      </c>
      <c r="U2705">
        <f t="shared" si="203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00"/>
        <v>6</v>
      </c>
      <c r="Q2706" s="10" t="s">
        <v>8315</v>
      </c>
      <c r="R2706" t="s">
        <v>8355</v>
      </c>
      <c r="S2706" s="15">
        <f t="shared" si="201"/>
        <v>42787.862430555557</v>
      </c>
      <c r="T2706" s="15">
        <f t="shared" si="202"/>
        <v>17261.820763888889</v>
      </c>
      <c r="U2706">
        <f t="shared" si="203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00"/>
        <v>11</v>
      </c>
      <c r="Q2707" s="10" t="s">
        <v>8315</v>
      </c>
      <c r="R2707" t="s">
        <v>8355</v>
      </c>
      <c r="S2707" s="15">
        <f t="shared" si="201"/>
        <v>42773.916180555556</v>
      </c>
      <c r="T2707" s="15">
        <f t="shared" si="202"/>
        <v>17249.874513888888</v>
      </c>
      <c r="U2707">
        <f t="shared" si="203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00"/>
        <v>112</v>
      </c>
      <c r="Q2708" s="10" t="s">
        <v>8315</v>
      </c>
      <c r="R2708" t="s">
        <v>8355</v>
      </c>
      <c r="S2708" s="15">
        <f t="shared" si="201"/>
        <v>41899.294942129629</v>
      </c>
      <c r="T2708" s="15">
        <f t="shared" si="202"/>
        <v>16359.290972222223</v>
      </c>
      <c r="U2708">
        <f t="shared" si="203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00"/>
        <v>351</v>
      </c>
      <c r="Q2709" s="10" t="s">
        <v>8315</v>
      </c>
      <c r="R2709" t="s">
        <v>8355</v>
      </c>
      <c r="S2709" s="15">
        <f t="shared" si="201"/>
        <v>41391.782905092594</v>
      </c>
      <c r="T2709" s="15">
        <f t="shared" si="202"/>
        <v>15852.290972222223</v>
      </c>
      <c r="U2709">
        <f t="shared" si="203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00"/>
        <v>233</v>
      </c>
      <c r="Q2710" s="10" t="s">
        <v>8315</v>
      </c>
      <c r="R2710" t="s">
        <v>8355</v>
      </c>
      <c r="S2710" s="15">
        <f t="shared" si="201"/>
        <v>42512.698217592595</v>
      </c>
      <c r="T2710" s="15">
        <f t="shared" si="202"/>
        <v>17003.698217592591</v>
      </c>
      <c r="U2710">
        <f t="shared" si="203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00"/>
        <v>102</v>
      </c>
      <c r="Q2711" s="10" t="s">
        <v>8315</v>
      </c>
      <c r="R2711" t="s">
        <v>8355</v>
      </c>
      <c r="S2711" s="15">
        <f t="shared" si="201"/>
        <v>42612.149780092594</v>
      </c>
      <c r="T2711" s="15">
        <f t="shared" si="202"/>
        <v>17078.165972222221</v>
      </c>
      <c r="U2711">
        <f t="shared" si="203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00"/>
        <v>154</v>
      </c>
      <c r="Q2712" s="10" t="s">
        <v>8315</v>
      </c>
      <c r="R2712" t="s">
        <v>8355</v>
      </c>
      <c r="S2712" s="15">
        <f t="shared" si="201"/>
        <v>41828.229490740741</v>
      </c>
      <c r="T2712" s="15">
        <f t="shared" si="202"/>
        <v>16291.083333333334</v>
      </c>
      <c r="U2712">
        <f t="shared" si="203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00"/>
        <v>101</v>
      </c>
      <c r="Q2713" s="10" t="s">
        <v>8315</v>
      </c>
      <c r="R2713" t="s">
        <v>8355</v>
      </c>
      <c r="S2713" s="15">
        <f t="shared" si="201"/>
        <v>41780.745254629634</v>
      </c>
      <c r="T2713" s="15">
        <f t="shared" si="202"/>
        <v>16241.917361111111</v>
      </c>
      <c r="U2713">
        <f t="shared" si="203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00"/>
        <v>131</v>
      </c>
      <c r="Q2714" s="10" t="s">
        <v>8315</v>
      </c>
      <c r="R2714" t="s">
        <v>8355</v>
      </c>
      <c r="S2714" s="15">
        <f t="shared" si="201"/>
        <v>41432.062037037038</v>
      </c>
      <c r="T2714" s="15">
        <f t="shared" si="202"/>
        <v>15899.75</v>
      </c>
      <c r="U2714">
        <f t="shared" si="203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00"/>
        <v>102</v>
      </c>
      <c r="Q2715" s="10" t="s">
        <v>8315</v>
      </c>
      <c r="R2715" t="s">
        <v>8355</v>
      </c>
      <c r="S2715" s="15">
        <f t="shared" si="201"/>
        <v>42322.653749999998</v>
      </c>
      <c r="T2715" s="15">
        <f t="shared" si="202"/>
        <v>16793.653750000001</v>
      </c>
      <c r="U2715">
        <f t="shared" si="203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00"/>
        <v>116</v>
      </c>
      <c r="Q2716" s="10" t="s">
        <v>8315</v>
      </c>
      <c r="R2716" t="s">
        <v>8355</v>
      </c>
      <c r="S2716" s="15">
        <f t="shared" si="201"/>
        <v>42629.655046296291</v>
      </c>
      <c r="T2716" s="15">
        <f t="shared" si="202"/>
        <v>17088.958333333332</v>
      </c>
      <c r="U2716">
        <f t="shared" si="203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00"/>
        <v>265</v>
      </c>
      <c r="Q2717" s="10" t="s">
        <v>8315</v>
      </c>
      <c r="R2717" t="s">
        <v>8355</v>
      </c>
      <c r="S2717" s="15">
        <f t="shared" si="201"/>
        <v>42387.398472222223</v>
      </c>
      <c r="T2717" s="15">
        <f t="shared" si="202"/>
        <v>16852.398472222223</v>
      </c>
      <c r="U2717">
        <f t="shared" si="203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00"/>
        <v>120</v>
      </c>
      <c r="Q2718" s="10" t="s">
        <v>8315</v>
      </c>
      <c r="R2718" t="s">
        <v>8355</v>
      </c>
      <c r="S2718" s="15">
        <f t="shared" si="201"/>
        <v>42255.333252314813</v>
      </c>
      <c r="T2718" s="15">
        <f t="shared" si="202"/>
        <v>16716.333252314816</v>
      </c>
      <c r="U2718">
        <f t="shared" si="203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00"/>
        <v>120</v>
      </c>
      <c r="Q2719" s="10" t="s">
        <v>8315</v>
      </c>
      <c r="R2719" t="s">
        <v>8355</v>
      </c>
      <c r="S2719" s="15">
        <f t="shared" si="201"/>
        <v>41934.914918981485</v>
      </c>
      <c r="T2719" s="15">
        <f t="shared" si="202"/>
        <v>16410.956585648149</v>
      </c>
      <c r="U2719">
        <f t="shared" si="203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00"/>
        <v>104</v>
      </c>
      <c r="Q2720" s="10" t="s">
        <v>8315</v>
      </c>
      <c r="R2720" t="s">
        <v>8355</v>
      </c>
      <c r="S2720" s="15">
        <f t="shared" si="201"/>
        <v>42465.596585648149</v>
      </c>
      <c r="T2720" s="15">
        <f t="shared" si="202"/>
        <v>16924.958333333332</v>
      </c>
      <c r="U2720">
        <f t="shared" si="203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00"/>
        <v>109</v>
      </c>
      <c r="Q2721" s="10" t="s">
        <v>8315</v>
      </c>
      <c r="R2721" t="s">
        <v>8355</v>
      </c>
      <c r="S2721" s="15">
        <f t="shared" si="201"/>
        <v>42418.031180555554</v>
      </c>
      <c r="T2721" s="15">
        <f t="shared" si="202"/>
        <v>16908.989513888886</v>
      </c>
      <c r="U2721">
        <f t="shared" si="203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00"/>
        <v>118</v>
      </c>
      <c r="Q2722" s="10" t="s">
        <v>8315</v>
      </c>
      <c r="R2722" t="s">
        <v>8355</v>
      </c>
      <c r="S2722" s="15">
        <f t="shared" si="201"/>
        <v>42655.465891203698</v>
      </c>
      <c r="T2722" s="15">
        <f t="shared" si="202"/>
        <v>17116.507557870369</v>
      </c>
      <c r="U2722">
        <f t="shared" si="203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00"/>
        <v>1462</v>
      </c>
      <c r="Q2723" s="10" t="s">
        <v>8317</v>
      </c>
      <c r="R2723" t="s">
        <v>8347</v>
      </c>
      <c r="S2723" s="15">
        <f t="shared" si="201"/>
        <v>41493.543958333335</v>
      </c>
      <c r="T2723" s="15">
        <f t="shared" si="202"/>
        <v>15954.791666666666</v>
      </c>
      <c r="U2723">
        <f t="shared" si="203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00"/>
        <v>253</v>
      </c>
      <c r="Q2724" s="10" t="s">
        <v>8317</v>
      </c>
      <c r="R2724" t="s">
        <v>8347</v>
      </c>
      <c r="S2724" s="15">
        <f t="shared" si="201"/>
        <v>42704.857094907406</v>
      </c>
      <c r="T2724" s="15">
        <f t="shared" si="202"/>
        <v>17195.857094907406</v>
      </c>
      <c r="U2724">
        <f t="shared" si="203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00"/>
        <v>140</v>
      </c>
      <c r="Q2725" s="10" t="s">
        <v>8317</v>
      </c>
      <c r="R2725" t="s">
        <v>8347</v>
      </c>
      <c r="S2725" s="15">
        <f t="shared" si="201"/>
        <v>41944.83898148148</v>
      </c>
      <c r="T2725" s="15">
        <f t="shared" si="202"/>
        <v>16435.880648148148</v>
      </c>
      <c r="U2725">
        <f t="shared" si="203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00"/>
        <v>297</v>
      </c>
      <c r="Q2726" s="10" t="s">
        <v>8317</v>
      </c>
      <c r="R2726" t="s">
        <v>8347</v>
      </c>
      <c r="S2726" s="15">
        <f t="shared" si="201"/>
        <v>42199.32707175926</v>
      </c>
      <c r="T2726" s="15">
        <f t="shared" si="202"/>
        <v>16662.32707175926</v>
      </c>
      <c r="U2726">
        <f t="shared" si="203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00"/>
        <v>145</v>
      </c>
      <c r="Q2727" s="10" t="s">
        <v>8317</v>
      </c>
      <c r="R2727" t="s">
        <v>8347</v>
      </c>
      <c r="S2727" s="15">
        <f t="shared" si="201"/>
        <v>42745.744618055556</v>
      </c>
      <c r="T2727" s="15">
        <f t="shared" si="202"/>
        <v>17226.744618055556</v>
      </c>
      <c r="U2727">
        <f t="shared" si="203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00"/>
        <v>106</v>
      </c>
      <c r="Q2728" s="10" t="s">
        <v>8317</v>
      </c>
      <c r="R2728" t="s">
        <v>8347</v>
      </c>
      <c r="S2728" s="15">
        <f t="shared" si="201"/>
        <v>42452.579988425925</v>
      </c>
      <c r="T2728" s="15">
        <f t="shared" si="202"/>
        <v>16913.579988425925</v>
      </c>
      <c r="U2728">
        <f t="shared" si="203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00"/>
        <v>493</v>
      </c>
      <c r="Q2729" s="10" t="s">
        <v>8317</v>
      </c>
      <c r="R2729" t="s">
        <v>8347</v>
      </c>
      <c r="S2729" s="15">
        <f t="shared" si="201"/>
        <v>42198.676655092597</v>
      </c>
      <c r="T2729" s="15">
        <f t="shared" si="202"/>
        <v>16654.676655092593</v>
      </c>
      <c r="U2729">
        <f t="shared" si="203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00"/>
        <v>202</v>
      </c>
      <c r="Q2730" s="10" t="s">
        <v>8317</v>
      </c>
      <c r="R2730" t="s">
        <v>8347</v>
      </c>
      <c r="S2730" s="15">
        <f t="shared" si="201"/>
        <v>42333.59993055556</v>
      </c>
      <c r="T2730" s="15">
        <f t="shared" si="202"/>
        <v>16799.599930555556</v>
      </c>
      <c r="U2730">
        <f t="shared" si="203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00"/>
        <v>104</v>
      </c>
      <c r="Q2731" s="10" t="s">
        <v>8317</v>
      </c>
      <c r="R2731" t="s">
        <v>8347</v>
      </c>
      <c r="S2731" s="15">
        <f t="shared" si="201"/>
        <v>42095.240706018521</v>
      </c>
      <c r="T2731" s="15">
        <f t="shared" si="202"/>
        <v>16556.240706018518</v>
      </c>
      <c r="U2731">
        <f t="shared" si="203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00"/>
        <v>170</v>
      </c>
      <c r="Q2732" s="10" t="s">
        <v>8317</v>
      </c>
      <c r="R2732" t="s">
        <v>8347</v>
      </c>
      <c r="S2732" s="15">
        <f t="shared" si="201"/>
        <v>41351.541377314818</v>
      </c>
      <c r="T2732" s="15">
        <f t="shared" si="202"/>
        <v>15817.541377314816</v>
      </c>
      <c r="U2732">
        <f t="shared" si="203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00"/>
        <v>104</v>
      </c>
      <c r="Q2733" s="10" t="s">
        <v>8317</v>
      </c>
      <c r="R2733" t="s">
        <v>8347</v>
      </c>
      <c r="S2733" s="15">
        <f t="shared" si="201"/>
        <v>41872.525717592594</v>
      </c>
      <c r="T2733" s="15">
        <f t="shared" si="202"/>
        <v>16361.166666666666</v>
      </c>
      <c r="U2733">
        <f t="shared" si="203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00"/>
        <v>118</v>
      </c>
      <c r="Q2734" s="10" t="s">
        <v>8317</v>
      </c>
      <c r="R2734" t="s">
        <v>8347</v>
      </c>
      <c r="S2734" s="15">
        <f t="shared" si="201"/>
        <v>41389.808194444442</v>
      </c>
      <c r="T2734" s="15">
        <f t="shared" si="202"/>
        <v>15853</v>
      </c>
      <c r="U2734">
        <f t="shared" si="203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00"/>
        <v>108</v>
      </c>
      <c r="Q2735" s="10" t="s">
        <v>8317</v>
      </c>
      <c r="R2735" t="s">
        <v>8347</v>
      </c>
      <c r="S2735" s="15">
        <f t="shared" si="201"/>
        <v>42044.272847222222</v>
      </c>
      <c r="T2735" s="15">
        <f t="shared" si="202"/>
        <v>16535.231180555555</v>
      </c>
      <c r="U2735">
        <f t="shared" si="203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00"/>
        <v>2260300</v>
      </c>
      <c r="Q2736" s="10" t="s">
        <v>8317</v>
      </c>
      <c r="R2736" t="s">
        <v>8347</v>
      </c>
      <c r="S2736" s="15">
        <f t="shared" si="201"/>
        <v>42626.668888888889</v>
      </c>
      <c r="T2736" s="15">
        <f t="shared" si="202"/>
        <v>17087.915972222221</v>
      </c>
      <c r="U2736">
        <f t="shared" si="203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00"/>
        <v>978</v>
      </c>
      <c r="Q2737" s="10" t="s">
        <v>8317</v>
      </c>
      <c r="R2737" t="s">
        <v>8347</v>
      </c>
      <c r="S2737" s="15">
        <f t="shared" si="201"/>
        <v>41316.120949074073</v>
      </c>
      <c r="T2737" s="15">
        <f t="shared" si="202"/>
        <v>15777.833333333334</v>
      </c>
      <c r="U2737">
        <f t="shared" si="203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00"/>
        <v>123</v>
      </c>
      <c r="Q2738" s="10" t="s">
        <v>8317</v>
      </c>
      <c r="R2738" t="s">
        <v>8347</v>
      </c>
      <c r="S2738" s="15">
        <f t="shared" si="201"/>
        <v>41722.666354166664</v>
      </c>
      <c r="T2738" s="15">
        <f t="shared" si="202"/>
        <v>16183.666354166666</v>
      </c>
      <c r="U2738">
        <f t="shared" si="203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00"/>
        <v>246</v>
      </c>
      <c r="Q2739" s="10" t="s">
        <v>8317</v>
      </c>
      <c r="R2739" t="s">
        <v>8347</v>
      </c>
      <c r="S2739" s="15">
        <f t="shared" si="201"/>
        <v>41611.917673611111</v>
      </c>
      <c r="T2739" s="15">
        <f t="shared" si="202"/>
        <v>16085.791666666666</v>
      </c>
      <c r="U2739">
        <f t="shared" si="203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00"/>
        <v>148</v>
      </c>
      <c r="Q2740" s="10" t="s">
        <v>8317</v>
      </c>
      <c r="R2740" t="s">
        <v>8347</v>
      </c>
      <c r="S2740" s="15">
        <f t="shared" si="201"/>
        <v>42620.143564814818</v>
      </c>
      <c r="T2740" s="15">
        <f t="shared" si="202"/>
        <v>17111.143564814814</v>
      </c>
      <c r="U2740">
        <f t="shared" si="203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00"/>
        <v>384</v>
      </c>
      <c r="Q2741" s="10" t="s">
        <v>8317</v>
      </c>
      <c r="R2741" t="s">
        <v>8347</v>
      </c>
      <c r="S2741" s="15">
        <f t="shared" si="201"/>
        <v>41719.887928240743</v>
      </c>
      <c r="T2741" s="15">
        <f t="shared" si="202"/>
        <v>16195.887928240742</v>
      </c>
      <c r="U2741">
        <f t="shared" si="203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00"/>
        <v>103</v>
      </c>
      <c r="Q2742" s="10" t="s">
        <v>8317</v>
      </c>
      <c r="R2742" t="s">
        <v>8347</v>
      </c>
      <c r="S2742" s="15">
        <f t="shared" si="201"/>
        <v>42045.031851851847</v>
      </c>
      <c r="T2742" s="15">
        <f t="shared" si="202"/>
        <v>16505.990185185186</v>
      </c>
      <c r="U2742">
        <f t="shared" si="203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00"/>
        <v>0</v>
      </c>
      <c r="Q2743" s="10" t="s">
        <v>8320</v>
      </c>
      <c r="R2743" t="s">
        <v>8356</v>
      </c>
      <c r="S2743" s="15">
        <f t="shared" si="201"/>
        <v>41911.657430555555</v>
      </c>
      <c r="T2743" s="15">
        <f t="shared" si="202"/>
        <v>16363.088194444443</v>
      </c>
      <c r="U2743">
        <f t="shared" si="203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00"/>
        <v>29</v>
      </c>
      <c r="Q2744" s="10" t="s">
        <v>8320</v>
      </c>
      <c r="R2744" t="s">
        <v>8356</v>
      </c>
      <c r="S2744" s="15">
        <f t="shared" si="201"/>
        <v>41030.719756944447</v>
      </c>
      <c r="T2744" s="15">
        <f t="shared" si="202"/>
        <v>15475.719756944445</v>
      </c>
      <c r="U2744">
        <f t="shared" si="203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00"/>
        <v>0</v>
      </c>
      <c r="Q2745" s="10" t="s">
        <v>8320</v>
      </c>
      <c r="R2745" t="s">
        <v>8356</v>
      </c>
      <c r="S2745" s="15">
        <f t="shared" si="201"/>
        <v>42632.328784722224</v>
      </c>
      <c r="T2745" s="15">
        <f t="shared" si="202"/>
        <v>17093.32878472222</v>
      </c>
      <c r="U2745">
        <f t="shared" si="203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00"/>
        <v>5</v>
      </c>
      <c r="Q2746" s="10" t="s">
        <v>8320</v>
      </c>
      <c r="R2746" t="s">
        <v>8356</v>
      </c>
      <c r="S2746" s="15">
        <f t="shared" si="201"/>
        <v>40938.062476851854</v>
      </c>
      <c r="T2746" s="15">
        <f t="shared" si="202"/>
        <v>15399.062476851852</v>
      </c>
      <c r="U2746">
        <f t="shared" si="203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00"/>
        <v>22</v>
      </c>
      <c r="Q2747" s="10" t="s">
        <v>8320</v>
      </c>
      <c r="R2747" t="s">
        <v>8356</v>
      </c>
      <c r="S2747" s="15">
        <f t="shared" si="201"/>
        <v>41044.988055555557</v>
      </c>
      <c r="T2747" s="15">
        <f t="shared" si="202"/>
        <v>15535.988055555556</v>
      </c>
      <c r="U2747">
        <f t="shared" si="203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00"/>
        <v>27</v>
      </c>
      <c r="Q2748" s="10" t="s">
        <v>8320</v>
      </c>
      <c r="R2748" t="s">
        <v>8356</v>
      </c>
      <c r="S2748" s="15">
        <f t="shared" si="201"/>
        <v>41850.781377314815</v>
      </c>
      <c r="T2748" s="15">
        <f t="shared" si="202"/>
        <v>16311.781377314815</v>
      </c>
      <c r="U2748">
        <f t="shared" si="203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00"/>
        <v>28</v>
      </c>
      <c r="Q2749" s="10" t="s">
        <v>8320</v>
      </c>
      <c r="R2749" t="s">
        <v>8356</v>
      </c>
      <c r="S2749" s="15">
        <f t="shared" si="201"/>
        <v>41044.64811342593</v>
      </c>
      <c r="T2749" s="15">
        <f t="shared" si="202"/>
        <v>15507.131944444445</v>
      </c>
      <c r="U2749">
        <f t="shared" si="203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00"/>
        <v>1</v>
      </c>
      <c r="Q2750" s="10" t="s">
        <v>8320</v>
      </c>
      <c r="R2750" t="s">
        <v>8356</v>
      </c>
      <c r="S2750" s="15">
        <f t="shared" si="201"/>
        <v>42585.7106712963</v>
      </c>
      <c r="T2750" s="15">
        <f t="shared" si="202"/>
        <v>17046.710671296296</v>
      </c>
      <c r="U2750">
        <f t="shared" si="203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00"/>
        <v>1</v>
      </c>
      <c r="Q2751" s="10" t="s">
        <v>8320</v>
      </c>
      <c r="R2751" t="s">
        <v>8356</v>
      </c>
      <c r="S2751" s="15">
        <f t="shared" si="201"/>
        <v>42068.799039351856</v>
      </c>
      <c r="T2751" s="15">
        <f t="shared" si="202"/>
        <v>16529.757372685188</v>
      </c>
      <c r="U2751">
        <f t="shared" si="203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00"/>
        <v>0</v>
      </c>
      <c r="Q2752" s="10" t="s">
        <v>8320</v>
      </c>
      <c r="R2752" t="s">
        <v>8356</v>
      </c>
      <c r="S2752" s="15">
        <f t="shared" si="201"/>
        <v>41078.899826388886</v>
      </c>
      <c r="T2752" s="15">
        <f t="shared" si="202"/>
        <v>15521.833333333334</v>
      </c>
      <c r="U2752">
        <f t="shared" si="203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00"/>
        <v>0</v>
      </c>
      <c r="Q2753" s="10" t="s">
        <v>8320</v>
      </c>
      <c r="R2753" t="s">
        <v>8356</v>
      </c>
      <c r="S2753" s="15">
        <f t="shared" si="201"/>
        <v>41747.887060185189</v>
      </c>
      <c r="T2753" s="15">
        <f t="shared" si="202"/>
        <v>16238.887060185187</v>
      </c>
      <c r="U2753">
        <f t="shared" si="203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04">ROUND(E2754/D2754*100,0)</f>
        <v>11</v>
      </c>
      <c r="Q2754" s="10" t="s">
        <v>8320</v>
      </c>
      <c r="R2754" t="s">
        <v>8356</v>
      </c>
      <c r="S2754" s="15">
        <f t="shared" si="201"/>
        <v>40855.765092592592</v>
      </c>
      <c r="T2754" s="15">
        <f t="shared" si="202"/>
        <v>15326.765092592594</v>
      </c>
      <c r="U2754">
        <f t="shared" si="203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04"/>
        <v>19</v>
      </c>
      <c r="Q2755" s="10" t="s">
        <v>8320</v>
      </c>
      <c r="R2755" t="s">
        <v>8356</v>
      </c>
      <c r="S2755" s="15">
        <f t="shared" ref="S2755:S2818" si="205">(((J2755/60)/60)/24)+DATE(1970,1,1)</f>
        <v>41117.900729166664</v>
      </c>
      <c r="T2755" s="15">
        <f t="shared" ref="T2755:T2818" si="206">(((I2755/60)/60)/24)</f>
        <v>15578.900729166666</v>
      </c>
      <c r="U2755">
        <f t="shared" ref="U2755:U2818" si="207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04"/>
        <v>0</v>
      </c>
      <c r="Q2756" s="10" t="s">
        <v>8320</v>
      </c>
      <c r="R2756" t="s">
        <v>8356</v>
      </c>
      <c r="S2756" s="15">
        <f t="shared" si="205"/>
        <v>41863.636006944449</v>
      </c>
      <c r="T2756" s="15">
        <f t="shared" si="206"/>
        <v>16324.636006944447</v>
      </c>
      <c r="U2756">
        <f t="shared" si="207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04"/>
        <v>52</v>
      </c>
      <c r="Q2757" s="10" t="s">
        <v>8320</v>
      </c>
      <c r="R2757" t="s">
        <v>8356</v>
      </c>
      <c r="S2757" s="15">
        <f t="shared" si="205"/>
        <v>42072.790821759263</v>
      </c>
      <c r="T2757" s="15">
        <f t="shared" si="206"/>
        <v>16533.790821759259</v>
      </c>
      <c r="U2757">
        <f t="shared" si="207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04"/>
        <v>10</v>
      </c>
      <c r="Q2758" s="10" t="s">
        <v>8320</v>
      </c>
      <c r="R2758" t="s">
        <v>8356</v>
      </c>
      <c r="S2758" s="15">
        <f t="shared" si="205"/>
        <v>41620.90047453704</v>
      </c>
      <c r="T2758" s="15">
        <f t="shared" si="206"/>
        <v>16081.900474537038</v>
      </c>
      <c r="U2758">
        <f t="shared" si="207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04"/>
        <v>1</v>
      </c>
      <c r="Q2759" s="10" t="s">
        <v>8320</v>
      </c>
      <c r="R2759" t="s">
        <v>8356</v>
      </c>
      <c r="S2759" s="15">
        <f t="shared" si="205"/>
        <v>42573.65662037037</v>
      </c>
      <c r="T2759" s="15">
        <f t="shared" si="206"/>
        <v>17019.656620370373</v>
      </c>
      <c r="U2759">
        <f t="shared" si="207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04"/>
        <v>12</v>
      </c>
      <c r="Q2760" s="10" t="s">
        <v>8320</v>
      </c>
      <c r="R2760" t="s">
        <v>8356</v>
      </c>
      <c r="S2760" s="15">
        <f t="shared" si="205"/>
        <v>42639.441932870366</v>
      </c>
      <c r="T2760" s="15">
        <f t="shared" si="206"/>
        <v>17084.44193287037</v>
      </c>
      <c r="U2760">
        <f t="shared" si="207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04"/>
        <v>11</v>
      </c>
      <c r="Q2761" s="10" t="s">
        <v>8320</v>
      </c>
      <c r="R2761" t="s">
        <v>8356</v>
      </c>
      <c r="S2761" s="15">
        <f t="shared" si="205"/>
        <v>42524.36650462963</v>
      </c>
      <c r="T2761" s="15">
        <f t="shared" si="206"/>
        <v>16998.36650462963</v>
      </c>
      <c r="U2761">
        <f t="shared" si="207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04"/>
        <v>0</v>
      </c>
      <c r="Q2762" s="10" t="s">
        <v>8320</v>
      </c>
      <c r="R2762" t="s">
        <v>8356</v>
      </c>
      <c r="S2762" s="15">
        <f t="shared" si="205"/>
        <v>41415.461319444446</v>
      </c>
      <c r="T2762" s="15">
        <f t="shared" si="206"/>
        <v>15876.461319444445</v>
      </c>
      <c r="U2762">
        <f t="shared" si="207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04"/>
        <v>1</v>
      </c>
      <c r="Q2763" s="10" t="s">
        <v>8320</v>
      </c>
      <c r="R2763" t="s">
        <v>8356</v>
      </c>
      <c r="S2763" s="15">
        <f t="shared" si="205"/>
        <v>41247.063576388886</v>
      </c>
      <c r="T2763" s="15">
        <f t="shared" si="206"/>
        <v>15708.063576388888</v>
      </c>
      <c r="U2763">
        <f t="shared" si="207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04"/>
        <v>1</v>
      </c>
      <c r="Q2764" s="10" t="s">
        <v>8320</v>
      </c>
      <c r="R2764" t="s">
        <v>8356</v>
      </c>
      <c r="S2764" s="15">
        <f t="shared" si="205"/>
        <v>40927.036979166667</v>
      </c>
      <c r="T2764" s="15">
        <f t="shared" si="206"/>
        <v>15417.995312500001</v>
      </c>
      <c r="U2764">
        <f t="shared" si="207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04"/>
        <v>0</v>
      </c>
      <c r="Q2765" s="10" t="s">
        <v>8320</v>
      </c>
      <c r="R2765" t="s">
        <v>8356</v>
      </c>
      <c r="S2765" s="15">
        <f t="shared" si="205"/>
        <v>41373.579675925925</v>
      </c>
      <c r="T2765" s="15">
        <f t="shared" si="206"/>
        <v>15849.579675925926</v>
      </c>
      <c r="U2765">
        <f t="shared" si="207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04"/>
        <v>1</v>
      </c>
      <c r="Q2766" s="10" t="s">
        <v>8320</v>
      </c>
      <c r="R2766" t="s">
        <v>8356</v>
      </c>
      <c r="S2766" s="15">
        <f t="shared" si="205"/>
        <v>41030.292025462964</v>
      </c>
      <c r="T2766" s="15">
        <f t="shared" si="206"/>
        <v>15490.791666666666</v>
      </c>
      <c r="U2766">
        <f t="shared" si="207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04"/>
        <v>0</v>
      </c>
      <c r="Q2767" s="10" t="s">
        <v>8320</v>
      </c>
      <c r="R2767" t="s">
        <v>8356</v>
      </c>
      <c r="S2767" s="15">
        <f t="shared" si="205"/>
        <v>41194.579027777778</v>
      </c>
      <c r="T2767" s="15">
        <f t="shared" si="206"/>
        <v>15641.579027777778</v>
      </c>
      <c r="U2767">
        <f t="shared" si="207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04"/>
        <v>2</v>
      </c>
      <c r="Q2768" s="10" t="s">
        <v>8320</v>
      </c>
      <c r="R2768" t="s">
        <v>8356</v>
      </c>
      <c r="S2768" s="15">
        <f t="shared" si="205"/>
        <v>40736.668032407404</v>
      </c>
      <c r="T2768" s="15">
        <f t="shared" si="206"/>
        <v>15197.668032407406</v>
      </c>
      <c r="U2768">
        <f t="shared" si="207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04"/>
        <v>1</v>
      </c>
      <c r="Q2769" s="10" t="s">
        <v>8320</v>
      </c>
      <c r="R2769" t="s">
        <v>8356</v>
      </c>
      <c r="S2769" s="15">
        <f t="shared" si="205"/>
        <v>42172.958912037036</v>
      </c>
      <c r="T2769" s="15">
        <f t="shared" si="206"/>
        <v>16663.958912037036</v>
      </c>
      <c r="U2769">
        <f t="shared" si="207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04"/>
        <v>14</v>
      </c>
      <c r="Q2770" s="10" t="s">
        <v>8320</v>
      </c>
      <c r="R2770" t="s">
        <v>8356</v>
      </c>
      <c r="S2770" s="15">
        <f t="shared" si="205"/>
        <v>40967.614849537036</v>
      </c>
      <c r="T2770" s="15">
        <f t="shared" si="206"/>
        <v>15428.57318287037</v>
      </c>
      <c r="U2770">
        <f t="shared" si="207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04"/>
        <v>0</v>
      </c>
      <c r="Q2771" s="10" t="s">
        <v>8320</v>
      </c>
      <c r="R2771" t="s">
        <v>8356</v>
      </c>
      <c r="S2771" s="15">
        <f t="shared" si="205"/>
        <v>41745.826273148145</v>
      </c>
      <c r="T2771" s="15">
        <f t="shared" si="206"/>
        <v>16226.826273148146</v>
      </c>
      <c r="U2771">
        <f t="shared" si="207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04"/>
        <v>10</v>
      </c>
      <c r="Q2772" s="10" t="s">
        <v>8320</v>
      </c>
      <c r="R2772" t="s">
        <v>8356</v>
      </c>
      <c r="S2772" s="15">
        <f t="shared" si="205"/>
        <v>41686.705208333333</v>
      </c>
      <c r="T2772" s="15">
        <f t="shared" si="206"/>
        <v>16147.663541666667</v>
      </c>
      <c r="U2772">
        <f t="shared" si="207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04"/>
        <v>0</v>
      </c>
      <c r="Q2773" s="10" t="s">
        <v>8320</v>
      </c>
      <c r="R2773" t="s">
        <v>8356</v>
      </c>
      <c r="S2773" s="15">
        <f t="shared" si="205"/>
        <v>41257.531712962962</v>
      </c>
      <c r="T2773" s="15">
        <f t="shared" si="206"/>
        <v>15737.708333333334</v>
      </c>
      <c r="U2773">
        <f t="shared" si="207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04"/>
        <v>0</v>
      </c>
      <c r="Q2774" s="10" t="s">
        <v>8320</v>
      </c>
      <c r="R2774" t="s">
        <v>8356</v>
      </c>
      <c r="S2774" s="15">
        <f t="shared" si="205"/>
        <v>41537.869143518517</v>
      </c>
      <c r="T2774" s="15">
        <f t="shared" si="206"/>
        <v>15983.869143518517</v>
      </c>
      <c r="U2774">
        <f t="shared" si="207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04"/>
        <v>0</v>
      </c>
      <c r="Q2775" s="10" t="s">
        <v>8320</v>
      </c>
      <c r="R2775" t="s">
        <v>8356</v>
      </c>
      <c r="S2775" s="15">
        <f t="shared" si="205"/>
        <v>42474.86482638889</v>
      </c>
      <c r="T2775" s="15">
        <f t="shared" si="206"/>
        <v>16915.86482638889</v>
      </c>
      <c r="U2775">
        <f t="shared" si="207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04"/>
        <v>14</v>
      </c>
      <c r="Q2776" s="10" t="s">
        <v>8320</v>
      </c>
      <c r="R2776" t="s">
        <v>8356</v>
      </c>
      <c r="S2776" s="15">
        <f t="shared" si="205"/>
        <v>41311.126481481479</v>
      </c>
      <c r="T2776" s="15">
        <f t="shared" si="206"/>
        <v>15772.12648148148</v>
      </c>
      <c r="U2776">
        <f t="shared" si="207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04"/>
        <v>3</v>
      </c>
      <c r="Q2777" s="10" t="s">
        <v>8320</v>
      </c>
      <c r="R2777" t="s">
        <v>8356</v>
      </c>
      <c r="S2777" s="15">
        <f t="shared" si="205"/>
        <v>40863.013356481482</v>
      </c>
      <c r="T2777" s="15">
        <f t="shared" si="206"/>
        <v>15324.013356481482</v>
      </c>
      <c r="U2777">
        <f t="shared" si="207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04"/>
        <v>8</v>
      </c>
      <c r="Q2778" s="10" t="s">
        <v>8320</v>
      </c>
      <c r="R2778" t="s">
        <v>8356</v>
      </c>
      <c r="S2778" s="15">
        <f t="shared" si="205"/>
        <v>42136.297175925924</v>
      </c>
      <c r="T2778" s="15">
        <f t="shared" si="206"/>
        <v>16598.297175925927</v>
      </c>
      <c r="U2778">
        <f t="shared" si="207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04"/>
        <v>0</v>
      </c>
      <c r="Q2779" s="10" t="s">
        <v>8320</v>
      </c>
      <c r="R2779" t="s">
        <v>8356</v>
      </c>
      <c r="S2779" s="15">
        <f t="shared" si="205"/>
        <v>42172.669027777782</v>
      </c>
      <c r="T2779" s="15">
        <f t="shared" si="206"/>
        <v>16633.669027777778</v>
      </c>
      <c r="U2779">
        <f t="shared" si="207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04"/>
        <v>26</v>
      </c>
      <c r="Q2780" s="10" t="s">
        <v>8320</v>
      </c>
      <c r="R2780" t="s">
        <v>8356</v>
      </c>
      <c r="S2780" s="15">
        <f t="shared" si="205"/>
        <v>41846.978078703702</v>
      </c>
      <c r="T2780" s="15">
        <f t="shared" si="206"/>
        <v>16307.978078703703</v>
      </c>
      <c r="U2780">
        <f t="shared" si="207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04"/>
        <v>2</v>
      </c>
      <c r="Q2781" s="10" t="s">
        <v>8320</v>
      </c>
      <c r="R2781" t="s">
        <v>8356</v>
      </c>
      <c r="S2781" s="15">
        <f t="shared" si="205"/>
        <v>42300.585891203707</v>
      </c>
      <c r="T2781" s="15">
        <f t="shared" si="206"/>
        <v>16761.627557870372</v>
      </c>
      <c r="U2781">
        <f t="shared" si="207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04"/>
        <v>0</v>
      </c>
      <c r="Q2782" s="10" t="s">
        <v>8320</v>
      </c>
      <c r="R2782" t="s">
        <v>8356</v>
      </c>
      <c r="S2782" s="15">
        <f t="shared" si="205"/>
        <v>42774.447777777779</v>
      </c>
      <c r="T2782" s="15">
        <f t="shared" si="206"/>
        <v>17235.447777777779</v>
      </c>
      <c r="U2782">
        <f t="shared" si="207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04"/>
        <v>105</v>
      </c>
      <c r="Q2783" s="10" t="s">
        <v>8315</v>
      </c>
      <c r="R2783" t="s">
        <v>8316</v>
      </c>
      <c r="S2783" s="15">
        <f t="shared" si="205"/>
        <v>42018.94159722222</v>
      </c>
      <c r="T2783" s="15">
        <f t="shared" si="206"/>
        <v>16478.291666666668</v>
      </c>
      <c r="U2783">
        <f t="shared" si="207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04"/>
        <v>120</v>
      </c>
      <c r="Q2784" s="10" t="s">
        <v>8315</v>
      </c>
      <c r="R2784" t="s">
        <v>8316</v>
      </c>
      <c r="S2784" s="15">
        <f t="shared" si="205"/>
        <v>42026.924976851849</v>
      </c>
      <c r="T2784" s="15">
        <f t="shared" si="206"/>
        <v>16483.207638888889</v>
      </c>
      <c r="U2784">
        <f t="shared" si="207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04"/>
        <v>115</v>
      </c>
      <c r="Q2785" s="10" t="s">
        <v>8315</v>
      </c>
      <c r="R2785" t="s">
        <v>8316</v>
      </c>
      <c r="S2785" s="15">
        <f t="shared" si="205"/>
        <v>42103.535254629634</v>
      </c>
      <c r="T2785" s="15">
        <f t="shared" si="206"/>
        <v>16548.535254629631</v>
      </c>
      <c r="U2785">
        <f t="shared" si="207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04"/>
        <v>119</v>
      </c>
      <c r="Q2786" s="10" t="s">
        <v>8315</v>
      </c>
      <c r="R2786" t="s">
        <v>8316</v>
      </c>
      <c r="S2786" s="15">
        <f t="shared" si="205"/>
        <v>41920.787534722222</v>
      </c>
      <c r="T2786" s="15">
        <f t="shared" si="206"/>
        <v>16372.787534722222</v>
      </c>
      <c r="U2786">
        <f t="shared" si="207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04"/>
        <v>105</v>
      </c>
      <c r="Q2787" s="10" t="s">
        <v>8315</v>
      </c>
      <c r="R2787" t="s">
        <v>8316</v>
      </c>
      <c r="S2787" s="15">
        <f t="shared" si="205"/>
        <v>42558.189432870371</v>
      </c>
      <c r="T2787" s="15">
        <f t="shared" si="206"/>
        <v>17018.875</v>
      </c>
      <c r="U2787">
        <f t="shared" si="207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04"/>
        <v>118</v>
      </c>
      <c r="Q2788" s="10" t="s">
        <v>8315</v>
      </c>
      <c r="R2788" t="s">
        <v>8316</v>
      </c>
      <c r="S2788" s="15">
        <f t="shared" si="205"/>
        <v>41815.569212962961</v>
      </c>
      <c r="T2788" s="15">
        <f t="shared" si="206"/>
        <v>16260.569212962962</v>
      </c>
      <c r="U2788">
        <f t="shared" si="207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04"/>
        <v>120</v>
      </c>
      <c r="Q2789" s="10" t="s">
        <v>8315</v>
      </c>
      <c r="R2789" t="s">
        <v>8316</v>
      </c>
      <c r="S2789" s="15">
        <f t="shared" si="205"/>
        <v>41808.198518518519</v>
      </c>
      <c r="T2789" s="15">
        <f t="shared" si="206"/>
        <v>16269.198518518519</v>
      </c>
      <c r="U2789">
        <f t="shared" si="207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04"/>
        <v>103</v>
      </c>
      <c r="Q2790" s="10" t="s">
        <v>8315</v>
      </c>
      <c r="R2790" t="s">
        <v>8316</v>
      </c>
      <c r="S2790" s="15">
        <f t="shared" si="205"/>
        <v>42550.701886574068</v>
      </c>
      <c r="T2790" s="15">
        <f t="shared" si="206"/>
        <v>17011.701886574072</v>
      </c>
      <c r="U2790">
        <f t="shared" si="207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04"/>
        <v>101</v>
      </c>
      <c r="Q2791" s="10" t="s">
        <v>8315</v>
      </c>
      <c r="R2791" t="s">
        <v>8316</v>
      </c>
      <c r="S2791" s="15">
        <f t="shared" si="205"/>
        <v>42056.013124999998</v>
      </c>
      <c r="T2791" s="15">
        <f t="shared" si="206"/>
        <v>16506.166666666668</v>
      </c>
      <c r="U2791">
        <f t="shared" si="207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04"/>
        <v>105</v>
      </c>
      <c r="Q2792" s="10" t="s">
        <v>8315</v>
      </c>
      <c r="R2792" t="s">
        <v>8316</v>
      </c>
      <c r="S2792" s="15">
        <f t="shared" si="205"/>
        <v>42016.938692129625</v>
      </c>
      <c r="T2792" s="15">
        <f t="shared" si="206"/>
        <v>16477.938692129628</v>
      </c>
      <c r="U2792">
        <f t="shared" si="207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04"/>
        <v>103</v>
      </c>
      <c r="Q2793" s="10" t="s">
        <v>8315</v>
      </c>
      <c r="R2793" t="s">
        <v>8316</v>
      </c>
      <c r="S2793" s="15">
        <f t="shared" si="205"/>
        <v>42591.899988425925</v>
      </c>
      <c r="T2793" s="15">
        <f t="shared" si="206"/>
        <v>17053.166666666668</v>
      </c>
      <c r="U2793">
        <f t="shared" si="207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04"/>
        <v>108</v>
      </c>
      <c r="Q2794" s="10" t="s">
        <v>8315</v>
      </c>
      <c r="R2794" t="s">
        <v>8316</v>
      </c>
      <c r="S2794" s="15">
        <f t="shared" si="205"/>
        <v>42183.231006944443</v>
      </c>
      <c r="T2794" s="15">
        <f t="shared" si="206"/>
        <v>16659.231006944443</v>
      </c>
      <c r="U2794">
        <f t="shared" si="207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04"/>
        <v>111</v>
      </c>
      <c r="Q2795" s="10" t="s">
        <v>8315</v>
      </c>
      <c r="R2795" t="s">
        <v>8316</v>
      </c>
      <c r="S2795" s="15">
        <f t="shared" si="205"/>
        <v>42176.419039351851</v>
      </c>
      <c r="T2795" s="15">
        <f t="shared" si="206"/>
        <v>16637.419039351855</v>
      </c>
      <c r="U2795">
        <f t="shared" si="207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04"/>
        <v>150</v>
      </c>
      <c r="Q2796" s="10" t="s">
        <v>8315</v>
      </c>
      <c r="R2796" t="s">
        <v>8316</v>
      </c>
      <c r="S2796" s="15">
        <f t="shared" si="205"/>
        <v>42416.691655092596</v>
      </c>
      <c r="T2796" s="15">
        <f t="shared" si="206"/>
        <v>16863.791666666668</v>
      </c>
      <c r="U2796">
        <f t="shared" si="207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04"/>
        <v>104</v>
      </c>
      <c r="Q2797" s="10" t="s">
        <v>8315</v>
      </c>
      <c r="R2797" t="s">
        <v>8316</v>
      </c>
      <c r="S2797" s="15">
        <f t="shared" si="205"/>
        <v>41780.525937500002</v>
      </c>
      <c r="T2797" s="15">
        <f t="shared" si="206"/>
        <v>16227.958333333334</v>
      </c>
      <c r="U2797">
        <f t="shared" si="207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04"/>
        <v>116</v>
      </c>
      <c r="Q2798" s="10" t="s">
        <v>8315</v>
      </c>
      <c r="R2798" t="s">
        <v>8316</v>
      </c>
      <c r="S2798" s="15">
        <f t="shared" si="205"/>
        <v>41795.528101851851</v>
      </c>
      <c r="T2798" s="15">
        <f t="shared" si="206"/>
        <v>16256.528101851851</v>
      </c>
      <c r="U2798">
        <f t="shared" si="207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04"/>
        <v>103</v>
      </c>
      <c r="Q2799" s="10" t="s">
        <v>8315</v>
      </c>
      <c r="R2799" t="s">
        <v>8316</v>
      </c>
      <c r="S2799" s="15">
        <f t="shared" si="205"/>
        <v>41798.94027777778</v>
      </c>
      <c r="T2799" s="15">
        <f t="shared" si="206"/>
        <v>16259.940277777778</v>
      </c>
      <c r="U2799">
        <f t="shared" si="207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04"/>
        <v>101</v>
      </c>
      <c r="Q2800" s="10" t="s">
        <v>8315</v>
      </c>
      <c r="R2800" t="s">
        <v>8316</v>
      </c>
      <c r="S2800" s="15">
        <f t="shared" si="205"/>
        <v>42201.675011574072</v>
      </c>
      <c r="T2800" s="15">
        <f t="shared" si="206"/>
        <v>16647.666666666668</v>
      </c>
      <c r="U2800">
        <f t="shared" si="207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04"/>
        <v>117</v>
      </c>
      <c r="Q2801" s="10" t="s">
        <v>8315</v>
      </c>
      <c r="R2801" t="s">
        <v>8316</v>
      </c>
      <c r="S2801" s="15">
        <f t="shared" si="205"/>
        <v>42507.264699074076</v>
      </c>
      <c r="T2801" s="15">
        <f t="shared" si="206"/>
        <v>16969.666666666668</v>
      </c>
      <c r="U2801">
        <f t="shared" si="207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04"/>
        <v>133</v>
      </c>
      <c r="Q2802" s="10" t="s">
        <v>8315</v>
      </c>
      <c r="R2802" t="s">
        <v>8316</v>
      </c>
      <c r="S2802" s="15">
        <f t="shared" si="205"/>
        <v>41948.552847222221</v>
      </c>
      <c r="T2802" s="15">
        <f t="shared" si="206"/>
        <v>16439.552847222225</v>
      </c>
      <c r="U2802">
        <f t="shared" si="207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04"/>
        <v>133</v>
      </c>
      <c r="Q2803" s="10" t="s">
        <v>8315</v>
      </c>
      <c r="R2803" t="s">
        <v>8316</v>
      </c>
      <c r="S2803" s="15">
        <f t="shared" si="205"/>
        <v>41900.243159722224</v>
      </c>
      <c r="T2803" s="15">
        <f t="shared" si="206"/>
        <v>16353.458333333334</v>
      </c>
      <c r="U2803">
        <f t="shared" si="207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04"/>
        <v>102</v>
      </c>
      <c r="Q2804" s="10" t="s">
        <v>8315</v>
      </c>
      <c r="R2804" t="s">
        <v>8316</v>
      </c>
      <c r="S2804" s="15">
        <f t="shared" si="205"/>
        <v>42192.64707175926</v>
      </c>
      <c r="T2804" s="15">
        <f t="shared" si="206"/>
        <v>16653.64707175926</v>
      </c>
      <c r="U2804">
        <f t="shared" si="207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04"/>
        <v>128</v>
      </c>
      <c r="Q2805" s="10" t="s">
        <v>8315</v>
      </c>
      <c r="R2805" t="s">
        <v>8316</v>
      </c>
      <c r="S2805" s="15">
        <f t="shared" si="205"/>
        <v>42158.065694444449</v>
      </c>
      <c r="T2805" s="15">
        <f t="shared" si="206"/>
        <v>16632</v>
      </c>
      <c r="U2805">
        <f t="shared" si="207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04"/>
        <v>115</v>
      </c>
      <c r="Q2806" s="10" t="s">
        <v>8315</v>
      </c>
      <c r="R2806" t="s">
        <v>8316</v>
      </c>
      <c r="S2806" s="15">
        <f t="shared" si="205"/>
        <v>41881.453587962962</v>
      </c>
      <c r="T2806" s="15">
        <f t="shared" si="206"/>
        <v>16342.453587962964</v>
      </c>
      <c r="U2806">
        <f t="shared" si="207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04"/>
        <v>110</v>
      </c>
      <c r="Q2807" s="10" t="s">
        <v>8315</v>
      </c>
      <c r="R2807" t="s">
        <v>8316</v>
      </c>
      <c r="S2807" s="15">
        <f t="shared" si="205"/>
        <v>42213.505474537036</v>
      </c>
      <c r="T2807" s="15">
        <f t="shared" si="206"/>
        <v>16669.505474537036</v>
      </c>
      <c r="U2807">
        <f t="shared" si="207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04"/>
        <v>112</v>
      </c>
      <c r="Q2808" s="10" t="s">
        <v>8315</v>
      </c>
      <c r="R2808" t="s">
        <v>8316</v>
      </c>
      <c r="S2808" s="15">
        <f t="shared" si="205"/>
        <v>42185.267245370371</v>
      </c>
      <c r="T2808" s="15">
        <f t="shared" si="206"/>
        <v>16652.458333333332</v>
      </c>
      <c r="U2808">
        <f t="shared" si="207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04"/>
        <v>126</v>
      </c>
      <c r="Q2809" s="10" t="s">
        <v>8315</v>
      </c>
      <c r="R2809" t="s">
        <v>8316</v>
      </c>
      <c r="S2809" s="15">
        <f t="shared" si="205"/>
        <v>42154.873124999998</v>
      </c>
      <c r="T2809" s="15">
        <f t="shared" si="206"/>
        <v>16615.873125000002</v>
      </c>
      <c r="U2809">
        <f t="shared" si="207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04"/>
        <v>100</v>
      </c>
      <c r="Q2810" s="10" t="s">
        <v>8315</v>
      </c>
      <c r="R2810" t="s">
        <v>8316</v>
      </c>
      <c r="S2810" s="15">
        <f t="shared" si="205"/>
        <v>42208.84646990741</v>
      </c>
      <c r="T2810" s="15">
        <f t="shared" si="206"/>
        <v>16669.846469907407</v>
      </c>
      <c r="U2810">
        <f t="shared" si="207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04"/>
        <v>102</v>
      </c>
      <c r="Q2811" s="10" t="s">
        <v>8315</v>
      </c>
      <c r="R2811" t="s">
        <v>8316</v>
      </c>
      <c r="S2811" s="15">
        <f t="shared" si="205"/>
        <v>42451.496817129635</v>
      </c>
      <c r="T2811" s="15">
        <f t="shared" si="206"/>
        <v>16890.610416666666</v>
      </c>
      <c r="U2811">
        <f t="shared" si="207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04"/>
        <v>108</v>
      </c>
      <c r="Q2812" s="10" t="s">
        <v>8315</v>
      </c>
      <c r="R2812" t="s">
        <v>8316</v>
      </c>
      <c r="S2812" s="15">
        <f t="shared" si="205"/>
        <v>41759.13962962963</v>
      </c>
      <c r="T2812" s="15">
        <f t="shared" si="206"/>
        <v>16222.165972222223</v>
      </c>
      <c r="U2812">
        <f t="shared" si="207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04"/>
        <v>100</v>
      </c>
      <c r="Q2813" s="10" t="s">
        <v>8315</v>
      </c>
      <c r="R2813" t="s">
        <v>8316</v>
      </c>
      <c r="S2813" s="15">
        <f t="shared" si="205"/>
        <v>42028.496562500004</v>
      </c>
      <c r="T2813" s="15">
        <f t="shared" si="206"/>
        <v>16489.4965625</v>
      </c>
      <c r="U2813">
        <f t="shared" si="207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04"/>
        <v>113</v>
      </c>
      <c r="Q2814" s="10" t="s">
        <v>8315</v>
      </c>
      <c r="R2814" t="s">
        <v>8316</v>
      </c>
      <c r="S2814" s="15">
        <f t="shared" si="205"/>
        <v>42054.74418981481</v>
      </c>
      <c r="T2814" s="15">
        <f t="shared" si="206"/>
        <v>16531.166666666668</v>
      </c>
      <c r="U2814">
        <f t="shared" si="207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04"/>
        <v>128</v>
      </c>
      <c r="Q2815" s="10" t="s">
        <v>8315</v>
      </c>
      <c r="R2815" t="s">
        <v>8316</v>
      </c>
      <c r="S2815" s="15">
        <f t="shared" si="205"/>
        <v>42693.742604166662</v>
      </c>
      <c r="T2815" s="15">
        <f t="shared" si="206"/>
        <v>17149.742604166666</v>
      </c>
      <c r="U2815">
        <f t="shared" si="207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04"/>
        <v>108</v>
      </c>
      <c r="Q2816" s="10" t="s">
        <v>8315</v>
      </c>
      <c r="R2816" t="s">
        <v>8316</v>
      </c>
      <c r="S2816" s="15">
        <f t="shared" si="205"/>
        <v>42103.399479166663</v>
      </c>
      <c r="T2816" s="15">
        <f t="shared" si="206"/>
        <v>16564.399479166666</v>
      </c>
      <c r="U2816">
        <f t="shared" si="207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04"/>
        <v>242</v>
      </c>
      <c r="Q2817" s="10" t="s">
        <v>8315</v>
      </c>
      <c r="R2817" t="s">
        <v>8316</v>
      </c>
      <c r="S2817" s="15">
        <f t="shared" si="205"/>
        <v>42559.776724537034</v>
      </c>
      <c r="T2817" s="15">
        <f t="shared" si="206"/>
        <v>17020.776724537038</v>
      </c>
      <c r="U2817">
        <f t="shared" si="207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08">ROUND(E2818/D2818*100,0)</f>
        <v>142</v>
      </c>
      <c r="Q2818" s="10" t="s">
        <v>8315</v>
      </c>
      <c r="R2818" t="s">
        <v>8316</v>
      </c>
      <c r="S2818" s="15">
        <f t="shared" si="205"/>
        <v>42188.467499999999</v>
      </c>
      <c r="T2818" s="15">
        <f t="shared" si="206"/>
        <v>16649.666666666668</v>
      </c>
      <c r="U2818">
        <f t="shared" si="207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08"/>
        <v>130</v>
      </c>
      <c r="Q2819" s="10" t="s">
        <v>8315</v>
      </c>
      <c r="R2819" t="s">
        <v>8316</v>
      </c>
      <c r="S2819" s="15">
        <f t="shared" ref="S2819:S2882" si="209">(((J2819/60)/60)/24)+DATE(1970,1,1)</f>
        <v>42023.634976851856</v>
      </c>
      <c r="T2819" s="15">
        <f t="shared" ref="T2819:T2882" si="210">(((I2819/60)/60)/24)</f>
        <v>16494.634976851852</v>
      </c>
      <c r="U2819">
        <f t="shared" ref="U2819:U2882" si="211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08"/>
        <v>106</v>
      </c>
      <c r="Q2820" s="10" t="s">
        <v>8315</v>
      </c>
      <c r="R2820" t="s">
        <v>8316</v>
      </c>
      <c r="S2820" s="15">
        <f t="shared" si="209"/>
        <v>42250.598217592589</v>
      </c>
      <c r="T2820" s="15">
        <f t="shared" si="210"/>
        <v>16701.598217592593</v>
      </c>
      <c r="U2820">
        <f t="shared" si="211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08"/>
        <v>105</v>
      </c>
      <c r="Q2821" s="10" t="s">
        <v>8315</v>
      </c>
      <c r="R2821" t="s">
        <v>8316</v>
      </c>
      <c r="S2821" s="15">
        <f t="shared" si="209"/>
        <v>42139.525567129633</v>
      </c>
      <c r="T2821" s="15">
        <f t="shared" si="210"/>
        <v>16600.525567129629</v>
      </c>
      <c r="U2821">
        <f t="shared" si="211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08"/>
        <v>136</v>
      </c>
      <c r="Q2822" s="10" t="s">
        <v>8315</v>
      </c>
      <c r="R2822" t="s">
        <v>8316</v>
      </c>
      <c r="S2822" s="15">
        <f t="shared" si="209"/>
        <v>42401.610983796301</v>
      </c>
      <c r="T2822" s="15">
        <f t="shared" si="210"/>
        <v>16857</v>
      </c>
      <c r="U2822">
        <f t="shared" si="211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08"/>
        <v>100</v>
      </c>
      <c r="Q2823" s="10" t="s">
        <v>8315</v>
      </c>
      <c r="R2823" t="s">
        <v>8316</v>
      </c>
      <c r="S2823" s="15">
        <f t="shared" si="209"/>
        <v>41875.922858796301</v>
      </c>
      <c r="T2823" s="15">
        <f t="shared" si="210"/>
        <v>16336.922858796299</v>
      </c>
      <c r="U2823">
        <f t="shared" si="211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08"/>
        <v>100</v>
      </c>
      <c r="Q2824" s="10" t="s">
        <v>8315</v>
      </c>
      <c r="R2824" t="s">
        <v>8316</v>
      </c>
      <c r="S2824" s="15">
        <f t="shared" si="209"/>
        <v>42060.683935185181</v>
      </c>
      <c r="T2824" s="15">
        <f t="shared" si="210"/>
        <v>16521.642268518521</v>
      </c>
      <c r="U2824">
        <f t="shared" si="211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08"/>
        <v>124</v>
      </c>
      <c r="Q2825" s="10" t="s">
        <v>8315</v>
      </c>
      <c r="R2825" t="s">
        <v>8316</v>
      </c>
      <c r="S2825" s="15">
        <f t="shared" si="209"/>
        <v>42067.011643518519</v>
      </c>
      <c r="T2825" s="15">
        <f t="shared" si="210"/>
        <v>16525.957638888889</v>
      </c>
      <c r="U2825">
        <f t="shared" si="211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08"/>
        <v>117</v>
      </c>
      <c r="Q2826" s="10" t="s">
        <v>8315</v>
      </c>
      <c r="R2826" t="s">
        <v>8316</v>
      </c>
      <c r="S2826" s="15">
        <f t="shared" si="209"/>
        <v>42136.270787037036</v>
      </c>
      <c r="T2826" s="15">
        <f t="shared" si="210"/>
        <v>16599.071527777778</v>
      </c>
      <c r="U2826">
        <f t="shared" si="211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08"/>
        <v>103</v>
      </c>
      <c r="Q2827" s="10" t="s">
        <v>8315</v>
      </c>
      <c r="R2827" t="s">
        <v>8316</v>
      </c>
      <c r="S2827" s="15">
        <f t="shared" si="209"/>
        <v>42312.792662037042</v>
      </c>
      <c r="T2827" s="15">
        <f t="shared" si="210"/>
        <v>16773.792662037038</v>
      </c>
      <c r="U2827">
        <f t="shared" si="211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08"/>
        <v>108</v>
      </c>
      <c r="Q2828" s="10" t="s">
        <v>8315</v>
      </c>
      <c r="R2828" t="s">
        <v>8316</v>
      </c>
      <c r="S2828" s="15">
        <f t="shared" si="209"/>
        <v>42171.034861111111</v>
      </c>
      <c r="T2828" s="15">
        <f t="shared" si="210"/>
        <v>16626.291666666668</v>
      </c>
      <c r="U2828">
        <f t="shared" si="211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08"/>
        <v>120</v>
      </c>
      <c r="Q2829" s="10" t="s">
        <v>8315</v>
      </c>
      <c r="R2829" t="s">
        <v>8316</v>
      </c>
      <c r="S2829" s="15">
        <f t="shared" si="209"/>
        <v>42494.683634259258</v>
      </c>
      <c r="T2829" s="15">
        <f t="shared" si="210"/>
        <v>16955.6875</v>
      </c>
      <c r="U2829">
        <f t="shared" si="211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08"/>
        <v>100</v>
      </c>
      <c r="Q2830" s="10" t="s">
        <v>8315</v>
      </c>
      <c r="R2830" t="s">
        <v>8316</v>
      </c>
      <c r="S2830" s="15">
        <f t="shared" si="209"/>
        <v>42254.264687499999</v>
      </c>
      <c r="T2830" s="15">
        <f t="shared" si="210"/>
        <v>16710.958333333332</v>
      </c>
      <c r="U2830">
        <f t="shared" si="211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08"/>
        <v>107</v>
      </c>
      <c r="Q2831" s="10" t="s">
        <v>8315</v>
      </c>
      <c r="R2831" t="s">
        <v>8316</v>
      </c>
      <c r="S2831" s="15">
        <f t="shared" si="209"/>
        <v>42495.434236111112</v>
      </c>
      <c r="T2831" s="15">
        <f t="shared" si="210"/>
        <v>16954.434236111112</v>
      </c>
      <c r="U2831">
        <f t="shared" si="211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08"/>
        <v>100</v>
      </c>
      <c r="Q2832" s="10" t="s">
        <v>8315</v>
      </c>
      <c r="R2832" t="s">
        <v>8316</v>
      </c>
      <c r="S2832" s="15">
        <f t="shared" si="209"/>
        <v>41758.839675925927</v>
      </c>
      <c r="T2832" s="15">
        <f t="shared" si="210"/>
        <v>16202.165972222223</v>
      </c>
      <c r="U2832">
        <f t="shared" si="211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08"/>
        <v>111</v>
      </c>
      <c r="Q2833" s="10" t="s">
        <v>8315</v>
      </c>
      <c r="R2833" t="s">
        <v>8316</v>
      </c>
      <c r="S2833" s="15">
        <f t="shared" si="209"/>
        <v>42171.824884259258</v>
      </c>
      <c r="T2833" s="15">
        <f t="shared" si="210"/>
        <v>16632.824884259258</v>
      </c>
      <c r="U2833">
        <f t="shared" si="211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08"/>
        <v>115</v>
      </c>
      <c r="Q2834" s="10" t="s">
        <v>8315</v>
      </c>
      <c r="R2834" t="s">
        <v>8316</v>
      </c>
      <c r="S2834" s="15">
        <f t="shared" si="209"/>
        <v>41938.709421296298</v>
      </c>
      <c r="T2834" s="15">
        <f t="shared" si="210"/>
        <v>16397.916666666668</v>
      </c>
      <c r="U2834">
        <f t="shared" si="211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08"/>
        <v>108</v>
      </c>
      <c r="Q2835" s="10" t="s">
        <v>8315</v>
      </c>
      <c r="R2835" t="s">
        <v>8316</v>
      </c>
      <c r="S2835" s="15">
        <f t="shared" si="209"/>
        <v>42268.127696759257</v>
      </c>
      <c r="T2835" s="15">
        <f t="shared" si="210"/>
        <v>16719.083333333332</v>
      </c>
      <c r="U2835">
        <f t="shared" si="211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08"/>
        <v>170</v>
      </c>
      <c r="Q2836" s="10" t="s">
        <v>8315</v>
      </c>
      <c r="R2836" t="s">
        <v>8316</v>
      </c>
      <c r="S2836" s="15">
        <f t="shared" si="209"/>
        <v>42019.959837962961</v>
      </c>
      <c r="T2836" s="15">
        <f t="shared" si="210"/>
        <v>16465.959837962964</v>
      </c>
      <c r="U2836">
        <f t="shared" si="211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08"/>
        <v>187</v>
      </c>
      <c r="Q2837" s="10" t="s">
        <v>8315</v>
      </c>
      <c r="R2837" t="s">
        <v>8316</v>
      </c>
      <c r="S2837" s="15">
        <f t="shared" si="209"/>
        <v>42313.703900462962</v>
      </c>
      <c r="T2837" s="15">
        <f t="shared" si="210"/>
        <v>16774</v>
      </c>
      <c r="U2837">
        <f t="shared" si="211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08"/>
        <v>108</v>
      </c>
      <c r="Q2838" s="10" t="s">
        <v>8315</v>
      </c>
      <c r="R2838" t="s">
        <v>8316</v>
      </c>
      <c r="S2838" s="15">
        <f t="shared" si="209"/>
        <v>42746.261782407411</v>
      </c>
      <c r="T2838" s="15">
        <f t="shared" si="210"/>
        <v>17215.207638888889</v>
      </c>
      <c r="U2838">
        <f t="shared" si="211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08"/>
        <v>100</v>
      </c>
      <c r="Q2839" s="10" t="s">
        <v>8315</v>
      </c>
      <c r="R2839" t="s">
        <v>8316</v>
      </c>
      <c r="S2839" s="15">
        <f t="shared" si="209"/>
        <v>42307.908379629633</v>
      </c>
      <c r="T2839" s="15">
        <f t="shared" si="210"/>
        <v>16778.950046296297</v>
      </c>
      <c r="U2839">
        <f t="shared" si="211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08"/>
        <v>120</v>
      </c>
      <c r="Q2840" s="10" t="s">
        <v>8315</v>
      </c>
      <c r="R2840" t="s">
        <v>8316</v>
      </c>
      <c r="S2840" s="15">
        <f t="shared" si="209"/>
        <v>41842.607592592591</v>
      </c>
      <c r="T2840" s="15">
        <f t="shared" si="210"/>
        <v>16295.916666666666</v>
      </c>
      <c r="U2840">
        <f t="shared" si="211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08"/>
        <v>111</v>
      </c>
      <c r="Q2841" s="10" t="s">
        <v>8315</v>
      </c>
      <c r="R2841" t="s">
        <v>8316</v>
      </c>
      <c r="S2841" s="15">
        <f t="shared" si="209"/>
        <v>41853.240208333329</v>
      </c>
      <c r="T2841" s="15">
        <f t="shared" si="210"/>
        <v>16307.207638888889</v>
      </c>
      <c r="U2841">
        <f t="shared" si="211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08"/>
        <v>104</v>
      </c>
      <c r="Q2842" s="10" t="s">
        <v>8315</v>
      </c>
      <c r="R2842" t="s">
        <v>8316</v>
      </c>
      <c r="S2842" s="15">
        <f t="shared" si="209"/>
        <v>42060.035636574074</v>
      </c>
      <c r="T2842" s="15">
        <f t="shared" si="210"/>
        <v>16512.708333333332</v>
      </c>
      <c r="U2842">
        <f t="shared" si="211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08"/>
        <v>1</v>
      </c>
      <c r="Q2843" s="10" t="s">
        <v>8315</v>
      </c>
      <c r="R2843" t="s">
        <v>8316</v>
      </c>
      <c r="S2843" s="15">
        <f t="shared" si="209"/>
        <v>42291.739548611105</v>
      </c>
      <c r="T2843" s="15">
        <f t="shared" si="210"/>
        <v>16782.781215277777</v>
      </c>
      <c r="U2843">
        <f t="shared" si="211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08"/>
        <v>0</v>
      </c>
      <c r="Q2844" s="10" t="s">
        <v>8315</v>
      </c>
      <c r="R2844" t="s">
        <v>8316</v>
      </c>
      <c r="S2844" s="15">
        <f t="shared" si="209"/>
        <v>41784.952488425923</v>
      </c>
      <c r="T2844" s="15">
        <f t="shared" si="210"/>
        <v>16242.458333333334</v>
      </c>
      <c r="U2844">
        <f t="shared" si="211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08"/>
        <v>0</v>
      </c>
      <c r="Q2845" s="10" t="s">
        <v>8315</v>
      </c>
      <c r="R2845" t="s">
        <v>8316</v>
      </c>
      <c r="S2845" s="15">
        <f t="shared" si="209"/>
        <v>42492.737847222219</v>
      </c>
      <c r="T2845" s="15">
        <f t="shared" si="210"/>
        <v>16965.166666666668</v>
      </c>
      <c r="U2845">
        <f t="shared" si="211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08"/>
        <v>5</v>
      </c>
      <c r="Q2846" s="10" t="s">
        <v>8315</v>
      </c>
      <c r="R2846" t="s">
        <v>8316</v>
      </c>
      <c r="S2846" s="15">
        <f t="shared" si="209"/>
        <v>42709.546064814815</v>
      </c>
      <c r="T2846" s="15">
        <f t="shared" si="210"/>
        <v>17170.546064814815</v>
      </c>
      <c r="U2846">
        <f t="shared" si="211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08"/>
        <v>32</v>
      </c>
      <c r="Q2847" s="10" t="s">
        <v>8315</v>
      </c>
      <c r="R2847" t="s">
        <v>8316</v>
      </c>
      <c r="S2847" s="15">
        <f t="shared" si="209"/>
        <v>42103.016585648147</v>
      </c>
      <c r="T2847" s="15">
        <f t="shared" si="210"/>
        <v>16594.016585648147</v>
      </c>
      <c r="U2847">
        <f t="shared" si="211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08"/>
        <v>0</v>
      </c>
      <c r="Q2848" s="10" t="s">
        <v>8315</v>
      </c>
      <c r="R2848" t="s">
        <v>8316</v>
      </c>
      <c r="S2848" s="15">
        <f t="shared" si="209"/>
        <v>42108.692060185189</v>
      </c>
      <c r="T2848" s="15">
        <f t="shared" si="210"/>
        <v>16584.692060185185</v>
      </c>
      <c r="U2848">
        <f t="shared" si="211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08"/>
        <v>0</v>
      </c>
      <c r="Q2849" s="10" t="s">
        <v>8315</v>
      </c>
      <c r="R2849" t="s">
        <v>8316</v>
      </c>
      <c r="S2849" s="15">
        <f t="shared" si="209"/>
        <v>42453.806307870371</v>
      </c>
      <c r="T2849" s="15">
        <f t="shared" si="210"/>
        <v>16944.806307870367</v>
      </c>
      <c r="U2849">
        <f t="shared" si="211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08"/>
        <v>0</v>
      </c>
      <c r="Q2850" s="10" t="s">
        <v>8315</v>
      </c>
      <c r="R2850" t="s">
        <v>8316</v>
      </c>
      <c r="S2850" s="15">
        <f t="shared" si="209"/>
        <v>42123.648831018523</v>
      </c>
      <c r="T2850" s="15">
        <f t="shared" si="210"/>
        <v>16584.64883101852</v>
      </c>
      <c r="U2850">
        <f t="shared" si="211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08"/>
        <v>1</v>
      </c>
      <c r="Q2851" s="10" t="s">
        <v>8315</v>
      </c>
      <c r="R2851" t="s">
        <v>8316</v>
      </c>
      <c r="S2851" s="15">
        <f t="shared" si="209"/>
        <v>42453.428240740745</v>
      </c>
      <c r="T2851" s="15">
        <f t="shared" si="210"/>
        <v>16914.428240740741</v>
      </c>
      <c r="U2851">
        <f t="shared" si="211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08"/>
        <v>4</v>
      </c>
      <c r="Q2852" s="10" t="s">
        <v>8315</v>
      </c>
      <c r="R2852" t="s">
        <v>8316</v>
      </c>
      <c r="S2852" s="15">
        <f t="shared" si="209"/>
        <v>41858.007071759261</v>
      </c>
      <c r="T2852" s="15">
        <f t="shared" si="210"/>
        <v>16319.007071759259</v>
      </c>
      <c r="U2852">
        <f t="shared" si="211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08"/>
        <v>0</v>
      </c>
      <c r="Q2853" s="10" t="s">
        <v>8315</v>
      </c>
      <c r="R2853" t="s">
        <v>8316</v>
      </c>
      <c r="S2853" s="15">
        <f t="shared" si="209"/>
        <v>42390.002650462964</v>
      </c>
      <c r="T2853" s="15">
        <f t="shared" si="210"/>
        <v>16829.97013888889</v>
      </c>
      <c r="U2853">
        <f t="shared" si="211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08"/>
        <v>2</v>
      </c>
      <c r="Q2854" s="10" t="s">
        <v>8315</v>
      </c>
      <c r="R2854" t="s">
        <v>8316</v>
      </c>
      <c r="S2854" s="15">
        <f t="shared" si="209"/>
        <v>41781.045173611114</v>
      </c>
      <c r="T2854" s="15">
        <f t="shared" si="210"/>
        <v>16242.045173611112</v>
      </c>
      <c r="U2854">
        <f t="shared" si="211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08"/>
        <v>0</v>
      </c>
      <c r="Q2855" s="10" t="s">
        <v>8315</v>
      </c>
      <c r="R2855" t="s">
        <v>8316</v>
      </c>
      <c r="S2855" s="15">
        <f t="shared" si="209"/>
        <v>41836.190937499996</v>
      </c>
      <c r="T2855" s="15">
        <f t="shared" si="210"/>
        <v>16327.190937499998</v>
      </c>
      <c r="U2855">
        <f t="shared" si="211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08"/>
        <v>42</v>
      </c>
      <c r="Q2856" s="10" t="s">
        <v>8315</v>
      </c>
      <c r="R2856" t="s">
        <v>8316</v>
      </c>
      <c r="S2856" s="15">
        <f t="shared" si="209"/>
        <v>42111.71665509259</v>
      </c>
      <c r="T2856" s="15">
        <f t="shared" si="210"/>
        <v>16562.716655092594</v>
      </c>
      <c r="U2856">
        <f t="shared" si="211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08"/>
        <v>50</v>
      </c>
      <c r="Q2857" s="10" t="s">
        <v>8315</v>
      </c>
      <c r="R2857" t="s">
        <v>8316</v>
      </c>
      <c r="S2857" s="15">
        <f t="shared" si="209"/>
        <v>42370.007766203707</v>
      </c>
      <c r="T2857" s="15">
        <f t="shared" si="210"/>
        <v>16829.981944444444</v>
      </c>
      <c r="U2857">
        <f t="shared" si="211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08"/>
        <v>5</v>
      </c>
      <c r="Q2858" s="10" t="s">
        <v>8315</v>
      </c>
      <c r="R2858" t="s">
        <v>8316</v>
      </c>
      <c r="S2858" s="15">
        <f t="shared" si="209"/>
        <v>42165.037581018521</v>
      </c>
      <c r="T2858" s="15">
        <f t="shared" si="210"/>
        <v>16655.898611111112</v>
      </c>
      <c r="U2858">
        <f t="shared" si="211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08"/>
        <v>20</v>
      </c>
      <c r="Q2859" s="10" t="s">
        <v>8315</v>
      </c>
      <c r="R2859" t="s">
        <v>8316</v>
      </c>
      <c r="S2859" s="15">
        <f t="shared" si="209"/>
        <v>42726.920081018514</v>
      </c>
      <c r="T2859" s="15">
        <f t="shared" si="210"/>
        <v>17217.75</v>
      </c>
      <c r="U2859">
        <f t="shared" si="211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08"/>
        <v>0</v>
      </c>
      <c r="Q2860" s="10" t="s">
        <v>8315</v>
      </c>
      <c r="R2860" t="s">
        <v>8316</v>
      </c>
      <c r="S2860" s="15">
        <f t="shared" si="209"/>
        <v>41954.545081018514</v>
      </c>
      <c r="T2860" s="15">
        <f t="shared" si="210"/>
        <v>16409.477777777778</v>
      </c>
      <c r="U2860">
        <f t="shared" si="211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08"/>
        <v>2</v>
      </c>
      <c r="Q2861" s="10" t="s">
        <v>8315</v>
      </c>
      <c r="R2861" t="s">
        <v>8316</v>
      </c>
      <c r="S2861" s="15">
        <f t="shared" si="209"/>
        <v>42233.362314814818</v>
      </c>
      <c r="T2861" s="15">
        <f t="shared" si="210"/>
        <v>16724.362314814814</v>
      </c>
      <c r="U2861">
        <f t="shared" si="211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08"/>
        <v>7</v>
      </c>
      <c r="Q2862" s="10" t="s">
        <v>8315</v>
      </c>
      <c r="R2862" t="s">
        <v>8316</v>
      </c>
      <c r="S2862" s="15">
        <f t="shared" si="209"/>
        <v>42480.800648148142</v>
      </c>
      <c r="T2862" s="15">
        <f t="shared" si="210"/>
        <v>16971.800648148146</v>
      </c>
      <c r="U2862">
        <f t="shared" si="211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08"/>
        <v>32</v>
      </c>
      <c r="Q2863" s="10" t="s">
        <v>8315</v>
      </c>
      <c r="R2863" t="s">
        <v>8316</v>
      </c>
      <c r="S2863" s="15">
        <f t="shared" si="209"/>
        <v>42257.590833333335</v>
      </c>
      <c r="T2863" s="15">
        <f t="shared" si="210"/>
        <v>16702.590833333332</v>
      </c>
      <c r="U2863">
        <f t="shared" si="211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08"/>
        <v>0</v>
      </c>
      <c r="Q2864" s="10" t="s">
        <v>8315</v>
      </c>
      <c r="R2864" t="s">
        <v>8316</v>
      </c>
      <c r="S2864" s="15">
        <f t="shared" si="209"/>
        <v>41784.789687500001</v>
      </c>
      <c r="T2864" s="15">
        <f t="shared" si="210"/>
        <v>16245.789687499999</v>
      </c>
      <c r="U2864">
        <f t="shared" si="211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08"/>
        <v>0</v>
      </c>
      <c r="Q2865" s="10" t="s">
        <v>8315</v>
      </c>
      <c r="R2865" t="s">
        <v>8316</v>
      </c>
      <c r="S2865" s="15">
        <f t="shared" si="209"/>
        <v>41831.675034722226</v>
      </c>
      <c r="T2865" s="15">
        <f t="shared" si="210"/>
        <v>16322.675034722224</v>
      </c>
      <c r="U2865">
        <f t="shared" si="211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08"/>
        <v>2</v>
      </c>
      <c r="Q2866" s="10" t="s">
        <v>8315</v>
      </c>
      <c r="R2866" t="s">
        <v>8316</v>
      </c>
      <c r="S2866" s="15">
        <f t="shared" si="209"/>
        <v>42172.613506944443</v>
      </c>
      <c r="T2866" s="15">
        <f t="shared" si="210"/>
        <v>16633.554166666665</v>
      </c>
      <c r="U2866">
        <f t="shared" si="211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08"/>
        <v>0</v>
      </c>
      <c r="Q2867" s="10" t="s">
        <v>8315</v>
      </c>
      <c r="R2867" t="s">
        <v>8316</v>
      </c>
      <c r="S2867" s="15">
        <f t="shared" si="209"/>
        <v>41950.114108796297</v>
      </c>
      <c r="T2867" s="15">
        <f t="shared" si="210"/>
        <v>16441.114108796297</v>
      </c>
      <c r="U2867">
        <f t="shared" si="211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08"/>
        <v>1</v>
      </c>
      <c r="Q2868" s="10" t="s">
        <v>8315</v>
      </c>
      <c r="R2868" t="s">
        <v>8316</v>
      </c>
      <c r="S2868" s="15">
        <f t="shared" si="209"/>
        <v>42627.955104166671</v>
      </c>
      <c r="T2868" s="15">
        <f t="shared" si="210"/>
        <v>17088.916666666668</v>
      </c>
      <c r="U2868">
        <f t="shared" si="211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08"/>
        <v>20</v>
      </c>
      <c r="Q2869" s="10" t="s">
        <v>8315</v>
      </c>
      <c r="R2869" t="s">
        <v>8316</v>
      </c>
      <c r="S2869" s="15">
        <f t="shared" si="209"/>
        <v>42531.195277777777</v>
      </c>
      <c r="T2869" s="15">
        <f t="shared" si="210"/>
        <v>16986.166666666668</v>
      </c>
      <c r="U2869">
        <f t="shared" si="211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08"/>
        <v>42</v>
      </c>
      <c r="Q2870" s="10" t="s">
        <v>8315</v>
      </c>
      <c r="R2870" t="s">
        <v>8316</v>
      </c>
      <c r="S2870" s="15">
        <f t="shared" si="209"/>
        <v>42618.827013888891</v>
      </c>
      <c r="T2870" s="15">
        <f t="shared" si="210"/>
        <v>17079.827013888887</v>
      </c>
      <c r="U2870">
        <f t="shared" si="211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08"/>
        <v>1</v>
      </c>
      <c r="Q2871" s="10" t="s">
        <v>8315</v>
      </c>
      <c r="R2871" t="s">
        <v>8316</v>
      </c>
      <c r="S2871" s="15">
        <f t="shared" si="209"/>
        <v>42540.593530092592</v>
      </c>
      <c r="T2871" s="15">
        <f t="shared" si="210"/>
        <v>17001.593530092592</v>
      </c>
      <c r="U2871">
        <f t="shared" si="211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08"/>
        <v>15</v>
      </c>
      <c r="Q2872" s="10" t="s">
        <v>8315</v>
      </c>
      <c r="R2872" t="s">
        <v>8316</v>
      </c>
      <c r="S2872" s="15">
        <f t="shared" si="209"/>
        <v>41746.189409722225</v>
      </c>
      <c r="T2872" s="15">
        <f t="shared" si="210"/>
        <v>16207.189409722223</v>
      </c>
      <c r="U2872">
        <f t="shared" si="211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08"/>
        <v>5</v>
      </c>
      <c r="Q2873" s="10" t="s">
        <v>8315</v>
      </c>
      <c r="R2873" t="s">
        <v>8316</v>
      </c>
      <c r="S2873" s="15">
        <f t="shared" si="209"/>
        <v>41974.738576388889</v>
      </c>
      <c r="T2873" s="15">
        <f t="shared" si="210"/>
        <v>16425.738576388889</v>
      </c>
      <c r="U2873">
        <f t="shared" si="211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08"/>
        <v>0</v>
      </c>
      <c r="Q2874" s="10" t="s">
        <v>8315</v>
      </c>
      <c r="R2874" t="s">
        <v>8316</v>
      </c>
      <c r="S2874" s="15">
        <f t="shared" si="209"/>
        <v>42115.11618055556</v>
      </c>
      <c r="T2874" s="15">
        <f t="shared" si="210"/>
        <v>16606.116180555557</v>
      </c>
      <c r="U2874">
        <f t="shared" si="211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08"/>
        <v>38</v>
      </c>
      <c r="Q2875" s="10" t="s">
        <v>8315</v>
      </c>
      <c r="R2875" t="s">
        <v>8316</v>
      </c>
      <c r="S2875" s="15">
        <f t="shared" si="209"/>
        <v>42002.817488425921</v>
      </c>
      <c r="T2875" s="15">
        <f t="shared" si="210"/>
        <v>16463.817488425924</v>
      </c>
      <c r="U2875">
        <f t="shared" si="211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08"/>
        <v>5</v>
      </c>
      <c r="Q2876" s="10" t="s">
        <v>8315</v>
      </c>
      <c r="R2876" t="s">
        <v>8316</v>
      </c>
      <c r="S2876" s="15">
        <f t="shared" si="209"/>
        <v>42722.84474537037</v>
      </c>
      <c r="T2876" s="15">
        <f t="shared" si="210"/>
        <v>17183.84474537037</v>
      </c>
      <c r="U2876">
        <f t="shared" si="211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08"/>
        <v>0</v>
      </c>
      <c r="Q2877" s="10" t="s">
        <v>8315</v>
      </c>
      <c r="R2877" t="s">
        <v>8316</v>
      </c>
      <c r="S2877" s="15">
        <f t="shared" si="209"/>
        <v>42465.128391203703</v>
      </c>
      <c r="T2877" s="15">
        <f t="shared" si="210"/>
        <v>16926.128391203703</v>
      </c>
      <c r="U2877">
        <f t="shared" si="211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08"/>
        <v>0</v>
      </c>
      <c r="Q2878" s="10" t="s">
        <v>8315</v>
      </c>
      <c r="R2878" t="s">
        <v>8316</v>
      </c>
      <c r="S2878" s="15">
        <f t="shared" si="209"/>
        <v>42171.743969907402</v>
      </c>
      <c r="T2878" s="15">
        <f t="shared" si="210"/>
        <v>16632.743969907406</v>
      </c>
      <c r="U2878">
        <f t="shared" si="211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08"/>
        <v>11</v>
      </c>
      <c r="Q2879" s="10" t="s">
        <v>8315</v>
      </c>
      <c r="R2879" t="s">
        <v>8316</v>
      </c>
      <c r="S2879" s="15">
        <f t="shared" si="209"/>
        <v>42672.955138888887</v>
      </c>
      <c r="T2879" s="15">
        <f t="shared" si="210"/>
        <v>17135.708333333332</v>
      </c>
      <c r="U2879">
        <f t="shared" si="211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08"/>
        <v>2</v>
      </c>
      <c r="Q2880" s="10" t="s">
        <v>8315</v>
      </c>
      <c r="R2880" t="s">
        <v>8316</v>
      </c>
      <c r="S2880" s="15">
        <f t="shared" si="209"/>
        <v>42128.615682870368</v>
      </c>
      <c r="T2880" s="15">
        <f t="shared" si="210"/>
        <v>16619.615682870372</v>
      </c>
      <c r="U2880">
        <f t="shared" si="211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08"/>
        <v>0</v>
      </c>
      <c r="Q2881" s="10" t="s">
        <v>8315</v>
      </c>
      <c r="R2881" t="s">
        <v>8316</v>
      </c>
      <c r="S2881" s="15">
        <f t="shared" si="209"/>
        <v>42359.725243055553</v>
      </c>
      <c r="T2881" s="15">
        <f t="shared" si="210"/>
        <v>16820.725243055556</v>
      </c>
      <c r="U2881">
        <f t="shared" si="211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12">ROUND(E2882/D2882*100,0)</f>
        <v>23</v>
      </c>
      <c r="Q2882" s="10" t="s">
        <v>8315</v>
      </c>
      <c r="R2882" t="s">
        <v>8316</v>
      </c>
      <c r="S2882" s="15">
        <f t="shared" si="209"/>
        <v>42192.905694444446</v>
      </c>
      <c r="T2882" s="15">
        <f t="shared" si="210"/>
        <v>16667.711805555555</v>
      </c>
      <c r="U2882">
        <f t="shared" si="211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12"/>
        <v>0</v>
      </c>
      <c r="Q2883" s="10" t="s">
        <v>8315</v>
      </c>
      <c r="R2883" t="s">
        <v>8316</v>
      </c>
      <c r="S2883" s="15">
        <f t="shared" ref="S2883:S2946" si="213">(((J2883/60)/60)/24)+DATE(1970,1,1)</f>
        <v>41916.597638888888</v>
      </c>
      <c r="T2883" s="15">
        <f t="shared" ref="T2883:T2946" si="214">(((I2883/60)/60)/24)</f>
        <v>16407.639305555556</v>
      </c>
      <c r="U2883">
        <f t="shared" ref="U2883:U2946" si="215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12"/>
        <v>34</v>
      </c>
      <c r="Q2884" s="10" t="s">
        <v>8315</v>
      </c>
      <c r="R2884" t="s">
        <v>8316</v>
      </c>
      <c r="S2884" s="15">
        <f t="shared" si="213"/>
        <v>42461.596273148149</v>
      </c>
      <c r="T2884" s="15">
        <f t="shared" si="214"/>
        <v>16922.596273148149</v>
      </c>
      <c r="U2884">
        <f t="shared" si="215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12"/>
        <v>19</v>
      </c>
      <c r="Q2885" s="10" t="s">
        <v>8315</v>
      </c>
      <c r="R2885" t="s">
        <v>8316</v>
      </c>
      <c r="S2885" s="15">
        <f t="shared" si="213"/>
        <v>42370.90320601852</v>
      </c>
      <c r="T2885" s="15">
        <f t="shared" si="214"/>
        <v>16837.207638888889</v>
      </c>
      <c r="U2885">
        <f t="shared" si="215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12"/>
        <v>0</v>
      </c>
      <c r="Q2886" s="10" t="s">
        <v>8315</v>
      </c>
      <c r="R2886" t="s">
        <v>8316</v>
      </c>
      <c r="S2886" s="15">
        <f t="shared" si="213"/>
        <v>41948.727256944447</v>
      </c>
      <c r="T2886" s="15">
        <f t="shared" si="214"/>
        <v>16409.727256944443</v>
      </c>
      <c r="U2886">
        <f t="shared" si="215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12"/>
        <v>33</v>
      </c>
      <c r="Q2887" s="10" t="s">
        <v>8315</v>
      </c>
      <c r="R2887" t="s">
        <v>8316</v>
      </c>
      <c r="S2887" s="15">
        <f t="shared" si="213"/>
        <v>42047.07640046296</v>
      </c>
      <c r="T2887" s="15">
        <f t="shared" si="214"/>
        <v>16508.034733796296</v>
      </c>
      <c r="U2887">
        <f t="shared" si="215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12"/>
        <v>5</v>
      </c>
      <c r="Q2888" s="10" t="s">
        <v>8315</v>
      </c>
      <c r="R2888" t="s">
        <v>8316</v>
      </c>
      <c r="S2888" s="15">
        <f t="shared" si="213"/>
        <v>42261.632916666669</v>
      </c>
      <c r="T2888" s="15">
        <f t="shared" si="214"/>
        <v>16697.165972222221</v>
      </c>
      <c r="U2888">
        <f t="shared" si="215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12"/>
        <v>0</v>
      </c>
      <c r="Q2889" s="10" t="s">
        <v>8315</v>
      </c>
      <c r="R2889" t="s">
        <v>8316</v>
      </c>
      <c r="S2889" s="15">
        <f t="shared" si="213"/>
        <v>41985.427361111113</v>
      </c>
      <c r="T2889" s="15">
        <f t="shared" si="214"/>
        <v>16446.427361111109</v>
      </c>
      <c r="U2889">
        <f t="shared" si="215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12"/>
        <v>0</v>
      </c>
      <c r="Q2890" s="10" t="s">
        <v>8315</v>
      </c>
      <c r="R2890" t="s">
        <v>8316</v>
      </c>
      <c r="S2890" s="15">
        <f t="shared" si="213"/>
        <v>41922.535185185188</v>
      </c>
      <c r="T2890" s="15">
        <f t="shared" si="214"/>
        <v>16361.207638888889</v>
      </c>
      <c r="U2890">
        <f t="shared" si="215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12"/>
        <v>38</v>
      </c>
      <c r="Q2891" s="10" t="s">
        <v>8315</v>
      </c>
      <c r="R2891" t="s">
        <v>8316</v>
      </c>
      <c r="S2891" s="15">
        <f t="shared" si="213"/>
        <v>41850.863252314812</v>
      </c>
      <c r="T2891" s="15">
        <f t="shared" si="214"/>
        <v>16311.863252314814</v>
      </c>
      <c r="U2891">
        <f t="shared" si="215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12"/>
        <v>1</v>
      </c>
      <c r="Q2892" s="10" t="s">
        <v>8315</v>
      </c>
      <c r="R2892" t="s">
        <v>8316</v>
      </c>
      <c r="S2892" s="15">
        <f t="shared" si="213"/>
        <v>41831.742962962962</v>
      </c>
      <c r="T2892" s="15">
        <f t="shared" si="214"/>
        <v>16291.125</v>
      </c>
      <c r="U2892">
        <f t="shared" si="215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12"/>
        <v>3</v>
      </c>
      <c r="Q2893" s="10" t="s">
        <v>8315</v>
      </c>
      <c r="R2893" t="s">
        <v>8316</v>
      </c>
      <c r="S2893" s="15">
        <f t="shared" si="213"/>
        <v>42415.883425925931</v>
      </c>
      <c r="T2893" s="15">
        <f t="shared" si="214"/>
        <v>16906.84175925926</v>
      </c>
      <c r="U2893">
        <f t="shared" si="215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12"/>
        <v>9</v>
      </c>
      <c r="Q2894" s="10" t="s">
        <v>8315</v>
      </c>
      <c r="R2894" t="s">
        <v>8316</v>
      </c>
      <c r="S2894" s="15">
        <f t="shared" si="213"/>
        <v>41869.714166666665</v>
      </c>
      <c r="T2894" s="15">
        <f t="shared" si="214"/>
        <v>16307.875</v>
      </c>
      <c r="U2894">
        <f t="shared" si="215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12"/>
        <v>1</v>
      </c>
      <c r="Q2895" s="10" t="s">
        <v>8315</v>
      </c>
      <c r="R2895" t="s">
        <v>8316</v>
      </c>
      <c r="S2895" s="15">
        <f t="shared" si="213"/>
        <v>41953.773090277777</v>
      </c>
      <c r="T2895" s="15">
        <f t="shared" si="214"/>
        <v>16444.083333333332</v>
      </c>
      <c r="U2895">
        <f t="shared" si="215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12"/>
        <v>0</v>
      </c>
      <c r="Q2896" s="10" t="s">
        <v>8315</v>
      </c>
      <c r="R2896" t="s">
        <v>8316</v>
      </c>
      <c r="S2896" s="15">
        <f t="shared" si="213"/>
        <v>42037.986284722225</v>
      </c>
      <c r="T2896" s="15">
        <f t="shared" si="214"/>
        <v>16528.944618055557</v>
      </c>
      <c r="U2896">
        <f t="shared" si="215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12"/>
        <v>5</v>
      </c>
      <c r="Q2897" s="10" t="s">
        <v>8315</v>
      </c>
      <c r="R2897" t="s">
        <v>8316</v>
      </c>
      <c r="S2897" s="15">
        <f t="shared" si="213"/>
        <v>41811.555462962962</v>
      </c>
      <c r="T2897" s="15">
        <f t="shared" si="214"/>
        <v>16243.875</v>
      </c>
      <c r="U2897">
        <f t="shared" si="215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12"/>
        <v>21</v>
      </c>
      <c r="Q2898" s="10" t="s">
        <v>8315</v>
      </c>
      <c r="R2898" t="s">
        <v>8316</v>
      </c>
      <c r="S2898" s="15">
        <f t="shared" si="213"/>
        <v>42701.908807870372</v>
      </c>
      <c r="T2898" s="15">
        <f t="shared" si="214"/>
        <v>17147.25</v>
      </c>
      <c r="U2898">
        <f t="shared" si="215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12"/>
        <v>5</v>
      </c>
      <c r="Q2899" s="10" t="s">
        <v>8315</v>
      </c>
      <c r="R2899" t="s">
        <v>8316</v>
      </c>
      <c r="S2899" s="15">
        <f t="shared" si="213"/>
        <v>42258.646504629629</v>
      </c>
      <c r="T2899" s="15">
        <f t="shared" si="214"/>
        <v>16719.645196759258</v>
      </c>
      <c r="U2899">
        <f t="shared" si="215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12"/>
        <v>4</v>
      </c>
      <c r="Q2900" s="10" t="s">
        <v>8315</v>
      </c>
      <c r="R2900" t="s">
        <v>8316</v>
      </c>
      <c r="S2900" s="15">
        <f t="shared" si="213"/>
        <v>42278.664965277778</v>
      </c>
      <c r="T2900" s="15">
        <f t="shared" si="214"/>
        <v>16739.664965277778</v>
      </c>
      <c r="U2900">
        <f t="shared" si="215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12"/>
        <v>0</v>
      </c>
      <c r="Q2901" s="10" t="s">
        <v>8315</v>
      </c>
      <c r="R2901" t="s">
        <v>8316</v>
      </c>
      <c r="S2901" s="15">
        <f t="shared" si="213"/>
        <v>42515.078217592592</v>
      </c>
      <c r="T2901" s="15">
        <f t="shared" si="214"/>
        <v>17006.078217592592</v>
      </c>
      <c r="U2901">
        <f t="shared" si="215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12"/>
        <v>62</v>
      </c>
      <c r="Q2902" s="10" t="s">
        <v>8315</v>
      </c>
      <c r="R2902" t="s">
        <v>8316</v>
      </c>
      <c r="S2902" s="15">
        <f t="shared" si="213"/>
        <v>41830.234166666669</v>
      </c>
      <c r="T2902" s="15">
        <f t="shared" si="214"/>
        <v>16291.234166666667</v>
      </c>
      <c r="U2902">
        <f t="shared" si="215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12"/>
        <v>1</v>
      </c>
      <c r="Q2903" s="10" t="s">
        <v>8315</v>
      </c>
      <c r="R2903" t="s">
        <v>8316</v>
      </c>
      <c r="S2903" s="15">
        <f t="shared" si="213"/>
        <v>41982.904386574075</v>
      </c>
      <c r="T2903" s="15">
        <f t="shared" si="214"/>
        <v>16473.904386574075</v>
      </c>
      <c r="U2903">
        <f t="shared" si="215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12"/>
        <v>0</v>
      </c>
      <c r="Q2904" s="10" t="s">
        <v>8315</v>
      </c>
      <c r="R2904" t="s">
        <v>8316</v>
      </c>
      <c r="S2904" s="15">
        <f t="shared" si="213"/>
        <v>42210.439768518518</v>
      </c>
      <c r="T2904" s="15">
        <f t="shared" si="214"/>
        <v>16671.439768518518</v>
      </c>
      <c r="U2904">
        <f t="shared" si="215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12"/>
        <v>1</v>
      </c>
      <c r="Q2905" s="10" t="s">
        <v>8315</v>
      </c>
      <c r="R2905" t="s">
        <v>8316</v>
      </c>
      <c r="S2905" s="15">
        <f t="shared" si="213"/>
        <v>42196.166874999995</v>
      </c>
      <c r="T2905" s="15">
        <f t="shared" si="214"/>
        <v>16687.166874999999</v>
      </c>
      <c r="U2905">
        <f t="shared" si="215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12"/>
        <v>5</v>
      </c>
      <c r="Q2906" s="10" t="s">
        <v>8315</v>
      </c>
      <c r="R2906" t="s">
        <v>8316</v>
      </c>
      <c r="S2906" s="15">
        <f t="shared" si="213"/>
        <v>41940.967951388891</v>
      </c>
      <c r="T2906" s="15">
        <f t="shared" si="214"/>
        <v>16383.5</v>
      </c>
      <c r="U2906">
        <f t="shared" si="215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12"/>
        <v>18</v>
      </c>
      <c r="Q2907" s="10" t="s">
        <v>8315</v>
      </c>
      <c r="R2907" t="s">
        <v>8316</v>
      </c>
      <c r="S2907" s="15">
        <f t="shared" si="213"/>
        <v>42606.056863425925</v>
      </c>
      <c r="T2907" s="15">
        <f t="shared" si="214"/>
        <v>17051.056863425925</v>
      </c>
      <c r="U2907">
        <f t="shared" si="215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12"/>
        <v>9</v>
      </c>
      <c r="Q2908" s="10" t="s">
        <v>8315</v>
      </c>
      <c r="R2908" t="s">
        <v>8316</v>
      </c>
      <c r="S2908" s="15">
        <f t="shared" si="213"/>
        <v>42199.648912037039</v>
      </c>
      <c r="T2908" s="15">
        <f t="shared" si="214"/>
        <v>16648.041666666668</v>
      </c>
      <c r="U2908">
        <f t="shared" si="215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12"/>
        <v>0</v>
      </c>
      <c r="Q2909" s="10" t="s">
        <v>8315</v>
      </c>
      <c r="R2909" t="s">
        <v>8316</v>
      </c>
      <c r="S2909" s="15">
        <f t="shared" si="213"/>
        <v>42444.877743055549</v>
      </c>
      <c r="T2909" s="15">
        <f t="shared" si="214"/>
        <v>16935.877743055553</v>
      </c>
      <c r="U2909">
        <f t="shared" si="215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12"/>
        <v>3</v>
      </c>
      <c r="Q2910" s="10" t="s">
        <v>8315</v>
      </c>
      <c r="R2910" t="s">
        <v>8316</v>
      </c>
      <c r="S2910" s="15">
        <f t="shared" si="213"/>
        <v>42499.731701388882</v>
      </c>
      <c r="T2910" s="15">
        <f t="shared" si="214"/>
        <v>16960.731701388886</v>
      </c>
      <c r="U2910">
        <f t="shared" si="215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12"/>
        <v>0</v>
      </c>
      <c r="Q2911" s="10" t="s">
        <v>8315</v>
      </c>
      <c r="R2911" t="s">
        <v>8316</v>
      </c>
      <c r="S2911" s="15">
        <f t="shared" si="213"/>
        <v>41929.266215277778</v>
      </c>
      <c r="T2911" s="15">
        <f t="shared" si="214"/>
        <v>16399.823611111111</v>
      </c>
      <c r="U2911">
        <f t="shared" si="215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12"/>
        <v>0</v>
      </c>
      <c r="Q2912" s="10" t="s">
        <v>8315</v>
      </c>
      <c r="R2912" t="s">
        <v>8316</v>
      </c>
      <c r="S2912" s="15">
        <f t="shared" si="213"/>
        <v>42107.841284722221</v>
      </c>
      <c r="T2912" s="15">
        <f t="shared" si="214"/>
        <v>16598.841284722221</v>
      </c>
      <c r="U2912">
        <f t="shared" si="215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12"/>
        <v>37</v>
      </c>
      <c r="Q2913" s="10" t="s">
        <v>8315</v>
      </c>
      <c r="R2913" t="s">
        <v>8316</v>
      </c>
      <c r="S2913" s="15">
        <f t="shared" si="213"/>
        <v>42142.768819444449</v>
      </c>
      <c r="T2913" s="15">
        <f t="shared" si="214"/>
        <v>16613.768819444445</v>
      </c>
      <c r="U2913">
        <f t="shared" si="215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12"/>
        <v>14</v>
      </c>
      <c r="Q2914" s="10" t="s">
        <v>8315</v>
      </c>
      <c r="R2914" t="s">
        <v>8316</v>
      </c>
      <c r="S2914" s="15">
        <f t="shared" si="213"/>
        <v>42354.131643518514</v>
      </c>
      <c r="T2914" s="15">
        <f t="shared" si="214"/>
        <v>16815.131643518518</v>
      </c>
      <c r="U2914">
        <f t="shared" si="215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12"/>
        <v>0</v>
      </c>
      <c r="Q2915" s="10" t="s">
        <v>8315</v>
      </c>
      <c r="R2915" t="s">
        <v>8316</v>
      </c>
      <c r="S2915" s="15">
        <f t="shared" si="213"/>
        <v>41828.922905092593</v>
      </c>
      <c r="T2915" s="15">
        <f t="shared" si="214"/>
        <v>16319.922905092593</v>
      </c>
      <c r="U2915">
        <f t="shared" si="215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12"/>
        <v>0</v>
      </c>
      <c r="Q2916" s="10" t="s">
        <v>8315</v>
      </c>
      <c r="R2916" t="s">
        <v>8316</v>
      </c>
      <c r="S2916" s="15">
        <f t="shared" si="213"/>
        <v>42017.907337962963</v>
      </c>
      <c r="T2916" s="15">
        <f t="shared" si="214"/>
        <v>16508.865671296295</v>
      </c>
      <c r="U2916">
        <f t="shared" si="215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12"/>
        <v>61</v>
      </c>
      <c r="Q2917" s="10" t="s">
        <v>8315</v>
      </c>
      <c r="R2917" t="s">
        <v>8316</v>
      </c>
      <c r="S2917" s="15">
        <f t="shared" si="213"/>
        <v>42415.398032407407</v>
      </c>
      <c r="T2917" s="15">
        <f t="shared" si="214"/>
        <v>16876.356365740739</v>
      </c>
      <c r="U2917">
        <f t="shared" si="215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12"/>
        <v>8</v>
      </c>
      <c r="Q2918" s="10" t="s">
        <v>8315</v>
      </c>
      <c r="R2918" t="s">
        <v>8316</v>
      </c>
      <c r="S2918" s="15">
        <f t="shared" si="213"/>
        <v>41755.476724537039</v>
      </c>
      <c r="T2918" s="15">
        <f t="shared" si="214"/>
        <v>16209.476724537039</v>
      </c>
      <c r="U2918">
        <f t="shared" si="215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12"/>
        <v>22</v>
      </c>
      <c r="Q2919" s="10" t="s">
        <v>8315</v>
      </c>
      <c r="R2919" t="s">
        <v>8316</v>
      </c>
      <c r="S2919" s="15">
        <f t="shared" si="213"/>
        <v>42245.234340277777</v>
      </c>
      <c r="T2919" s="15">
        <f t="shared" si="214"/>
        <v>16694.234340277777</v>
      </c>
      <c r="U2919">
        <f t="shared" si="215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12"/>
        <v>27</v>
      </c>
      <c r="Q2920" s="10" t="s">
        <v>8315</v>
      </c>
      <c r="R2920" t="s">
        <v>8316</v>
      </c>
      <c r="S2920" s="15">
        <f t="shared" si="213"/>
        <v>42278.629710648151</v>
      </c>
      <c r="T2920" s="15">
        <f t="shared" si="214"/>
        <v>16737.629710648147</v>
      </c>
      <c r="U2920">
        <f t="shared" si="215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12"/>
        <v>9</v>
      </c>
      <c r="Q2921" s="10" t="s">
        <v>8315</v>
      </c>
      <c r="R2921" t="s">
        <v>8316</v>
      </c>
      <c r="S2921" s="15">
        <f t="shared" si="213"/>
        <v>41826.61954861111</v>
      </c>
      <c r="T2921" s="15">
        <f t="shared" si="214"/>
        <v>16287.61954861111</v>
      </c>
      <c r="U2921">
        <f t="shared" si="215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12"/>
        <v>27</v>
      </c>
      <c r="Q2922" s="10" t="s">
        <v>8315</v>
      </c>
      <c r="R2922" t="s">
        <v>8316</v>
      </c>
      <c r="S2922" s="15">
        <f t="shared" si="213"/>
        <v>42058.792476851857</v>
      </c>
      <c r="T2922" s="15">
        <f t="shared" si="214"/>
        <v>16519.750810185185</v>
      </c>
      <c r="U2922">
        <f t="shared" si="215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12"/>
        <v>129</v>
      </c>
      <c r="Q2923" s="10" t="s">
        <v>8315</v>
      </c>
      <c r="R2923" t="s">
        <v>8357</v>
      </c>
      <c r="S2923" s="15">
        <f t="shared" si="213"/>
        <v>41877.886620370373</v>
      </c>
      <c r="T2923" s="15">
        <f t="shared" si="214"/>
        <v>16338.886620370371</v>
      </c>
      <c r="U2923">
        <f t="shared" si="215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12"/>
        <v>100</v>
      </c>
      <c r="Q2924" s="10" t="s">
        <v>8315</v>
      </c>
      <c r="R2924" t="s">
        <v>8357</v>
      </c>
      <c r="S2924" s="15">
        <f t="shared" si="213"/>
        <v>42097.874155092592</v>
      </c>
      <c r="T2924" s="15">
        <f t="shared" si="214"/>
        <v>16573.874155092595</v>
      </c>
      <c r="U2924">
        <f t="shared" si="215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12"/>
        <v>100</v>
      </c>
      <c r="Q2925" s="10" t="s">
        <v>8315</v>
      </c>
      <c r="R2925" t="s">
        <v>8357</v>
      </c>
      <c r="S2925" s="15">
        <f t="shared" si="213"/>
        <v>42013.15253472222</v>
      </c>
      <c r="T2925" s="15">
        <f t="shared" si="214"/>
        <v>16459.125</v>
      </c>
      <c r="U2925">
        <f t="shared" si="215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12"/>
        <v>103</v>
      </c>
      <c r="Q2926" s="10" t="s">
        <v>8315</v>
      </c>
      <c r="R2926" t="s">
        <v>8357</v>
      </c>
      <c r="S2926" s="15">
        <f t="shared" si="213"/>
        <v>42103.556828703702</v>
      </c>
      <c r="T2926" s="15">
        <f t="shared" si="214"/>
        <v>16564.165972222221</v>
      </c>
      <c r="U2926">
        <f t="shared" si="215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12"/>
        <v>102</v>
      </c>
      <c r="Q2927" s="10" t="s">
        <v>8315</v>
      </c>
      <c r="R2927" t="s">
        <v>8357</v>
      </c>
      <c r="S2927" s="15">
        <f t="shared" si="213"/>
        <v>41863.584120370368</v>
      </c>
      <c r="T2927" s="15">
        <f t="shared" si="214"/>
        <v>16324.584120370369</v>
      </c>
      <c r="U2927">
        <f t="shared" si="215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12"/>
        <v>125</v>
      </c>
      <c r="Q2928" s="10" t="s">
        <v>8315</v>
      </c>
      <c r="R2928" t="s">
        <v>8357</v>
      </c>
      <c r="S2928" s="15">
        <f t="shared" si="213"/>
        <v>42044.765960648147</v>
      </c>
      <c r="T2928" s="15">
        <f t="shared" si="214"/>
        <v>16489.76596064815</v>
      </c>
      <c r="U2928">
        <f t="shared" si="215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12"/>
        <v>131</v>
      </c>
      <c r="Q2929" s="10" t="s">
        <v>8315</v>
      </c>
      <c r="R2929" t="s">
        <v>8357</v>
      </c>
      <c r="S2929" s="15">
        <f t="shared" si="213"/>
        <v>41806.669317129628</v>
      </c>
      <c r="T2929" s="15">
        <f t="shared" si="214"/>
        <v>16266.208333333334</v>
      </c>
      <c r="U2929">
        <f t="shared" si="215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12"/>
        <v>100</v>
      </c>
      <c r="Q2930" s="10" t="s">
        <v>8315</v>
      </c>
      <c r="R2930" t="s">
        <v>8357</v>
      </c>
      <c r="S2930" s="15">
        <f t="shared" si="213"/>
        <v>42403.998217592598</v>
      </c>
      <c r="T2930" s="15">
        <f t="shared" si="214"/>
        <v>16864.998217592594</v>
      </c>
      <c r="U2930">
        <f t="shared" si="215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12"/>
        <v>102</v>
      </c>
      <c r="Q2931" s="10" t="s">
        <v>8315</v>
      </c>
      <c r="R2931" t="s">
        <v>8357</v>
      </c>
      <c r="S2931" s="15">
        <f t="shared" si="213"/>
        <v>41754.564328703702</v>
      </c>
      <c r="T2931" s="15">
        <f t="shared" si="214"/>
        <v>16215.564328703704</v>
      </c>
      <c r="U2931">
        <f t="shared" si="215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12"/>
        <v>101</v>
      </c>
      <c r="Q2932" s="10" t="s">
        <v>8315</v>
      </c>
      <c r="R2932" t="s">
        <v>8357</v>
      </c>
      <c r="S2932" s="15">
        <f t="shared" si="213"/>
        <v>42101.584074074075</v>
      </c>
      <c r="T2932" s="15">
        <f t="shared" si="214"/>
        <v>16562.584074074075</v>
      </c>
      <c r="U2932">
        <f t="shared" si="215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12"/>
        <v>106</v>
      </c>
      <c r="Q2933" s="10" t="s">
        <v>8315</v>
      </c>
      <c r="R2933" t="s">
        <v>8357</v>
      </c>
      <c r="S2933" s="15">
        <f t="shared" si="213"/>
        <v>41872.291238425925</v>
      </c>
      <c r="T2933" s="15">
        <f t="shared" si="214"/>
        <v>16328.255555555557</v>
      </c>
      <c r="U2933">
        <f t="shared" si="215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12"/>
        <v>105</v>
      </c>
      <c r="Q2934" s="10" t="s">
        <v>8315</v>
      </c>
      <c r="R2934" t="s">
        <v>8357</v>
      </c>
      <c r="S2934" s="15">
        <f t="shared" si="213"/>
        <v>42025.164780092593</v>
      </c>
      <c r="T2934" s="15">
        <f t="shared" si="214"/>
        <v>16487.458333333332</v>
      </c>
      <c r="U2934">
        <f t="shared" si="215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12"/>
        <v>103</v>
      </c>
      <c r="Q2935" s="10" t="s">
        <v>8315</v>
      </c>
      <c r="R2935" t="s">
        <v>8357</v>
      </c>
      <c r="S2935" s="15">
        <f t="shared" si="213"/>
        <v>42495.956631944442</v>
      </c>
      <c r="T2935" s="15">
        <f t="shared" si="214"/>
        <v>16956.956631944446</v>
      </c>
      <c r="U2935">
        <f t="shared" si="215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12"/>
        <v>108</v>
      </c>
      <c r="Q2936" s="10" t="s">
        <v>8315</v>
      </c>
      <c r="R2936" t="s">
        <v>8357</v>
      </c>
      <c r="S2936" s="15">
        <f t="shared" si="213"/>
        <v>41775.636157407411</v>
      </c>
      <c r="T2936" s="15">
        <f t="shared" si="214"/>
        <v>16236.636157407409</v>
      </c>
      <c r="U2936">
        <f t="shared" si="215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12"/>
        <v>101</v>
      </c>
      <c r="Q2937" s="10" t="s">
        <v>8315</v>
      </c>
      <c r="R2937" t="s">
        <v>8357</v>
      </c>
      <c r="S2937" s="15">
        <f t="shared" si="213"/>
        <v>42553.583425925928</v>
      </c>
      <c r="T2937" s="15">
        <f t="shared" si="214"/>
        <v>17042.708333333332</v>
      </c>
      <c r="U2937">
        <f t="shared" si="215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12"/>
        <v>128</v>
      </c>
      <c r="Q2938" s="10" t="s">
        <v>8315</v>
      </c>
      <c r="R2938" t="s">
        <v>8357</v>
      </c>
      <c r="S2938" s="15">
        <f t="shared" si="213"/>
        <v>41912.650729166664</v>
      </c>
      <c r="T2938" s="15">
        <f t="shared" si="214"/>
        <v>16356.207638888889</v>
      </c>
      <c r="U2938">
        <f t="shared" si="215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12"/>
        <v>133</v>
      </c>
      <c r="Q2939" s="10" t="s">
        <v>8315</v>
      </c>
      <c r="R2939" t="s">
        <v>8357</v>
      </c>
      <c r="S2939" s="15">
        <f t="shared" si="213"/>
        <v>41803.457326388889</v>
      </c>
      <c r="T2939" s="15">
        <f t="shared" si="214"/>
        <v>16264.457326388889</v>
      </c>
      <c r="U2939">
        <f t="shared" si="215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12"/>
        <v>101</v>
      </c>
      <c r="Q2940" s="10" t="s">
        <v>8315</v>
      </c>
      <c r="R2940" t="s">
        <v>8357</v>
      </c>
      <c r="S2940" s="15">
        <f t="shared" si="213"/>
        <v>42004.703865740739</v>
      </c>
      <c r="T2940" s="15">
        <f t="shared" si="214"/>
        <v>16465.703865740743</v>
      </c>
      <c r="U2940">
        <f t="shared" si="215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12"/>
        <v>103</v>
      </c>
      <c r="Q2941" s="10" t="s">
        <v>8315</v>
      </c>
      <c r="R2941" t="s">
        <v>8357</v>
      </c>
      <c r="S2941" s="15">
        <f t="shared" si="213"/>
        <v>41845.809166666666</v>
      </c>
      <c r="T2941" s="15">
        <f t="shared" si="214"/>
        <v>16310.041666666666</v>
      </c>
      <c r="U2941">
        <f t="shared" si="215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12"/>
        <v>107</v>
      </c>
      <c r="Q2942" s="10" t="s">
        <v>8315</v>
      </c>
      <c r="R2942" t="s">
        <v>8357</v>
      </c>
      <c r="S2942" s="15">
        <f t="shared" si="213"/>
        <v>41982.773356481484</v>
      </c>
      <c r="T2942" s="15">
        <f t="shared" si="214"/>
        <v>16453.773356481481</v>
      </c>
      <c r="U2942">
        <f t="shared" si="215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12"/>
        <v>0</v>
      </c>
      <c r="Q2943" s="10" t="s">
        <v>8315</v>
      </c>
      <c r="R2943" t="s">
        <v>8355</v>
      </c>
      <c r="S2943" s="15">
        <f t="shared" si="213"/>
        <v>42034.960127314815</v>
      </c>
      <c r="T2943" s="15">
        <f t="shared" si="214"/>
        <v>16495.960127314815</v>
      </c>
      <c r="U2943">
        <f t="shared" si="215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12"/>
        <v>20</v>
      </c>
      <c r="Q2944" s="10" t="s">
        <v>8315</v>
      </c>
      <c r="R2944" t="s">
        <v>8355</v>
      </c>
      <c r="S2944" s="15">
        <f t="shared" si="213"/>
        <v>42334.803923611107</v>
      </c>
      <c r="T2944" s="15">
        <f t="shared" si="214"/>
        <v>16785.845833333333</v>
      </c>
      <c r="U2944">
        <f t="shared" si="215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12"/>
        <v>0</v>
      </c>
      <c r="Q2945" s="10" t="s">
        <v>8315</v>
      </c>
      <c r="R2945" t="s">
        <v>8355</v>
      </c>
      <c r="S2945" s="15">
        <f t="shared" si="213"/>
        <v>42077.129398148143</v>
      </c>
      <c r="T2945" s="15">
        <f t="shared" si="214"/>
        <v>16538.129398148147</v>
      </c>
      <c r="U2945">
        <f t="shared" si="215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16">ROUND(E2946/D2946*100,0)</f>
        <v>1</v>
      </c>
      <c r="Q2946" s="10" t="s">
        <v>8315</v>
      </c>
      <c r="R2946" t="s">
        <v>8355</v>
      </c>
      <c r="S2946" s="15">
        <f t="shared" si="213"/>
        <v>42132.9143287037</v>
      </c>
      <c r="T2946" s="15">
        <f t="shared" si="214"/>
        <v>16593.914328703704</v>
      </c>
      <c r="U2946">
        <f t="shared" si="215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16"/>
        <v>0</v>
      </c>
      <c r="Q2947" s="10" t="s">
        <v>8315</v>
      </c>
      <c r="R2947" t="s">
        <v>8355</v>
      </c>
      <c r="S2947" s="15">
        <f t="shared" ref="S2947:S3010" si="217">(((J2947/60)/60)/24)+DATE(1970,1,1)</f>
        <v>42118.139583333337</v>
      </c>
      <c r="T2947" s="15">
        <f t="shared" ref="T2947:T3010" si="218">(((I2947/60)/60)/24)</f>
        <v>16579.139583333334</v>
      </c>
      <c r="U2947">
        <f t="shared" ref="U2947:U3010" si="219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16"/>
        <v>0</v>
      </c>
      <c r="Q2948" s="10" t="s">
        <v>8315</v>
      </c>
      <c r="R2948" t="s">
        <v>8355</v>
      </c>
      <c r="S2948" s="15">
        <f t="shared" si="217"/>
        <v>42567.531157407408</v>
      </c>
      <c r="T2948" s="15">
        <f t="shared" si="218"/>
        <v>17028.531157407408</v>
      </c>
      <c r="U2948">
        <f t="shared" si="219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16"/>
        <v>4</v>
      </c>
      <c r="Q2949" s="10" t="s">
        <v>8315</v>
      </c>
      <c r="R2949" t="s">
        <v>8355</v>
      </c>
      <c r="S2949" s="15">
        <f t="shared" si="217"/>
        <v>42649.562118055561</v>
      </c>
      <c r="T2949" s="15">
        <f t="shared" si="218"/>
        <v>17129.715972222224</v>
      </c>
      <c r="U2949">
        <f t="shared" si="219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16"/>
        <v>0</v>
      </c>
      <c r="Q2950" s="10" t="s">
        <v>8315</v>
      </c>
      <c r="R2950" t="s">
        <v>8355</v>
      </c>
      <c r="S2950" s="15">
        <f t="shared" si="217"/>
        <v>42097.649224537032</v>
      </c>
      <c r="T2950" s="15">
        <f t="shared" si="218"/>
        <v>16588.649224537035</v>
      </c>
      <c r="U2950">
        <f t="shared" si="219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16"/>
        <v>3</v>
      </c>
      <c r="Q2951" s="10" t="s">
        <v>8315</v>
      </c>
      <c r="R2951" t="s">
        <v>8355</v>
      </c>
      <c r="S2951" s="15">
        <f t="shared" si="217"/>
        <v>42297.823113425926</v>
      </c>
      <c r="T2951" s="15">
        <f t="shared" si="218"/>
        <v>16758.864780092594</v>
      </c>
      <c r="U2951">
        <f t="shared" si="219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16"/>
        <v>0</v>
      </c>
      <c r="Q2952" s="10" t="s">
        <v>8315</v>
      </c>
      <c r="R2952" t="s">
        <v>8355</v>
      </c>
      <c r="S2952" s="15">
        <f t="shared" si="217"/>
        <v>42362.36518518519</v>
      </c>
      <c r="T2952" s="15">
        <f t="shared" si="218"/>
        <v>16823.365185185186</v>
      </c>
      <c r="U2952">
        <f t="shared" si="219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16"/>
        <v>2</v>
      </c>
      <c r="Q2953" s="10" t="s">
        <v>8315</v>
      </c>
      <c r="R2953" t="s">
        <v>8355</v>
      </c>
      <c r="S2953" s="15">
        <f t="shared" si="217"/>
        <v>41872.802928240737</v>
      </c>
      <c r="T2953" s="15">
        <f t="shared" si="218"/>
        <v>16348.802928240739</v>
      </c>
      <c r="U2953">
        <f t="shared" si="219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16"/>
        <v>8</v>
      </c>
      <c r="Q2954" s="10" t="s">
        <v>8315</v>
      </c>
      <c r="R2954" t="s">
        <v>8355</v>
      </c>
      <c r="S2954" s="15">
        <f t="shared" si="217"/>
        <v>42628.690266203703</v>
      </c>
      <c r="T2954" s="15">
        <f t="shared" si="218"/>
        <v>17091.166666666668</v>
      </c>
      <c r="U2954">
        <f t="shared" si="219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16"/>
        <v>0</v>
      </c>
      <c r="Q2955" s="10" t="s">
        <v>8315</v>
      </c>
      <c r="R2955" t="s">
        <v>8355</v>
      </c>
      <c r="S2955" s="15">
        <f t="shared" si="217"/>
        <v>42255.791909722218</v>
      </c>
      <c r="T2955" s="15">
        <f t="shared" si="218"/>
        <v>16716.791909722222</v>
      </c>
      <c r="U2955">
        <f t="shared" si="219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16"/>
        <v>0</v>
      </c>
      <c r="Q2956" s="10" t="s">
        <v>8315</v>
      </c>
      <c r="R2956" t="s">
        <v>8355</v>
      </c>
      <c r="S2956" s="15">
        <f t="shared" si="217"/>
        <v>42790.583368055552</v>
      </c>
      <c r="T2956" s="15">
        <f t="shared" si="218"/>
        <v>17241.541701388891</v>
      </c>
      <c r="U2956">
        <f t="shared" si="219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16"/>
        <v>60</v>
      </c>
      <c r="Q2957" s="10" t="s">
        <v>8315</v>
      </c>
      <c r="R2957" t="s">
        <v>8355</v>
      </c>
      <c r="S2957" s="15">
        <f t="shared" si="217"/>
        <v>42141.741307870368</v>
      </c>
      <c r="T2957" s="15">
        <f t="shared" si="218"/>
        <v>16602.741307870372</v>
      </c>
      <c r="U2957">
        <f t="shared" si="219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16"/>
        <v>17</v>
      </c>
      <c r="Q2958" s="10" t="s">
        <v>8315</v>
      </c>
      <c r="R2958" t="s">
        <v>8355</v>
      </c>
      <c r="S2958" s="15">
        <f t="shared" si="217"/>
        <v>42464.958912037036</v>
      </c>
      <c r="T2958" s="15">
        <f t="shared" si="218"/>
        <v>16925.958912037036</v>
      </c>
      <c r="U2958">
        <f t="shared" si="219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16"/>
        <v>2</v>
      </c>
      <c r="Q2959" s="10" t="s">
        <v>8315</v>
      </c>
      <c r="R2959" t="s">
        <v>8355</v>
      </c>
      <c r="S2959" s="15">
        <f t="shared" si="217"/>
        <v>42031.011249999996</v>
      </c>
      <c r="T2959" s="15">
        <f t="shared" si="218"/>
        <v>16521.969583333332</v>
      </c>
      <c r="U2959">
        <f t="shared" si="219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16"/>
        <v>0</v>
      </c>
      <c r="Q2960" s="10" t="s">
        <v>8315</v>
      </c>
      <c r="R2960" t="s">
        <v>8355</v>
      </c>
      <c r="S2960" s="15">
        <f t="shared" si="217"/>
        <v>42438.779131944444</v>
      </c>
      <c r="T2960" s="15">
        <f t="shared" si="218"/>
        <v>16929.737465277776</v>
      </c>
      <c r="U2960">
        <f t="shared" si="219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16"/>
        <v>0</v>
      </c>
      <c r="Q2961" s="10" t="s">
        <v>8315</v>
      </c>
      <c r="R2961" t="s">
        <v>8355</v>
      </c>
      <c r="S2961" s="15">
        <f t="shared" si="217"/>
        <v>42498.008391203708</v>
      </c>
      <c r="T2961" s="15">
        <f t="shared" si="218"/>
        <v>16959.008391203704</v>
      </c>
      <c r="U2961">
        <f t="shared" si="219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16"/>
        <v>0</v>
      </c>
      <c r="Q2962" s="10" t="s">
        <v>8315</v>
      </c>
      <c r="R2962" t="s">
        <v>8355</v>
      </c>
      <c r="S2962" s="15">
        <f t="shared" si="217"/>
        <v>41863.757210648146</v>
      </c>
      <c r="T2962" s="15">
        <f t="shared" si="218"/>
        <v>16324.757210648148</v>
      </c>
      <c r="U2962">
        <f t="shared" si="219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16"/>
        <v>110</v>
      </c>
      <c r="Q2963" s="10" t="s">
        <v>8315</v>
      </c>
      <c r="R2963" t="s">
        <v>8316</v>
      </c>
      <c r="S2963" s="15">
        <f t="shared" si="217"/>
        <v>42061.212488425925</v>
      </c>
      <c r="T2963" s="15">
        <f t="shared" si="218"/>
        <v>16520.166666666668</v>
      </c>
      <c r="U2963">
        <f t="shared" si="219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16"/>
        <v>122</v>
      </c>
      <c r="Q2964" s="10" t="s">
        <v>8315</v>
      </c>
      <c r="R2964" t="s">
        <v>8316</v>
      </c>
      <c r="S2964" s="15">
        <f t="shared" si="217"/>
        <v>42036.24428240741</v>
      </c>
      <c r="T2964" s="15">
        <f t="shared" si="218"/>
        <v>16495.290972222221</v>
      </c>
      <c r="U2964">
        <f t="shared" si="219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16"/>
        <v>107</v>
      </c>
      <c r="Q2965" s="10" t="s">
        <v>8315</v>
      </c>
      <c r="R2965" t="s">
        <v>8316</v>
      </c>
      <c r="S2965" s="15">
        <f t="shared" si="217"/>
        <v>42157.470185185186</v>
      </c>
      <c r="T2965" s="15">
        <f t="shared" si="218"/>
        <v>16618.470185185186</v>
      </c>
      <c r="U2965">
        <f t="shared" si="219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16"/>
        <v>101</v>
      </c>
      <c r="Q2966" s="10" t="s">
        <v>8315</v>
      </c>
      <c r="R2966" t="s">
        <v>8316</v>
      </c>
      <c r="S2966" s="15">
        <f t="shared" si="217"/>
        <v>41827.909942129627</v>
      </c>
      <c r="T2966" s="15">
        <f t="shared" si="218"/>
        <v>16288.897222222222</v>
      </c>
      <c r="U2966">
        <f t="shared" si="219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16"/>
        <v>109</v>
      </c>
      <c r="Q2967" s="10" t="s">
        <v>8315</v>
      </c>
      <c r="R2967" t="s">
        <v>8316</v>
      </c>
      <c r="S2967" s="15">
        <f t="shared" si="217"/>
        <v>42162.729548611111</v>
      </c>
      <c r="T2967" s="15">
        <f t="shared" si="218"/>
        <v>16623.729548611111</v>
      </c>
      <c r="U2967">
        <f t="shared" si="219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16"/>
        <v>114</v>
      </c>
      <c r="Q2968" s="10" t="s">
        <v>8315</v>
      </c>
      <c r="R2968" t="s">
        <v>8316</v>
      </c>
      <c r="S2968" s="15">
        <f t="shared" si="217"/>
        <v>42233.738564814819</v>
      </c>
      <c r="T2968" s="15">
        <f t="shared" si="218"/>
        <v>16694.738564814816</v>
      </c>
      <c r="U2968">
        <f t="shared" si="219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16"/>
        <v>114</v>
      </c>
      <c r="Q2969" s="10" t="s">
        <v>8315</v>
      </c>
      <c r="R2969" t="s">
        <v>8316</v>
      </c>
      <c r="S2969" s="15">
        <f t="shared" si="217"/>
        <v>42042.197824074072</v>
      </c>
      <c r="T2969" s="15">
        <f t="shared" si="218"/>
        <v>16503.156157407408</v>
      </c>
      <c r="U2969">
        <f t="shared" si="219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16"/>
        <v>106</v>
      </c>
      <c r="Q2970" s="10" t="s">
        <v>8315</v>
      </c>
      <c r="R2970" t="s">
        <v>8316</v>
      </c>
      <c r="S2970" s="15">
        <f t="shared" si="217"/>
        <v>42585.523842592593</v>
      </c>
      <c r="T2970" s="15">
        <f t="shared" si="218"/>
        <v>17030.165972222221</v>
      </c>
      <c r="U2970">
        <f t="shared" si="219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16"/>
        <v>163</v>
      </c>
      <c r="Q2971" s="10" t="s">
        <v>8315</v>
      </c>
      <c r="R2971" t="s">
        <v>8316</v>
      </c>
      <c r="S2971" s="15">
        <f t="shared" si="217"/>
        <v>42097.786493055552</v>
      </c>
      <c r="T2971" s="15">
        <f t="shared" si="218"/>
        <v>16558.952083333334</v>
      </c>
      <c r="U2971">
        <f t="shared" si="219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16"/>
        <v>106</v>
      </c>
      <c r="Q2972" s="10" t="s">
        <v>8315</v>
      </c>
      <c r="R2972" t="s">
        <v>8316</v>
      </c>
      <c r="S2972" s="15">
        <f t="shared" si="217"/>
        <v>41808.669571759259</v>
      </c>
      <c r="T2972" s="15">
        <f t="shared" si="218"/>
        <v>16269.669571759259</v>
      </c>
      <c r="U2972">
        <f t="shared" si="219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16"/>
        <v>100</v>
      </c>
      <c r="Q2973" s="10" t="s">
        <v>8315</v>
      </c>
      <c r="R2973" t="s">
        <v>8316</v>
      </c>
      <c r="S2973" s="15">
        <f t="shared" si="217"/>
        <v>41852.658310185187</v>
      </c>
      <c r="T2973" s="15">
        <f t="shared" si="218"/>
        <v>16313.658310185185</v>
      </c>
      <c r="U2973">
        <f t="shared" si="219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16"/>
        <v>105</v>
      </c>
      <c r="Q2974" s="10" t="s">
        <v>8315</v>
      </c>
      <c r="R2974" t="s">
        <v>8316</v>
      </c>
      <c r="S2974" s="15">
        <f t="shared" si="217"/>
        <v>42694.110185185185</v>
      </c>
      <c r="T2974" s="15">
        <f t="shared" si="218"/>
        <v>17140.041666666668</v>
      </c>
      <c r="U2974">
        <f t="shared" si="219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16"/>
        <v>175</v>
      </c>
      <c r="Q2975" s="10" t="s">
        <v>8315</v>
      </c>
      <c r="R2975" t="s">
        <v>8316</v>
      </c>
      <c r="S2975" s="15">
        <f t="shared" si="217"/>
        <v>42341.818379629629</v>
      </c>
      <c r="T2975" s="15">
        <f t="shared" si="218"/>
        <v>16801.166666666668</v>
      </c>
      <c r="U2975">
        <f t="shared" si="219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16"/>
        <v>102</v>
      </c>
      <c r="Q2976" s="10" t="s">
        <v>8315</v>
      </c>
      <c r="R2976" t="s">
        <v>8316</v>
      </c>
      <c r="S2976" s="15">
        <f t="shared" si="217"/>
        <v>41880.061006944445</v>
      </c>
      <c r="T2976" s="15">
        <f t="shared" si="218"/>
        <v>16339.065972222221</v>
      </c>
      <c r="U2976">
        <f t="shared" si="219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16"/>
        <v>100</v>
      </c>
      <c r="Q2977" s="10" t="s">
        <v>8315</v>
      </c>
      <c r="R2977" t="s">
        <v>8316</v>
      </c>
      <c r="S2977" s="15">
        <f t="shared" si="217"/>
        <v>41941.683865740742</v>
      </c>
      <c r="T2977" s="15">
        <f t="shared" si="218"/>
        <v>16401.125</v>
      </c>
      <c r="U2977">
        <f t="shared" si="219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16"/>
        <v>171</v>
      </c>
      <c r="Q2978" s="10" t="s">
        <v>8315</v>
      </c>
      <c r="R2978" t="s">
        <v>8316</v>
      </c>
      <c r="S2978" s="15">
        <f t="shared" si="217"/>
        <v>42425.730671296296</v>
      </c>
      <c r="T2978" s="15">
        <f t="shared" si="218"/>
        <v>16873.5</v>
      </c>
      <c r="U2978">
        <f t="shared" si="219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16"/>
        <v>114</v>
      </c>
      <c r="Q2979" s="10" t="s">
        <v>8315</v>
      </c>
      <c r="R2979" t="s">
        <v>8316</v>
      </c>
      <c r="S2979" s="15">
        <f t="shared" si="217"/>
        <v>42026.88118055556</v>
      </c>
      <c r="T2979" s="15">
        <f t="shared" si="218"/>
        <v>16517.093055555557</v>
      </c>
      <c r="U2979">
        <f t="shared" si="219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16"/>
        <v>129</v>
      </c>
      <c r="Q2980" s="10" t="s">
        <v>8315</v>
      </c>
      <c r="R2980" t="s">
        <v>8316</v>
      </c>
      <c r="S2980" s="15">
        <f t="shared" si="217"/>
        <v>41922.640590277777</v>
      </c>
      <c r="T2980" s="15">
        <f t="shared" si="218"/>
        <v>16363.249305555555</v>
      </c>
      <c r="U2980">
        <f t="shared" si="219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16"/>
        <v>101</v>
      </c>
      <c r="Q2981" s="10" t="s">
        <v>8315</v>
      </c>
      <c r="R2981" t="s">
        <v>8316</v>
      </c>
      <c r="S2981" s="15">
        <f t="shared" si="217"/>
        <v>41993.824340277773</v>
      </c>
      <c r="T2981" s="15">
        <f t="shared" si="218"/>
        <v>16441.25</v>
      </c>
      <c r="U2981">
        <f t="shared" si="219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16"/>
        <v>109</v>
      </c>
      <c r="Q2982" s="10" t="s">
        <v>8315</v>
      </c>
      <c r="R2982" t="s">
        <v>8316</v>
      </c>
      <c r="S2982" s="15">
        <f t="shared" si="217"/>
        <v>42219.915856481486</v>
      </c>
      <c r="T2982" s="15">
        <f t="shared" si="218"/>
        <v>16671.083333333332</v>
      </c>
      <c r="U2982">
        <f t="shared" si="219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16"/>
        <v>129</v>
      </c>
      <c r="Q2983" s="10" t="s">
        <v>8315</v>
      </c>
      <c r="R2983" t="s">
        <v>8355</v>
      </c>
      <c r="S2983" s="15">
        <f t="shared" si="217"/>
        <v>42225.559675925921</v>
      </c>
      <c r="T2983" s="15">
        <f t="shared" si="218"/>
        <v>16701.559675925924</v>
      </c>
      <c r="U2983">
        <f t="shared" si="219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16"/>
        <v>102</v>
      </c>
      <c r="Q2984" s="10" t="s">
        <v>8315</v>
      </c>
      <c r="R2984" t="s">
        <v>8355</v>
      </c>
      <c r="S2984" s="15">
        <f t="shared" si="217"/>
        <v>42381.686840277776</v>
      </c>
      <c r="T2984" s="15">
        <f t="shared" si="218"/>
        <v>16842.68684027778</v>
      </c>
      <c r="U2984">
        <f t="shared" si="219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16"/>
        <v>147</v>
      </c>
      <c r="Q2985" s="10" t="s">
        <v>8315</v>
      </c>
      <c r="R2985" t="s">
        <v>8355</v>
      </c>
      <c r="S2985" s="15">
        <f t="shared" si="217"/>
        <v>41894.632361111115</v>
      </c>
      <c r="T2985" s="15">
        <f t="shared" si="218"/>
        <v>16385.674027777779</v>
      </c>
      <c r="U2985">
        <f t="shared" si="219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16"/>
        <v>100</v>
      </c>
      <c r="Q2986" s="10" t="s">
        <v>8315</v>
      </c>
      <c r="R2986" t="s">
        <v>8355</v>
      </c>
      <c r="S2986" s="15">
        <f t="shared" si="217"/>
        <v>42576.278715277775</v>
      </c>
      <c r="T2986" s="15">
        <f t="shared" si="218"/>
        <v>17037.278715277778</v>
      </c>
      <c r="U2986">
        <f t="shared" si="219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16"/>
        <v>122</v>
      </c>
      <c r="Q2987" s="10" t="s">
        <v>8315</v>
      </c>
      <c r="R2987" t="s">
        <v>8355</v>
      </c>
      <c r="S2987" s="15">
        <f t="shared" si="217"/>
        <v>42654.973703703698</v>
      </c>
      <c r="T2987" s="15">
        <f t="shared" si="218"/>
        <v>17105.166666666668</v>
      </c>
      <c r="U2987">
        <f t="shared" si="219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16"/>
        <v>106</v>
      </c>
      <c r="Q2988" s="10" t="s">
        <v>8315</v>
      </c>
      <c r="R2988" t="s">
        <v>8355</v>
      </c>
      <c r="S2988" s="15">
        <f t="shared" si="217"/>
        <v>42431.500069444446</v>
      </c>
      <c r="T2988" s="15">
        <f t="shared" si="218"/>
        <v>16922.458402777778</v>
      </c>
      <c r="U2988">
        <f t="shared" si="219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16"/>
        <v>110</v>
      </c>
      <c r="Q2989" s="10" t="s">
        <v>8315</v>
      </c>
      <c r="R2989" t="s">
        <v>8355</v>
      </c>
      <c r="S2989" s="15">
        <f t="shared" si="217"/>
        <v>42627.307303240741</v>
      </c>
      <c r="T2989" s="15">
        <f t="shared" si="218"/>
        <v>17087</v>
      </c>
      <c r="U2989">
        <f t="shared" si="219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16"/>
        <v>100</v>
      </c>
      <c r="Q2990" s="10" t="s">
        <v>8315</v>
      </c>
      <c r="R2990" t="s">
        <v>8355</v>
      </c>
      <c r="S2990" s="15">
        <f t="shared" si="217"/>
        <v>42511.362048611118</v>
      </c>
      <c r="T2990" s="15">
        <f t="shared" si="218"/>
        <v>16972.362048611114</v>
      </c>
      <c r="U2990">
        <f t="shared" si="219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16"/>
        <v>177</v>
      </c>
      <c r="Q2991" s="10" t="s">
        <v>8315</v>
      </c>
      <c r="R2991" t="s">
        <v>8355</v>
      </c>
      <c r="S2991" s="15">
        <f t="shared" si="217"/>
        <v>42337.02039351852</v>
      </c>
      <c r="T2991" s="15">
        <f t="shared" si="218"/>
        <v>16790.207638888889</v>
      </c>
      <c r="U2991">
        <f t="shared" si="219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16"/>
        <v>100</v>
      </c>
      <c r="Q2992" s="10" t="s">
        <v>8315</v>
      </c>
      <c r="R2992" t="s">
        <v>8355</v>
      </c>
      <c r="S2992" s="15">
        <f t="shared" si="217"/>
        <v>42341.57430555555</v>
      </c>
      <c r="T2992" s="15">
        <f t="shared" si="218"/>
        <v>16807.574305555554</v>
      </c>
      <c r="U2992">
        <f t="shared" si="219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16"/>
        <v>103</v>
      </c>
      <c r="Q2993" s="10" t="s">
        <v>8315</v>
      </c>
      <c r="R2993" t="s">
        <v>8355</v>
      </c>
      <c r="S2993" s="15">
        <f t="shared" si="217"/>
        <v>42740.837152777778</v>
      </c>
      <c r="T2993" s="15">
        <f t="shared" si="218"/>
        <v>17193.837152777778</v>
      </c>
      <c r="U2993">
        <f t="shared" si="219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16"/>
        <v>105</v>
      </c>
      <c r="Q2994" s="10" t="s">
        <v>8315</v>
      </c>
      <c r="R2994" t="s">
        <v>8355</v>
      </c>
      <c r="S2994" s="15">
        <f t="shared" si="217"/>
        <v>42622.767476851848</v>
      </c>
      <c r="T2994" s="15">
        <f t="shared" si="218"/>
        <v>17083.767476851852</v>
      </c>
      <c r="U2994">
        <f t="shared" si="219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16"/>
        <v>100</v>
      </c>
      <c r="Q2995" s="10" t="s">
        <v>8315</v>
      </c>
      <c r="R2995" t="s">
        <v>8355</v>
      </c>
      <c r="S2995" s="15">
        <f t="shared" si="217"/>
        <v>42390.838738425926</v>
      </c>
      <c r="T2995" s="15">
        <f t="shared" si="218"/>
        <v>16851.838738425929</v>
      </c>
      <c r="U2995">
        <f t="shared" si="219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16"/>
        <v>458</v>
      </c>
      <c r="Q2996" s="10" t="s">
        <v>8315</v>
      </c>
      <c r="R2996" t="s">
        <v>8355</v>
      </c>
      <c r="S2996" s="15">
        <f t="shared" si="217"/>
        <v>41885.478842592594</v>
      </c>
      <c r="T2996" s="15">
        <f t="shared" si="218"/>
        <v>16346.478842592594</v>
      </c>
      <c r="U2996">
        <f t="shared" si="219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16"/>
        <v>105</v>
      </c>
      <c r="Q2997" s="10" t="s">
        <v>8315</v>
      </c>
      <c r="R2997" t="s">
        <v>8355</v>
      </c>
      <c r="S2997" s="15">
        <f t="shared" si="217"/>
        <v>42724.665173611109</v>
      </c>
      <c r="T2997" s="15">
        <f t="shared" si="218"/>
        <v>17185.665173611113</v>
      </c>
      <c r="U2997">
        <f t="shared" si="219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16"/>
        <v>172</v>
      </c>
      <c r="Q2998" s="10" t="s">
        <v>8315</v>
      </c>
      <c r="R2998" t="s">
        <v>8355</v>
      </c>
      <c r="S2998" s="15">
        <f t="shared" si="217"/>
        <v>42090.912500000006</v>
      </c>
      <c r="T2998" s="15">
        <f t="shared" si="218"/>
        <v>16581.912500000002</v>
      </c>
      <c r="U2998">
        <f t="shared" si="219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16"/>
        <v>104</v>
      </c>
      <c r="Q2999" s="10" t="s">
        <v>8315</v>
      </c>
      <c r="R2999" t="s">
        <v>8355</v>
      </c>
      <c r="S2999" s="15">
        <f t="shared" si="217"/>
        <v>42775.733715277776</v>
      </c>
      <c r="T2999" s="15">
        <f t="shared" si="218"/>
        <v>17224.207638888889</v>
      </c>
      <c r="U2999">
        <f t="shared" si="219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16"/>
        <v>103</v>
      </c>
      <c r="Q3000" s="10" t="s">
        <v>8315</v>
      </c>
      <c r="R3000" t="s">
        <v>8355</v>
      </c>
      <c r="S3000" s="15">
        <f t="shared" si="217"/>
        <v>41778.193622685183</v>
      </c>
      <c r="T3000" s="15">
        <f t="shared" si="218"/>
        <v>16237.184027777779</v>
      </c>
      <c r="U3000">
        <f t="shared" si="219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16"/>
        <v>119</v>
      </c>
      <c r="Q3001" s="10" t="s">
        <v>8315</v>
      </c>
      <c r="R3001" t="s">
        <v>8355</v>
      </c>
      <c r="S3001" s="15">
        <f t="shared" si="217"/>
        <v>42780.740277777775</v>
      </c>
      <c r="T3001" s="15">
        <f t="shared" si="218"/>
        <v>17226.083333333332</v>
      </c>
      <c r="U3001">
        <f t="shared" si="219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16"/>
        <v>100</v>
      </c>
      <c r="Q3002" s="10" t="s">
        <v>8315</v>
      </c>
      <c r="R3002" t="s">
        <v>8355</v>
      </c>
      <c r="S3002" s="15">
        <f t="shared" si="217"/>
        <v>42752.827199074076</v>
      </c>
      <c r="T3002" s="15">
        <f t="shared" si="218"/>
        <v>17197.75</v>
      </c>
      <c r="U3002">
        <f t="shared" si="219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16"/>
        <v>319</v>
      </c>
      <c r="Q3003" s="10" t="s">
        <v>8315</v>
      </c>
      <c r="R3003" t="s">
        <v>8355</v>
      </c>
      <c r="S3003" s="15">
        <f t="shared" si="217"/>
        <v>42534.895625000005</v>
      </c>
      <c r="T3003" s="15">
        <f t="shared" si="218"/>
        <v>16995.895625000001</v>
      </c>
      <c r="U3003">
        <f t="shared" si="219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16"/>
        <v>109</v>
      </c>
      <c r="Q3004" s="10" t="s">
        <v>8315</v>
      </c>
      <c r="R3004" t="s">
        <v>8355</v>
      </c>
      <c r="S3004" s="15">
        <f t="shared" si="217"/>
        <v>41239.83625</v>
      </c>
      <c r="T3004" s="15">
        <f t="shared" si="218"/>
        <v>15700.83625</v>
      </c>
      <c r="U3004">
        <f t="shared" si="219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16"/>
        <v>101</v>
      </c>
      <c r="Q3005" s="10" t="s">
        <v>8315</v>
      </c>
      <c r="R3005" t="s">
        <v>8355</v>
      </c>
      <c r="S3005" s="15">
        <f t="shared" si="217"/>
        <v>42398.849259259259</v>
      </c>
      <c r="T3005" s="15">
        <f t="shared" si="218"/>
        <v>16861.249305555557</v>
      </c>
      <c r="U3005">
        <f t="shared" si="219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16"/>
        <v>113</v>
      </c>
      <c r="Q3006" s="10" t="s">
        <v>8315</v>
      </c>
      <c r="R3006" t="s">
        <v>8355</v>
      </c>
      <c r="S3006" s="15">
        <f t="shared" si="217"/>
        <v>41928.881064814814</v>
      </c>
      <c r="T3006" s="15">
        <f t="shared" si="218"/>
        <v>16389.922731481482</v>
      </c>
      <c r="U3006">
        <f t="shared" si="219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16"/>
        <v>120</v>
      </c>
      <c r="Q3007" s="10" t="s">
        <v>8315</v>
      </c>
      <c r="R3007" t="s">
        <v>8355</v>
      </c>
      <c r="S3007" s="15">
        <f t="shared" si="217"/>
        <v>41888.674826388888</v>
      </c>
      <c r="T3007" s="15">
        <f t="shared" si="218"/>
        <v>16349.674826388889</v>
      </c>
      <c r="U3007">
        <f t="shared" si="219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16"/>
        <v>108</v>
      </c>
      <c r="Q3008" s="10" t="s">
        <v>8315</v>
      </c>
      <c r="R3008" t="s">
        <v>8355</v>
      </c>
      <c r="S3008" s="15">
        <f t="shared" si="217"/>
        <v>41957.756840277783</v>
      </c>
      <c r="T3008" s="15">
        <f t="shared" si="218"/>
        <v>16418.75684027778</v>
      </c>
      <c r="U3008">
        <f t="shared" si="219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16"/>
        <v>180</v>
      </c>
      <c r="Q3009" s="10" t="s">
        <v>8315</v>
      </c>
      <c r="R3009" t="s">
        <v>8355</v>
      </c>
      <c r="S3009" s="15">
        <f t="shared" si="217"/>
        <v>42098.216238425928</v>
      </c>
      <c r="T3009" s="15">
        <f t="shared" si="218"/>
        <v>16550.216238425925</v>
      </c>
      <c r="U3009">
        <f t="shared" si="219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20">ROUND(E3010/D3010*100,0)</f>
        <v>101</v>
      </c>
      <c r="Q3010" s="10" t="s">
        <v>8315</v>
      </c>
      <c r="R3010" t="s">
        <v>8355</v>
      </c>
      <c r="S3010" s="15">
        <f t="shared" si="217"/>
        <v>42360.212025462963</v>
      </c>
      <c r="T3010" s="15">
        <f t="shared" si="218"/>
        <v>16821.212025462963</v>
      </c>
      <c r="U3010">
        <f t="shared" si="219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20"/>
        <v>120</v>
      </c>
      <c r="Q3011" s="10" t="s">
        <v>8315</v>
      </c>
      <c r="R3011" t="s">
        <v>8355</v>
      </c>
      <c r="S3011" s="15">
        <f t="shared" ref="S3011:S3074" si="221">(((J3011/60)/60)/24)+DATE(1970,1,1)</f>
        <v>41939.569907407407</v>
      </c>
      <c r="T3011" s="15">
        <f t="shared" ref="T3011:T3074" si="222">(((I3011/60)/60)/24)</f>
        <v>16400.611574074075</v>
      </c>
      <c r="U3011">
        <f t="shared" ref="U3011:U3074" si="223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20"/>
        <v>158</v>
      </c>
      <c r="Q3012" s="10" t="s">
        <v>8315</v>
      </c>
      <c r="R3012" t="s">
        <v>8355</v>
      </c>
      <c r="S3012" s="15">
        <f t="shared" si="221"/>
        <v>41996.832395833335</v>
      </c>
      <c r="T3012" s="15">
        <f t="shared" si="222"/>
        <v>16487.832395833331</v>
      </c>
      <c r="U3012">
        <f t="shared" si="223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20"/>
        <v>124</v>
      </c>
      <c r="Q3013" s="10" t="s">
        <v>8315</v>
      </c>
      <c r="R3013" t="s">
        <v>8355</v>
      </c>
      <c r="S3013" s="15">
        <f t="shared" si="221"/>
        <v>42334.468935185185</v>
      </c>
      <c r="T3013" s="15">
        <f t="shared" si="222"/>
        <v>16792.957638888889</v>
      </c>
      <c r="U3013">
        <f t="shared" si="223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20"/>
        <v>117</v>
      </c>
      <c r="Q3014" s="10" t="s">
        <v>8315</v>
      </c>
      <c r="R3014" t="s">
        <v>8355</v>
      </c>
      <c r="S3014" s="15">
        <f t="shared" si="221"/>
        <v>42024.702893518523</v>
      </c>
      <c r="T3014" s="15">
        <f t="shared" si="222"/>
        <v>16476.702893518519</v>
      </c>
      <c r="U3014">
        <f t="shared" si="223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20"/>
        <v>157</v>
      </c>
      <c r="Q3015" s="10" t="s">
        <v>8315</v>
      </c>
      <c r="R3015" t="s">
        <v>8355</v>
      </c>
      <c r="S3015" s="15">
        <f t="shared" si="221"/>
        <v>42146.836215277777</v>
      </c>
      <c r="T3015" s="15">
        <f t="shared" si="222"/>
        <v>16607.836215277777</v>
      </c>
      <c r="U3015">
        <f t="shared" si="223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20"/>
        <v>113</v>
      </c>
      <c r="Q3016" s="10" t="s">
        <v>8315</v>
      </c>
      <c r="R3016" t="s">
        <v>8355</v>
      </c>
      <c r="S3016" s="15">
        <f t="shared" si="221"/>
        <v>41920.123611111114</v>
      </c>
      <c r="T3016" s="15">
        <f t="shared" si="222"/>
        <v>16379.208333333334</v>
      </c>
      <c r="U3016">
        <f t="shared" si="223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20"/>
        <v>103</v>
      </c>
      <c r="Q3017" s="10" t="s">
        <v>8315</v>
      </c>
      <c r="R3017" t="s">
        <v>8355</v>
      </c>
      <c r="S3017" s="15">
        <f t="shared" si="221"/>
        <v>41785.72729166667</v>
      </c>
      <c r="T3017" s="15">
        <f t="shared" si="222"/>
        <v>16232.166666666666</v>
      </c>
      <c r="U3017">
        <f t="shared" si="223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20"/>
        <v>103</v>
      </c>
      <c r="Q3018" s="10" t="s">
        <v>8315</v>
      </c>
      <c r="R3018" t="s">
        <v>8355</v>
      </c>
      <c r="S3018" s="15">
        <f t="shared" si="221"/>
        <v>41778.548055555555</v>
      </c>
      <c r="T3018" s="15">
        <f t="shared" si="222"/>
        <v>16269.548055555555</v>
      </c>
      <c r="U3018">
        <f t="shared" si="223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20"/>
        <v>106</v>
      </c>
      <c r="Q3019" s="10" t="s">
        <v>8315</v>
      </c>
      <c r="R3019" t="s">
        <v>8355</v>
      </c>
      <c r="S3019" s="15">
        <f t="shared" si="221"/>
        <v>41841.850034722222</v>
      </c>
      <c r="T3019" s="15">
        <f t="shared" si="222"/>
        <v>16302.850034722222</v>
      </c>
      <c r="U3019">
        <f t="shared" si="223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20"/>
        <v>101</v>
      </c>
      <c r="Q3020" s="10" t="s">
        <v>8315</v>
      </c>
      <c r="R3020" t="s">
        <v>8355</v>
      </c>
      <c r="S3020" s="15">
        <f t="shared" si="221"/>
        <v>42163.29833333334</v>
      </c>
      <c r="T3020" s="15">
        <f t="shared" si="222"/>
        <v>16636.916666666668</v>
      </c>
      <c r="U3020">
        <f t="shared" si="223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20"/>
        <v>121</v>
      </c>
      <c r="Q3021" s="10" t="s">
        <v>8315</v>
      </c>
      <c r="R3021" t="s">
        <v>8355</v>
      </c>
      <c r="S3021" s="15">
        <f t="shared" si="221"/>
        <v>41758.833564814813</v>
      </c>
      <c r="T3021" s="15">
        <f t="shared" si="222"/>
        <v>16217.125</v>
      </c>
      <c r="U3021">
        <f t="shared" si="223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20"/>
        <v>101</v>
      </c>
      <c r="Q3022" s="10" t="s">
        <v>8315</v>
      </c>
      <c r="R3022" t="s">
        <v>8355</v>
      </c>
      <c r="S3022" s="15">
        <f t="shared" si="221"/>
        <v>42170.846446759257</v>
      </c>
      <c r="T3022" s="15">
        <f t="shared" si="222"/>
        <v>16661.84644675926</v>
      </c>
      <c r="U3022">
        <f t="shared" si="223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20"/>
        <v>116</v>
      </c>
      <c r="Q3023" s="10" t="s">
        <v>8315</v>
      </c>
      <c r="R3023" t="s">
        <v>8355</v>
      </c>
      <c r="S3023" s="15">
        <f t="shared" si="221"/>
        <v>42660.618854166663</v>
      </c>
      <c r="T3023" s="15">
        <f t="shared" si="222"/>
        <v>17127.249305555557</v>
      </c>
      <c r="U3023">
        <f t="shared" si="223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20"/>
        <v>101</v>
      </c>
      <c r="Q3024" s="10" t="s">
        <v>8315</v>
      </c>
      <c r="R3024" t="s">
        <v>8355</v>
      </c>
      <c r="S3024" s="15">
        <f t="shared" si="221"/>
        <v>42564.95380787037</v>
      </c>
      <c r="T3024" s="15">
        <f t="shared" si="222"/>
        <v>17040.95380787037</v>
      </c>
      <c r="U3024">
        <f t="shared" si="223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20"/>
        <v>103</v>
      </c>
      <c r="Q3025" s="10" t="s">
        <v>8315</v>
      </c>
      <c r="R3025" t="s">
        <v>8355</v>
      </c>
      <c r="S3025" s="15">
        <f t="shared" si="221"/>
        <v>42121.675763888896</v>
      </c>
      <c r="T3025" s="15">
        <f t="shared" si="222"/>
        <v>16597.675763888892</v>
      </c>
      <c r="U3025">
        <f t="shared" si="223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20"/>
        <v>246</v>
      </c>
      <c r="Q3026" s="10" t="s">
        <v>8315</v>
      </c>
      <c r="R3026" t="s">
        <v>8355</v>
      </c>
      <c r="S3026" s="15">
        <f t="shared" si="221"/>
        <v>41158.993923611109</v>
      </c>
      <c r="T3026" s="15">
        <f t="shared" si="222"/>
        <v>15619.993923611111</v>
      </c>
      <c r="U3026">
        <f t="shared" si="223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20"/>
        <v>302</v>
      </c>
      <c r="Q3027" s="10" t="s">
        <v>8315</v>
      </c>
      <c r="R3027" t="s">
        <v>8355</v>
      </c>
      <c r="S3027" s="15">
        <f t="shared" si="221"/>
        <v>41761.509409722225</v>
      </c>
      <c r="T3027" s="15">
        <f t="shared" si="222"/>
        <v>16220.666666666666</v>
      </c>
      <c r="U3027">
        <f t="shared" si="223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20"/>
        <v>143</v>
      </c>
      <c r="Q3028" s="10" t="s">
        <v>8315</v>
      </c>
      <c r="R3028" t="s">
        <v>8355</v>
      </c>
      <c r="S3028" s="15">
        <f t="shared" si="221"/>
        <v>42783.459398148145</v>
      </c>
      <c r="T3028" s="15">
        <f t="shared" si="222"/>
        <v>17228.459398148148</v>
      </c>
      <c r="U3028">
        <f t="shared" si="223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20"/>
        <v>131</v>
      </c>
      <c r="Q3029" s="10" t="s">
        <v>8315</v>
      </c>
      <c r="R3029" t="s">
        <v>8355</v>
      </c>
      <c r="S3029" s="15">
        <f t="shared" si="221"/>
        <v>42053.704293981486</v>
      </c>
      <c r="T3029" s="15">
        <f t="shared" si="222"/>
        <v>16514.662627314814</v>
      </c>
      <c r="U3029">
        <f t="shared" si="223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20"/>
        <v>168</v>
      </c>
      <c r="Q3030" s="10" t="s">
        <v>8315</v>
      </c>
      <c r="R3030" t="s">
        <v>8355</v>
      </c>
      <c r="S3030" s="15">
        <f t="shared" si="221"/>
        <v>42567.264178240745</v>
      </c>
      <c r="T3030" s="15">
        <f t="shared" si="222"/>
        <v>17028.264178240741</v>
      </c>
      <c r="U3030">
        <f t="shared" si="223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20"/>
        <v>110</v>
      </c>
      <c r="Q3031" s="10" t="s">
        <v>8315</v>
      </c>
      <c r="R3031" t="s">
        <v>8355</v>
      </c>
      <c r="S3031" s="15">
        <f t="shared" si="221"/>
        <v>41932.708877314813</v>
      </c>
      <c r="T3031" s="15">
        <f t="shared" si="222"/>
        <v>16392.190972222223</v>
      </c>
      <c r="U3031">
        <f t="shared" si="223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20"/>
        <v>107</v>
      </c>
      <c r="Q3032" s="10" t="s">
        <v>8315</v>
      </c>
      <c r="R3032" t="s">
        <v>8355</v>
      </c>
      <c r="S3032" s="15">
        <f t="shared" si="221"/>
        <v>42233.747349537036</v>
      </c>
      <c r="T3032" s="15">
        <f t="shared" si="222"/>
        <v>16694.74734953704</v>
      </c>
      <c r="U3032">
        <f t="shared" si="223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20"/>
        <v>100</v>
      </c>
      <c r="Q3033" s="10" t="s">
        <v>8315</v>
      </c>
      <c r="R3033" t="s">
        <v>8355</v>
      </c>
      <c r="S3033" s="15">
        <f t="shared" si="221"/>
        <v>42597.882488425923</v>
      </c>
      <c r="T3033" s="15">
        <f t="shared" si="222"/>
        <v>17088.882488425927</v>
      </c>
      <c r="U3033">
        <f t="shared" si="223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20"/>
        <v>127</v>
      </c>
      <c r="Q3034" s="10" t="s">
        <v>8315</v>
      </c>
      <c r="R3034" t="s">
        <v>8355</v>
      </c>
      <c r="S3034" s="15">
        <f t="shared" si="221"/>
        <v>42228.044664351852</v>
      </c>
      <c r="T3034" s="15">
        <f t="shared" si="222"/>
        <v>16689.044664351852</v>
      </c>
      <c r="U3034">
        <f t="shared" si="223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20"/>
        <v>147</v>
      </c>
      <c r="Q3035" s="10" t="s">
        <v>8315</v>
      </c>
      <c r="R3035" t="s">
        <v>8355</v>
      </c>
      <c r="S3035" s="15">
        <f t="shared" si="221"/>
        <v>42570.110243055555</v>
      </c>
      <c r="T3035" s="15">
        <f t="shared" si="222"/>
        <v>17031.110243055555</v>
      </c>
      <c r="U3035">
        <f t="shared" si="223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20"/>
        <v>113</v>
      </c>
      <c r="Q3036" s="10" t="s">
        <v>8315</v>
      </c>
      <c r="R3036" t="s">
        <v>8355</v>
      </c>
      <c r="S3036" s="15">
        <f t="shared" si="221"/>
        <v>42644.535358796296</v>
      </c>
      <c r="T3036" s="15">
        <f t="shared" si="222"/>
        <v>17106.165972222221</v>
      </c>
      <c r="U3036">
        <f t="shared" si="223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20"/>
        <v>109</v>
      </c>
      <c r="Q3037" s="10" t="s">
        <v>8315</v>
      </c>
      <c r="R3037" t="s">
        <v>8355</v>
      </c>
      <c r="S3037" s="15">
        <f t="shared" si="221"/>
        <v>41368.560289351852</v>
      </c>
      <c r="T3037" s="15">
        <f t="shared" si="222"/>
        <v>15829.560289351852</v>
      </c>
      <c r="U3037">
        <f t="shared" si="223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20"/>
        <v>127</v>
      </c>
      <c r="Q3038" s="10" t="s">
        <v>8315</v>
      </c>
      <c r="R3038" t="s">
        <v>8355</v>
      </c>
      <c r="S3038" s="15">
        <f t="shared" si="221"/>
        <v>41466.785231481481</v>
      </c>
      <c r="T3038" s="15">
        <f t="shared" si="222"/>
        <v>15933.499305555555</v>
      </c>
      <c r="U3038">
        <f t="shared" si="223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20"/>
        <v>213</v>
      </c>
      <c r="Q3039" s="10" t="s">
        <v>8315</v>
      </c>
      <c r="R3039" t="s">
        <v>8355</v>
      </c>
      <c r="S3039" s="15">
        <f t="shared" si="221"/>
        <v>40378.893206018518</v>
      </c>
      <c r="T3039" s="15">
        <f t="shared" si="222"/>
        <v>14884.207638888889</v>
      </c>
      <c r="U3039">
        <f t="shared" si="223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20"/>
        <v>101</v>
      </c>
      <c r="Q3040" s="10" t="s">
        <v>8315</v>
      </c>
      <c r="R3040" t="s">
        <v>8355</v>
      </c>
      <c r="S3040" s="15">
        <f t="shared" si="221"/>
        <v>42373.252280092594</v>
      </c>
      <c r="T3040" s="15">
        <f t="shared" si="222"/>
        <v>16864.252280092594</v>
      </c>
      <c r="U3040">
        <f t="shared" si="223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20"/>
        <v>109</v>
      </c>
      <c r="Q3041" s="10" t="s">
        <v>8315</v>
      </c>
      <c r="R3041" t="s">
        <v>8355</v>
      </c>
      <c r="S3041" s="15">
        <f t="shared" si="221"/>
        <v>41610.794421296298</v>
      </c>
      <c r="T3041" s="15">
        <f t="shared" si="222"/>
        <v>16068.332638888889</v>
      </c>
      <c r="U3041">
        <f t="shared" si="223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20"/>
        <v>108</v>
      </c>
      <c r="Q3042" s="10" t="s">
        <v>8315</v>
      </c>
      <c r="R3042" t="s">
        <v>8355</v>
      </c>
      <c r="S3042" s="15">
        <f t="shared" si="221"/>
        <v>42177.791909722218</v>
      </c>
      <c r="T3042" s="15">
        <f t="shared" si="222"/>
        <v>16612.958333333332</v>
      </c>
      <c r="U3042">
        <f t="shared" si="223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20"/>
        <v>110</v>
      </c>
      <c r="Q3043" s="10" t="s">
        <v>8315</v>
      </c>
      <c r="R3043" t="s">
        <v>8355</v>
      </c>
      <c r="S3043" s="15">
        <f t="shared" si="221"/>
        <v>42359.868611111116</v>
      </c>
      <c r="T3043" s="15">
        <f t="shared" si="222"/>
        <v>16820.868611111113</v>
      </c>
      <c r="U3043">
        <f t="shared" si="223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20"/>
        <v>128</v>
      </c>
      <c r="Q3044" s="10" t="s">
        <v>8315</v>
      </c>
      <c r="R3044" t="s">
        <v>8355</v>
      </c>
      <c r="S3044" s="15">
        <f t="shared" si="221"/>
        <v>42253.688043981485</v>
      </c>
      <c r="T3044" s="15">
        <f t="shared" si="222"/>
        <v>16714.688043981481</v>
      </c>
      <c r="U3044">
        <f t="shared" si="223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20"/>
        <v>110</v>
      </c>
      <c r="Q3045" s="10" t="s">
        <v>8315</v>
      </c>
      <c r="R3045" t="s">
        <v>8355</v>
      </c>
      <c r="S3045" s="15">
        <f t="shared" si="221"/>
        <v>42083.070590277777</v>
      </c>
      <c r="T3045" s="15">
        <f t="shared" si="222"/>
        <v>16541.118055555555</v>
      </c>
      <c r="U3045">
        <f t="shared" si="223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20"/>
        <v>109</v>
      </c>
      <c r="Q3046" s="10" t="s">
        <v>8315</v>
      </c>
      <c r="R3046" t="s">
        <v>8355</v>
      </c>
      <c r="S3046" s="15">
        <f t="shared" si="221"/>
        <v>42387.7268287037</v>
      </c>
      <c r="T3046" s="15">
        <f t="shared" si="222"/>
        <v>16833.726828703704</v>
      </c>
      <c r="U3046">
        <f t="shared" si="223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20"/>
        <v>133</v>
      </c>
      <c r="Q3047" s="10" t="s">
        <v>8315</v>
      </c>
      <c r="R3047" t="s">
        <v>8355</v>
      </c>
      <c r="S3047" s="15">
        <f t="shared" si="221"/>
        <v>41843.155729166669</v>
      </c>
      <c r="T3047" s="15">
        <f t="shared" si="222"/>
        <v>16304.155729166667</v>
      </c>
      <c r="U3047">
        <f t="shared" si="223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20"/>
        <v>191</v>
      </c>
      <c r="Q3048" s="10" t="s">
        <v>8315</v>
      </c>
      <c r="R3048" t="s">
        <v>8355</v>
      </c>
      <c r="S3048" s="15">
        <f t="shared" si="221"/>
        <v>41862.803078703706</v>
      </c>
      <c r="T3048" s="15">
        <f t="shared" si="222"/>
        <v>16323.202777777777</v>
      </c>
      <c r="U3048">
        <f t="shared" si="223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20"/>
        <v>149</v>
      </c>
      <c r="Q3049" s="10" t="s">
        <v>8315</v>
      </c>
      <c r="R3049" t="s">
        <v>8355</v>
      </c>
      <c r="S3049" s="15">
        <f t="shared" si="221"/>
        <v>42443.989050925928</v>
      </c>
      <c r="T3049" s="15">
        <f t="shared" si="222"/>
        <v>16918.552777777779</v>
      </c>
      <c r="U3049">
        <f t="shared" si="223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20"/>
        <v>166</v>
      </c>
      <c r="Q3050" s="10" t="s">
        <v>8315</v>
      </c>
      <c r="R3050" t="s">
        <v>8355</v>
      </c>
      <c r="S3050" s="15">
        <f t="shared" si="221"/>
        <v>41975.901180555549</v>
      </c>
      <c r="T3050" s="15">
        <f t="shared" si="222"/>
        <v>16435.890277777777</v>
      </c>
      <c r="U3050">
        <f t="shared" si="223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20"/>
        <v>107</v>
      </c>
      <c r="Q3051" s="10" t="s">
        <v>8315</v>
      </c>
      <c r="R3051" t="s">
        <v>8355</v>
      </c>
      <c r="S3051" s="15">
        <f t="shared" si="221"/>
        <v>42139.014525462961</v>
      </c>
      <c r="T3051" s="15">
        <f t="shared" si="222"/>
        <v>16600.014525462964</v>
      </c>
      <c r="U3051">
        <f t="shared" si="223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20"/>
        <v>106</v>
      </c>
      <c r="Q3052" s="10" t="s">
        <v>8315</v>
      </c>
      <c r="R3052" t="s">
        <v>8355</v>
      </c>
      <c r="S3052" s="15">
        <f t="shared" si="221"/>
        <v>42465.16851851852</v>
      </c>
      <c r="T3052" s="15">
        <f t="shared" si="222"/>
        <v>16926.16851851852</v>
      </c>
      <c r="U3052">
        <f t="shared" si="223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20"/>
        <v>24</v>
      </c>
      <c r="Q3053" s="10" t="s">
        <v>8315</v>
      </c>
      <c r="R3053" t="s">
        <v>8355</v>
      </c>
      <c r="S3053" s="15">
        <f t="shared" si="221"/>
        <v>42744.416030092587</v>
      </c>
      <c r="T3053" s="15">
        <f t="shared" si="222"/>
        <v>17205.416030092591</v>
      </c>
      <c r="U3053">
        <f t="shared" si="223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20"/>
        <v>0</v>
      </c>
      <c r="Q3054" s="10" t="s">
        <v>8315</v>
      </c>
      <c r="R3054" t="s">
        <v>8355</v>
      </c>
      <c r="S3054" s="15">
        <f t="shared" si="221"/>
        <v>42122.670069444444</v>
      </c>
      <c r="T3054" s="15">
        <f t="shared" si="222"/>
        <v>16583.665972222221</v>
      </c>
      <c r="U3054">
        <f t="shared" si="223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20"/>
        <v>0</v>
      </c>
      <c r="Q3055" s="10" t="s">
        <v>8315</v>
      </c>
      <c r="R3055" t="s">
        <v>8355</v>
      </c>
      <c r="S3055" s="15">
        <f t="shared" si="221"/>
        <v>41862.761724537035</v>
      </c>
      <c r="T3055" s="15">
        <f t="shared" si="222"/>
        <v>16345.165972222223</v>
      </c>
      <c r="U3055">
        <f t="shared" si="223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20"/>
        <v>0</v>
      </c>
      <c r="Q3056" s="10" t="s">
        <v>8315</v>
      </c>
      <c r="R3056" t="s">
        <v>8355</v>
      </c>
      <c r="S3056" s="15">
        <f t="shared" si="221"/>
        <v>42027.832800925928</v>
      </c>
      <c r="T3056" s="15">
        <f t="shared" si="222"/>
        <v>16496.044444444444</v>
      </c>
      <c r="U3056">
        <f t="shared" si="223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20"/>
        <v>0</v>
      </c>
      <c r="Q3057" s="10" t="s">
        <v>8315</v>
      </c>
      <c r="R3057" t="s">
        <v>8355</v>
      </c>
      <c r="S3057" s="15">
        <f t="shared" si="221"/>
        <v>41953.95821759259</v>
      </c>
      <c r="T3057" s="15">
        <f t="shared" si="222"/>
        <v>16444.958217592593</v>
      </c>
      <c r="U3057">
        <f t="shared" si="223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20"/>
        <v>0</v>
      </c>
      <c r="Q3058" s="10" t="s">
        <v>8315</v>
      </c>
      <c r="R3058" t="s">
        <v>8355</v>
      </c>
      <c r="S3058" s="15">
        <f t="shared" si="221"/>
        <v>41851.636388888888</v>
      </c>
      <c r="T3058" s="15">
        <f t="shared" si="222"/>
        <v>16342.636388888888</v>
      </c>
      <c r="U3058">
        <f t="shared" si="223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20"/>
        <v>0</v>
      </c>
      <c r="Q3059" s="10" t="s">
        <v>8315</v>
      </c>
      <c r="R3059" t="s">
        <v>8355</v>
      </c>
      <c r="S3059" s="15">
        <f t="shared" si="221"/>
        <v>42433.650590277779</v>
      </c>
      <c r="T3059" s="15">
        <f t="shared" si="222"/>
        <v>16894.608923611111</v>
      </c>
      <c r="U3059">
        <f t="shared" si="223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20"/>
        <v>0</v>
      </c>
      <c r="Q3060" s="10" t="s">
        <v>8315</v>
      </c>
      <c r="R3060" t="s">
        <v>8355</v>
      </c>
      <c r="S3060" s="15">
        <f t="shared" si="221"/>
        <v>42460.374305555553</v>
      </c>
      <c r="T3060" s="15">
        <f t="shared" si="222"/>
        <v>16941.374305555557</v>
      </c>
      <c r="U3060">
        <f t="shared" si="223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20"/>
        <v>3</v>
      </c>
      <c r="Q3061" s="10" t="s">
        <v>8315</v>
      </c>
      <c r="R3061" t="s">
        <v>8355</v>
      </c>
      <c r="S3061" s="15">
        <f t="shared" si="221"/>
        <v>41829.935717592591</v>
      </c>
      <c r="T3061" s="15">
        <f t="shared" si="222"/>
        <v>16290.935717592592</v>
      </c>
      <c r="U3061">
        <f t="shared" si="223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20"/>
        <v>0</v>
      </c>
      <c r="Q3062" s="10" t="s">
        <v>8315</v>
      </c>
      <c r="R3062" t="s">
        <v>8355</v>
      </c>
      <c r="S3062" s="15">
        <f t="shared" si="221"/>
        <v>42245.274699074071</v>
      </c>
      <c r="T3062" s="15">
        <f t="shared" si="222"/>
        <v>16706.274699074074</v>
      </c>
      <c r="U3062">
        <f t="shared" si="223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20"/>
        <v>0</v>
      </c>
      <c r="Q3063" s="10" t="s">
        <v>8315</v>
      </c>
      <c r="R3063" t="s">
        <v>8355</v>
      </c>
      <c r="S3063" s="15">
        <f t="shared" si="221"/>
        <v>41834.784120370372</v>
      </c>
      <c r="T3063" s="15">
        <f t="shared" si="222"/>
        <v>16295.78412037037</v>
      </c>
      <c r="U3063">
        <f t="shared" si="223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20"/>
        <v>67</v>
      </c>
      <c r="Q3064" s="10" t="s">
        <v>8315</v>
      </c>
      <c r="R3064" t="s">
        <v>8355</v>
      </c>
      <c r="S3064" s="15">
        <f t="shared" si="221"/>
        <v>42248.535787037035</v>
      </c>
      <c r="T3064" s="15">
        <f t="shared" si="222"/>
        <v>16708.75</v>
      </c>
      <c r="U3064">
        <f t="shared" si="223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20"/>
        <v>20</v>
      </c>
      <c r="Q3065" s="10" t="s">
        <v>8315</v>
      </c>
      <c r="R3065" t="s">
        <v>8355</v>
      </c>
      <c r="S3065" s="15">
        <f t="shared" si="221"/>
        <v>42630.922893518517</v>
      </c>
      <c r="T3065" s="15">
        <f t="shared" si="222"/>
        <v>17096.922893518517</v>
      </c>
      <c r="U3065">
        <f t="shared" si="223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20"/>
        <v>11</v>
      </c>
      <c r="Q3066" s="10" t="s">
        <v>8315</v>
      </c>
      <c r="R3066" t="s">
        <v>8355</v>
      </c>
      <c r="S3066" s="15">
        <f t="shared" si="221"/>
        <v>42299.130162037036</v>
      </c>
      <c r="T3066" s="15">
        <f t="shared" si="222"/>
        <v>16761.290972222221</v>
      </c>
      <c r="U3066">
        <f t="shared" si="223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20"/>
        <v>0</v>
      </c>
      <c r="Q3067" s="10" t="s">
        <v>8315</v>
      </c>
      <c r="R3067" t="s">
        <v>8355</v>
      </c>
      <c r="S3067" s="15">
        <f t="shared" si="221"/>
        <v>41825.055231481485</v>
      </c>
      <c r="T3067" s="15">
        <f t="shared" si="222"/>
        <v>16281.055231481483</v>
      </c>
      <c r="U3067">
        <f t="shared" si="223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20"/>
        <v>12</v>
      </c>
      <c r="Q3068" s="10" t="s">
        <v>8315</v>
      </c>
      <c r="R3068" t="s">
        <v>8355</v>
      </c>
      <c r="S3068" s="15">
        <f t="shared" si="221"/>
        <v>42531.228437500002</v>
      </c>
      <c r="T3068" s="15">
        <f t="shared" si="222"/>
        <v>16992.228437499998</v>
      </c>
      <c r="U3068">
        <f t="shared" si="223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20"/>
        <v>3</v>
      </c>
      <c r="Q3069" s="10" t="s">
        <v>8315</v>
      </c>
      <c r="R3069" t="s">
        <v>8355</v>
      </c>
      <c r="S3069" s="15">
        <f t="shared" si="221"/>
        <v>42226.938414351855</v>
      </c>
      <c r="T3069" s="15">
        <f t="shared" si="222"/>
        <v>16687.938414351851</v>
      </c>
      <c r="U3069">
        <f t="shared" si="223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20"/>
        <v>0</v>
      </c>
      <c r="Q3070" s="10" t="s">
        <v>8315</v>
      </c>
      <c r="R3070" t="s">
        <v>8355</v>
      </c>
      <c r="S3070" s="15">
        <f t="shared" si="221"/>
        <v>42263.691574074073</v>
      </c>
      <c r="T3070" s="15">
        <f t="shared" si="222"/>
        <v>16724.691574074073</v>
      </c>
      <c r="U3070">
        <f t="shared" si="223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20"/>
        <v>14</v>
      </c>
      <c r="Q3071" s="10" t="s">
        <v>8315</v>
      </c>
      <c r="R3071" t="s">
        <v>8355</v>
      </c>
      <c r="S3071" s="15">
        <f t="shared" si="221"/>
        <v>41957.833726851852</v>
      </c>
      <c r="T3071" s="15">
        <f t="shared" si="222"/>
        <v>16418.833726851852</v>
      </c>
      <c r="U3071">
        <f t="shared" si="223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20"/>
        <v>3</v>
      </c>
      <c r="Q3072" s="10" t="s">
        <v>8315</v>
      </c>
      <c r="R3072" t="s">
        <v>8355</v>
      </c>
      <c r="S3072" s="15">
        <f t="shared" si="221"/>
        <v>42690.733437499999</v>
      </c>
      <c r="T3072" s="15">
        <f t="shared" si="222"/>
        <v>17142.733437499999</v>
      </c>
      <c r="U3072">
        <f t="shared" si="223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20"/>
        <v>60</v>
      </c>
      <c r="Q3073" s="10" t="s">
        <v>8315</v>
      </c>
      <c r="R3073" t="s">
        <v>8355</v>
      </c>
      <c r="S3073" s="15">
        <f t="shared" si="221"/>
        <v>42097.732418981483</v>
      </c>
      <c r="T3073" s="15">
        <f t="shared" si="222"/>
        <v>16546.249305555557</v>
      </c>
      <c r="U3073">
        <f t="shared" si="223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24">ROUND(E3074/D3074*100,0)</f>
        <v>0</v>
      </c>
      <c r="Q3074" s="10" t="s">
        <v>8315</v>
      </c>
      <c r="R3074" t="s">
        <v>8355</v>
      </c>
      <c r="S3074" s="15">
        <f t="shared" si="221"/>
        <v>42658.690532407403</v>
      </c>
      <c r="T3074" s="15">
        <f t="shared" si="222"/>
        <v>17104.073611111111</v>
      </c>
      <c r="U3074">
        <f t="shared" si="223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24"/>
        <v>0</v>
      </c>
      <c r="Q3075" s="10" t="s">
        <v>8315</v>
      </c>
      <c r="R3075" t="s">
        <v>8355</v>
      </c>
      <c r="S3075" s="15">
        <f t="shared" ref="S3075:S3138" si="225">(((J3075/60)/60)/24)+DATE(1970,1,1)</f>
        <v>42111.684027777781</v>
      </c>
      <c r="T3075" s="15">
        <f t="shared" ref="T3075:T3138" si="226">(((I3075/60)/60)/24)</f>
        <v>16600.804861111112</v>
      </c>
      <c r="U3075">
        <f t="shared" ref="U3075:U3138" si="227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24"/>
        <v>0</v>
      </c>
      <c r="Q3076" s="10" t="s">
        <v>8315</v>
      </c>
      <c r="R3076" t="s">
        <v>8355</v>
      </c>
      <c r="S3076" s="15">
        <f t="shared" si="225"/>
        <v>42409.571284722217</v>
      </c>
      <c r="T3076" s="15">
        <f t="shared" si="226"/>
        <v>16870.57128472222</v>
      </c>
      <c r="U3076">
        <f t="shared" si="227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24"/>
        <v>9</v>
      </c>
      <c r="Q3077" s="10" t="s">
        <v>8315</v>
      </c>
      <c r="R3077" t="s">
        <v>8355</v>
      </c>
      <c r="S3077" s="15">
        <f t="shared" si="225"/>
        <v>42551.102314814809</v>
      </c>
      <c r="T3077" s="15">
        <f t="shared" si="226"/>
        <v>17032.102314814812</v>
      </c>
      <c r="U3077">
        <f t="shared" si="227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24"/>
        <v>15</v>
      </c>
      <c r="Q3078" s="10" t="s">
        <v>8315</v>
      </c>
      <c r="R3078" t="s">
        <v>8355</v>
      </c>
      <c r="S3078" s="15">
        <f t="shared" si="225"/>
        <v>42226.651886574073</v>
      </c>
      <c r="T3078" s="15">
        <f t="shared" si="226"/>
        <v>16717.651886574073</v>
      </c>
      <c r="U3078">
        <f t="shared" si="227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24"/>
        <v>0</v>
      </c>
      <c r="Q3079" s="10" t="s">
        <v>8315</v>
      </c>
      <c r="R3079" t="s">
        <v>8355</v>
      </c>
      <c r="S3079" s="15">
        <f t="shared" si="225"/>
        <v>42766.956921296296</v>
      </c>
      <c r="T3079" s="15">
        <f t="shared" si="226"/>
        <v>17227.956921296296</v>
      </c>
      <c r="U3079">
        <f t="shared" si="227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24"/>
        <v>0</v>
      </c>
      <c r="Q3080" s="10" t="s">
        <v>8315</v>
      </c>
      <c r="R3080" t="s">
        <v>8355</v>
      </c>
      <c r="S3080" s="15">
        <f t="shared" si="225"/>
        <v>42031.138831018514</v>
      </c>
      <c r="T3080" s="15">
        <f t="shared" si="226"/>
        <v>16492.138831018518</v>
      </c>
      <c r="U3080">
        <f t="shared" si="227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24"/>
        <v>1</v>
      </c>
      <c r="Q3081" s="10" t="s">
        <v>8315</v>
      </c>
      <c r="R3081" t="s">
        <v>8355</v>
      </c>
      <c r="S3081" s="15">
        <f t="shared" si="225"/>
        <v>42055.713368055556</v>
      </c>
      <c r="T3081" s="15">
        <f t="shared" si="226"/>
        <v>16516.671701388888</v>
      </c>
      <c r="U3081">
        <f t="shared" si="227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24"/>
        <v>0</v>
      </c>
      <c r="Q3082" s="10" t="s">
        <v>8315</v>
      </c>
      <c r="R3082" t="s">
        <v>8355</v>
      </c>
      <c r="S3082" s="15">
        <f t="shared" si="225"/>
        <v>41940.028287037036</v>
      </c>
      <c r="T3082" s="15">
        <f t="shared" si="226"/>
        <v>16431.069953703704</v>
      </c>
      <c r="U3082">
        <f t="shared" si="227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24"/>
        <v>0</v>
      </c>
      <c r="Q3083" s="10" t="s">
        <v>8315</v>
      </c>
      <c r="R3083" t="s">
        <v>8355</v>
      </c>
      <c r="S3083" s="15">
        <f t="shared" si="225"/>
        <v>42237.181608796294</v>
      </c>
      <c r="T3083" s="15">
        <f t="shared" si="226"/>
        <v>16698.181608796298</v>
      </c>
      <c r="U3083">
        <f t="shared" si="227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24"/>
        <v>0</v>
      </c>
      <c r="Q3084" s="10" t="s">
        <v>8315</v>
      </c>
      <c r="R3084" t="s">
        <v>8355</v>
      </c>
      <c r="S3084" s="15">
        <f t="shared" si="225"/>
        <v>42293.922986111109</v>
      </c>
      <c r="T3084" s="15">
        <f t="shared" si="226"/>
        <v>16754.964652777777</v>
      </c>
      <c r="U3084">
        <f t="shared" si="227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24"/>
        <v>0</v>
      </c>
      <c r="Q3085" s="10" t="s">
        <v>8315</v>
      </c>
      <c r="R3085" t="s">
        <v>8355</v>
      </c>
      <c r="S3085" s="15">
        <f t="shared" si="225"/>
        <v>41853.563402777778</v>
      </c>
      <c r="T3085" s="15">
        <f t="shared" si="226"/>
        <v>16314.208333333334</v>
      </c>
      <c r="U3085">
        <f t="shared" si="227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24"/>
        <v>12</v>
      </c>
      <c r="Q3086" s="10" t="s">
        <v>8315</v>
      </c>
      <c r="R3086" t="s">
        <v>8355</v>
      </c>
      <c r="S3086" s="15">
        <f t="shared" si="225"/>
        <v>42100.723738425921</v>
      </c>
      <c r="T3086" s="15">
        <f t="shared" si="226"/>
        <v>16560.783333333333</v>
      </c>
      <c r="U3086">
        <f t="shared" si="227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24"/>
        <v>2</v>
      </c>
      <c r="Q3087" s="10" t="s">
        <v>8315</v>
      </c>
      <c r="R3087" t="s">
        <v>8355</v>
      </c>
      <c r="S3087" s="15">
        <f t="shared" si="225"/>
        <v>42246.883784722217</v>
      </c>
      <c r="T3087" s="15">
        <f t="shared" si="226"/>
        <v>16707.88378472222</v>
      </c>
      <c r="U3087">
        <f t="shared" si="227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24"/>
        <v>0</v>
      </c>
      <c r="Q3088" s="10" t="s">
        <v>8315</v>
      </c>
      <c r="R3088" t="s">
        <v>8355</v>
      </c>
      <c r="S3088" s="15">
        <f t="shared" si="225"/>
        <v>42173.67082175926</v>
      </c>
      <c r="T3088" s="15">
        <f t="shared" si="226"/>
        <v>16664.67082175926</v>
      </c>
      <c r="U3088">
        <f t="shared" si="227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24"/>
        <v>1</v>
      </c>
      <c r="Q3089" s="10" t="s">
        <v>8315</v>
      </c>
      <c r="R3089" t="s">
        <v>8355</v>
      </c>
      <c r="S3089" s="15">
        <f t="shared" si="225"/>
        <v>42665.150347222225</v>
      </c>
      <c r="T3089" s="15">
        <f t="shared" si="226"/>
        <v>17156.192013888889</v>
      </c>
      <c r="U3089">
        <f t="shared" si="227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24"/>
        <v>0</v>
      </c>
      <c r="Q3090" s="10" t="s">
        <v>8315</v>
      </c>
      <c r="R3090" t="s">
        <v>8355</v>
      </c>
      <c r="S3090" s="15">
        <f t="shared" si="225"/>
        <v>41981.57230324074</v>
      </c>
      <c r="T3090" s="15">
        <f t="shared" si="226"/>
        <v>16443.570138888888</v>
      </c>
      <c r="U3090">
        <f t="shared" si="227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24"/>
        <v>23</v>
      </c>
      <c r="Q3091" s="10" t="s">
        <v>8315</v>
      </c>
      <c r="R3091" t="s">
        <v>8355</v>
      </c>
      <c r="S3091" s="15">
        <f t="shared" si="225"/>
        <v>42528.542627314819</v>
      </c>
      <c r="T3091" s="15">
        <f t="shared" si="226"/>
        <v>16991.082638888889</v>
      </c>
      <c r="U3091">
        <f t="shared" si="227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24"/>
        <v>5</v>
      </c>
      <c r="Q3092" s="10" t="s">
        <v>8315</v>
      </c>
      <c r="R3092" t="s">
        <v>8355</v>
      </c>
      <c r="S3092" s="15">
        <f t="shared" si="225"/>
        <v>42065.818807870368</v>
      </c>
      <c r="T3092" s="15">
        <f t="shared" si="226"/>
        <v>16556.777141203704</v>
      </c>
      <c r="U3092">
        <f t="shared" si="227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24"/>
        <v>16</v>
      </c>
      <c r="Q3093" s="10" t="s">
        <v>8315</v>
      </c>
      <c r="R3093" t="s">
        <v>8355</v>
      </c>
      <c r="S3093" s="15">
        <f t="shared" si="225"/>
        <v>42566.948414351849</v>
      </c>
      <c r="T3093" s="15">
        <f t="shared" si="226"/>
        <v>17027.948414351853</v>
      </c>
      <c r="U3093">
        <f t="shared" si="227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24"/>
        <v>1</v>
      </c>
      <c r="Q3094" s="10" t="s">
        <v>8315</v>
      </c>
      <c r="R3094" t="s">
        <v>8355</v>
      </c>
      <c r="S3094" s="15">
        <f t="shared" si="225"/>
        <v>42255.619351851856</v>
      </c>
      <c r="T3094" s="15">
        <f t="shared" si="226"/>
        <v>16723.916666666668</v>
      </c>
      <c r="U3094">
        <f t="shared" si="227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24"/>
        <v>23</v>
      </c>
      <c r="Q3095" s="10" t="s">
        <v>8315</v>
      </c>
      <c r="R3095" t="s">
        <v>8355</v>
      </c>
      <c r="S3095" s="15">
        <f t="shared" si="225"/>
        <v>41760.909039351849</v>
      </c>
      <c r="T3095" s="15">
        <f t="shared" si="226"/>
        <v>16222.165972222223</v>
      </c>
      <c r="U3095">
        <f t="shared" si="227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24"/>
        <v>0</v>
      </c>
      <c r="Q3096" s="10" t="s">
        <v>8315</v>
      </c>
      <c r="R3096" t="s">
        <v>8355</v>
      </c>
      <c r="S3096" s="15">
        <f t="shared" si="225"/>
        <v>42207.795787037037</v>
      </c>
      <c r="T3096" s="15">
        <f t="shared" si="226"/>
        <v>16698.795787037037</v>
      </c>
      <c r="U3096">
        <f t="shared" si="227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24"/>
        <v>0</v>
      </c>
      <c r="Q3097" s="10" t="s">
        <v>8315</v>
      </c>
      <c r="R3097" t="s">
        <v>8355</v>
      </c>
      <c r="S3097" s="15">
        <f t="shared" si="225"/>
        <v>42523.025231481486</v>
      </c>
      <c r="T3097" s="15">
        <f t="shared" si="226"/>
        <v>17014.025231481482</v>
      </c>
      <c r="U3097">
        <f t="shared" si="227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24"/>
        <v>4</v>
      </c>
      <c r="Q3098" s="10" t="s">
        <v>8315</v>
      </c>
      <c r="R3098" t="s">
        <v>8355</v>
      </c>
      <c r="S3098" s="15">
        <f t="shared" si="225"/>
        <v>42114.825532407413</v>
      </c>
      <c r="T3098" s="15">
        <f t="shared" si="226"/>
        <v>16575.825532407409</v>
      </c>
      <c r="U3098">
        <f t="shared" si="227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24"/>
        <v>17</v>
      </c>
      <c r="Q3099" s="10" t="s">
        <v>8315</v>
      </c>
      <c r="R3099" t="s">
        <v>8355</v>
      </c>
      <c r="S3099" s="15">
        <f t="shared" si="225"/>
        <v>42629.503483796296</v>
      </c>
      <c r="T3099" s="15">
        <f t="shared" si="226"/>
        <v>17081.583333333332</v>
      </c>
      <c r="U3099">
        <f t="shared" si="227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24"/>
        <v>4</v>
      </c>
      <c r="Q3100" s="10" t="s">
        <v>8315</v>
      </c>
      <c r="R3100" t="s">
        <v>8355</v>
      </c>
      <c r="S3100" s="15">
        <f t="shared" si="225"/>
        <v>42359.792233796295</v>
      </c>
      <c r="T3100" s="15">
        <f t="shared" si="226"/>
        <v>16839.011805555554</v>
      </c>
      <c r="U3100">
        <f t="shared" si="227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24"/>
        <v>14</v>
      </c>
      <c r="Q3101" s="10" t="s">
        <v>8315</v>
      </c>
      <c r="R3101" t="s">
        <v>8355</v>
      </c>
      <c r="S3101" s="15">
        <f t="shared" si="225"/>
        <v>42382.189710648148</v>
      </c>
      <c r="T3101" s="15">
        <f t="shared" si="226"/>
        <v>16843.189710648148</v>
      </c>
      <c r="U3101">
        <f t="shared" si="227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24"/>
        <v>15</v>
      </c>
      <c r="Q3102" s="10" t="s">
        <v>8315</v>
      </c>
      <c r="R3102" t="s">
        <v>8355</v>
      </c>
      <c r="S3102" s="15">
        <f t="shared" si="225"/>
        <v>41902.622395833336</v>
      </c>
      <c r="T3102" s="15">
        <f t="shared" si="226"/>
        <v>16363.622395833334</v>
      </c>
      <c r="U3102">
        <f t="shared" si="227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24"/>
        <v>12</v>
      </c>
      <c r="Q3103" s="10" t="s">
        <v>8315</v>
      </c>
      <c r="R3103" t="s">
        <v>8355</v>
      </c>
      <c r="S3103" s="15">
        <f t="shared" si="225"/>
        <v>42171.383530092593</v>
      </c>
      <c r="T3103" s="15">
        <f t="shared" si="226"/>
        <v>16632.330555555556</v>
      </c>
      <c r="U3103">
        <f t="shared" si="227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24"/>
        <v>39</v>
      </c>
      <c r="Q3104" s="10" t="s">
        <v>8315</v>
      </c>
      <c r="R3104" t="s">
        <v>8355</v>
      </c>
      <c r="S3104" s="15">
        <f t="shared" si="225"/>
        <v>42555.340486111112</v>
      </c>
      <c r="T3104" s="15">
        <f t="shared" si="226"/>
        <v>17036.340486111112</v>
      </c>
      <c r="U3104">
        <f t="shared" si="227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24"/>
        <v>0</v>
      </c>
      <c r="Q3105" s="10" t="s">
        <v>8315</v>
      </c>
      <c r="R3105" t="s">
        <v>8355</v>
      </c>
      <c r="S3105" s="15">
        <f t="shared" si="225"/>
        <v>42107.156319444446</v>
      </c>
      <c r="T3105" s="15">
        <f t="shared" si="226"/>
        <v>16598.156319444446</v>
      </c>
      <c r="U3105">
        <f t="shared" si="227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24"/>
        <v>30</v>
      </c>
      <c r="Q3106" s="10" t="s">
        <v>8315</v>
      </c>
      <c r="R3106" t="s">
        <v>8355</v>
      </c>
      <c r="S3106" s="15">
        <f t="shared" si="225"/>
        <v>42006.908692129626</v>
      </c>
      <c r="T3106" s="15">
        <f t="shared" si="226"/>
        <v>16469.083333333332</v>
      </c>
      <c r="U3106">
        <f t="shared" si="227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24"/>
        <v>42</v>
      </c>
      <c r="Q3107" s="10" t="s">
        <v>8315</v>
      </c>
      <c r="R3107" t="s">
        <v>8355</v>
      </c>
      <c r="S3107" s="15">
        <f t="shared" si="225"/>
        <v>41876.718935185185</v>
      </c>
      <c r="T3107" s="15">
        <f t="shared" si="226"/>
        <v>16362.208333333334</v>
      </c>
      <c r="U3107">
        <f t="shared" si="227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24"/>
        <v>4</v>
      </c>
      <c r="Q3108" s="10" t="s">
        <v>8315</v>
      </c>
      <c r="R3108" t="s">
        <v>8355</v>
      </c>
      <c r="S3108" s="15">
        <f t="shared" si="225"/>
        <v>42241.429120370376</v>
      </c>
      <c r="T3108" s="15">
        <f t="shared" si="226"/>
        <v>16694.916666666668</v>
      </c>
      <c r="U3108">
        <f t="shared" si="227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24"/>
        <v>20</v>
      </c>
      <c r="Q3109" s="10" t="s">
        <v>8315</v>
      </c>
      <c r="R3109" t="s">
        <v>8355</v>
      </c>
      <c r="S3109" s="15">
        <f t="shared" si="225"/>
        <v>42128.814247685179</v>
      </c>
      <c r="T3109" s="15">
        <f t="shared" si="226"/>
        <v>16566.814247685183</v>
      </c>
      <c r="U3109">
        <f t="shared" si="227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24"/>
        <v>0</v>
      </c>
      <c r="Q3110" s="10" t="s">
        <v>8315</v>
      </c>
      <c r="R3110" t="s">
        <v>8355</v>
      </c>
      <c r="S3110" s="15">
        <f t="shared" si="225"/>
        <v>42062.680486111116</v>
      </c>
      <c r="T3110" s="15">
        <f t="shared" si="226"/>
        <v>16553.638819444444</v>
      </c>
      <c r="U3110">
        <f t="shared" si="227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24"/>
        <v>25</v>
      </c>
      <c r="Q3111" s="10" t="s">
        <v>8315</v>
      </c>
      <c r="R3111" t="s">
        <v>8355</v>
      </c>
      <c r="S3111" s="15">
        <f t="shared" si="225"/>
        <v>41844.125115740739</v>
      </c>
      <c r="T3111" s="15">
        <f t="shared" si="226"/>
        <v>16310.125115740741</v>
      </c>
      <c r="U3111">
        <f t="shared" si="227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24"/>
        <v>0</v>
      </c>
      <c r="Q3112" s="10" t="s">
        <v>8315</v>
      </c>
      <c r="R3112" t="s">
        <v>8355</v>
      </c>
      <c r="S3112" s="15">
        <f t="shared" si="225"/>
        <v>42745.031469907408</v>
      </c>
      <c r="T3112" s="15">
        <f t="shared" si="226"/>
        <v>17216.031469907408</v>
      </c>
      <c r="U3112">
        <f t="shared" si="227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24"/>
        <v>27</v>
      </c>
      <c r="Q3113" s="10" t="s">
        <v>8315</v>
      </c>
      <c r="R3113" t="s">
        <v>8355</v>
      </c>
      <c r="S3113" s="15">
        <f t="shared" si="225"/>
        <v>41885.595138888886</v>
      </c>
      <c r="T3113" s="15">
        <f t="shared" si="226"/>
        <v>16347.595138888888</v>
      </c>
      <c r="U3113">
        <f t="shared" si="227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24"/>
        <v>5</v>
      </c>
      <c r="Q3114" s="10" t="s">
        <v>8315</v>
      </c>
      <c r="R3114" t="s">
        <v>8355</v>
      </c>
      <c r="S3114" s="15">
        <f t="shared" si="225"/>
        <v>42615.121921296297</v>
      </c>
      <c r="T3114" s="15">
        <f t="shared" si="226"/>
        <v>17106.121921296297</v>
      </c>
      <c r="U3114">
        <f t="shared" si="227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24"/>
        <v>4</v>
      </c>
      <c r="Q3115" s="10" t="s">
        <v>8315</v>
      </c>
      <c r="R3115" t="s">
        <v>8355</v>
      </c>
      <c r="S3115" s="15">
        <f t="shared" si="225"/>
        <v>42081.731273148151</v>
      </c>
      <c r="T3115" s="15">
        <f t="shared" si="226"/>
        <v>16542.731273148147</v>
      </c>
      <c r="U3115">
        <f t="shared" si="227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24"/>
        <v>0</v>
      </c>
      <c r="Q3116" s="10" t="s">
        <v>8315</v>
      </c>
      <c r="R3116" t="s">
        <v>8355</v>
      </c>
      <c r="S3116" s="15">
        <f t="shared" si="225"/>
        <v>41843.632523148146</v>
      </c>
      <c r="T3116" s="15">
        <f t="shared" si="226"/>
        <v>16334.632523148148</v>
      </c>
      <c r="U3116">
        <f t="shared" si="227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24"/>
        <v>3</v>
      </c>
      <c r="Q3117" s="10" t="s">
        <v>8315</v>
      </c>
      <c r="R3117" t="s">
        <v>8355</v>
      </c>
      <c r="S3117" s="15">
        <f t="shared" si="225"/>
        <v>42496.447071759263</v>
      </c>
      <c r="T3117" s="15">
        <f t="shared" si="226"/>
        <v>16957.447071759259</v>
      </c>
      <c r="U3117">
        <f t="shared" si="227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24"/>
        <v>57</v>
      </c>
      <c r="Q3118" s="10" t="s">
        <v>8315</v>
      </c>
      <c r="R3118" t="s">
        <v>8355</v>
      </c>
      <c r="S3118" s="15">
        <f t="shared" si="225"/>
        <v>42081.515335648146</v>
      </c>
      <c r="T3118" s="15">
        <f t="shared" si="226"/>
        <v>16526.51533564815</v>
      </c>
      <c r="U3118">
        <f t="shared" si="227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24"/>
        <v>0</v>
      </c>
      <c r="Q3119" s="10" t="s">
        <v>8315</v>
      </c>
      <c r="R3119" t="s">
        <v>8355</v>
      </c>
      <c r="S3119" s="15">
        <f t="shared" si="225"/>
        <v>42509.374537037031</v>
      </c>
      <c r="T3119" s="15">
        <f t="shared" si="226"/>
        <v>16948.55</v>
      </c>
      <c r="U3119">
        <f t="shared" si="227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24"/>
        <v>0</v>
      </c>
      <c r="Q3120" s="10" t="s">
        <v>8315</v>
      </c>
      <c r="R3120" t="s">
        <v>8355</v>
      </c>
      <c r="S3120" s="15">
        <f t="shared" si="225"/>
        <v>42534.649571759262</v>
      </c>
      <c r="T3120" s="15">
        <f t="shared" si="226"/>
        <v>16984.649571759259</v>
      </c>
      <c r="U3120">
        <f t="shared" si="227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24"/>
        <v>0</v>
      </c>
      <c r="Q3121" s="10" t="s">
        <v>8315</v>
      </c>
      <c r="R3121" t="s">
        <v>8355</v>
      </c>
      <c r="S3121" s="15">
        <f t="shared" si="225"/>
        <v>42060.04550925926</v>
      </c>
      <c r="T3121" s="15">
        <f t="shared" si="226"/>
        <v>16521.003842592592</v>
      </c>
      <c r="U3121">
        <f t="shared" si="227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24"/>
        <v>0</v>
      </c>
      <c r="Q3122" s="10" t="s">
        <v>8315</v>
      </c>
      <c r="R3122" t="s">
        <v>8355</v>
      </c>
      <c r="S3122" s="15">
        <f t="shared" si="225"/>
        <v>42435.942083333335</v>
      </c>
      <c r="T3122" s="15">
        <f t="shared" si="226"/>
        <v>16926.900416666667</v>
      </c>
      <c r="U3122">
        <f t="shared" si="227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24"/>
        <v>1</v>
      </c>
      <c r="Q3123" s="10" t="s">
        <v>8315</v>
      </c>
      <c r="R3123" t="s">
        <v>8355</v>
      </c>
      <c r="S3123" s="15">
        <f t="shared" si="225"/>
        <v>41848.679803240739</v>
      </c>
      <c r="T3123" s="15">
        <f t="shared" si="226"/>
        <v>16339.679803240741</v>
      </c>
      <c r="U3123">
        <f t="shared" si="227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24"/>
        <v>58</v>
      </c>
      <c r="Q3124" s="10" t="s">
        <v>8315</v>
      </c>
      <c r="R3124" t="s">
        <v>8355</v>
      </c>
      <c r="S3124" s="15">
        <f t="shared" si="225"/>
        <v>42678.932083333333</v>
      </c>
      <c r="T3124" s="15">
        <f t="shared" si="226"/>
        <v>17114.973750000001</v>
      </c>
      <c r="U3124">
        <f t="shared" si="227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24"/>
        <v>68</v>
      </c>
      <c r="Q3125" s="10" t="s">
        <v>8315</v>
      </c>
      <c r="R3125" t="s">
        <v>8355</v>
      </c>
      <c r="S3125" s="15">
        <f t="shared" si="225"/>
        <v>42530.993032407408</v>
      </c>
      <c r="T3125" s="15">
        <f t="shared" si="226"/>
        <v>16991.993032407405</v>
      </c>
      <c r="U3125">
        <f t="shared" si="227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24"/>
        <v>0</v>
      </c>
      <c r="Q3126" s="10" t="s">
        <v>8315</v>
      </c>
      <c r="R3126" t="s">
        <v>8355</v>
      </c>
      <c r="S3126" s="15">
        <f t="shared" si="225"/>
        <v>41977.780104166668</v>
      </c>
      <c r="T3126" s="15">
        <f t="shared" si="226"/>
        <v>16468.780104166668</v>
      </c>
      <c r="U3126">
        <f t="shared" si="227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24"/>
        <v>0</v>
      </c>
      <c r="Q3127" s="10" t="s">
        <v>8315</v>
      </c>
      <c r="R3127" t="s">
        <v>8355</v>
      </c>
      <c r="S3127" s="15">
        <f t="shared" si="225"/>
        <v>42346.20685185185</v>
      </c>
      <c r="T3127" s="15">
        <f t="shared" si="226"/>
        <v>16807.206851851854</v>
      </c>
      <c r="U3127">
        <f t="shared" si="227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24"/>
        <v>4</v>
      </c>
      <c r="Q3128" s="10" t="s">
        <v>8315</v>
      </c>
      <c r="R3128" t="s">
        <v>8355</v>
      </c>
      <c r="S3128" s="15">
        <f t="shared" si="225"/>
        <v>42427.01807870371</v>
      </c>
      <c r="T3128" s="15">
        <f t="shared" si="226"/>
        <v>16887.976412037038</v>
      </c>
      <c r="U3128">
        <f t="shared" si="227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24"/>
        <v>0</v>
      </c>
      <c r="Q3129" s="10" t="s">
        <v>8315</v>
      </c>
      <c r="R3129" t="s">
        <v>8355</v>
      </c>
      <c r="S3129" s="15">
        <f t="shared" si="225"/>
        <v>42034.856817129628</v>
      </c>
      <c r="T3129" s="15">
        <f t="shared" si="226"/>
        <v>16495.856817129628</v>
      </c>
      <c r="U3129">
        <f t="shared" si="227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24"/>
        <v>109</v>
      </c>
      <c r="Q3130" s="10" t="s">
        <v>8315</v>
      </c>
      <c r="R3130" t="s">
        <v>8316</v>
      </c>
      <c r="S3130" s="15">
        <f t="shared" si="225"/>
        <v>42780.825706018513</v>
      </c>
      <c r="T3130" s="15">
        <f t="shared" si="226"/>
        <v>17241.784039351853</v>
      </c>
      <c r="U3130">
        <f t="shared" si="227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24"/>
        <v>1</v>
      </c>
      <c r="Q3131" s="10" t="s">
        <v>8315</v>
      </c>
      <c r="R3131" t="s">
        <v>8316</v>
      </c>
      <c r="S3131" s="15">
        <f t="shared" si="225"/>
        <v>42803.842812499999</v>
      </c>
      <c r="T3131" s="15">
        <f t="shared" si="226"/>
        <v>17274.801145833331</v>
      </c>
      <c r="U3131">
        <f t="shared" si="227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24"/>
        <v>4</v>
      </c>
      <c r="Q3132" s="10" t="s">
        <v>8315</v>
      </c>
      <c r="R3132" t="s">
        <v>8316</v>
      </c>
      <c r="S3132" s="15">
        <f t="shared" si="225"/>
        <v>42808.640231481477</v>
      </c>
      <c r="T3132" s="15">
        <f t="shared" si="226"/>
        <v>17270.207638888889</v>
      </c>
      <c r="U3132">
        <f t="shared" si="227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24"/>
        <v>16</v>
      </c>
      <c r="Q3133" s="10" t="s">
        <v>8315</v>
      </c>
      <c r="R3133" t="s">
        <v>8316</v>
      </c>
      <c r="S3133" s="15">
        <f t="shared" si="225"/>
        <v>42803.579224537039</v>
      </c>
      <c r="T3133" s="15">
        <f t="shared" si="226"/>
        <v>17264.537557870372</v>
      </c>
      <c r="U3133">
        <f t="shared" si="227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24"/>
        <v>0</v>
      </c>
      <c r="Q3134" s="10" t="s">
        <v>8315</v>
      </c>
      <c r="R3134" t="s">
        <v>8316</v>
      </c>
      <c r="S3134" s="15">
        <f t="shared" si="225"/>
        <v>42786.350231481483</v>
      </c>
      <c r="T3134" s="15">
        <f t="shared" si="226"/>
        <v>17277.308564814815</v>
      </c>
      <c r="U3134">
        <f t="shared" si="227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24"/>
        <v>108</v>
      </c>
      <c r="Q3135" s="10" t="s">
        <v>8315</v>
      </c>
      <c r="R3135" t="s">
        <v>8316</v>
      </c>
      <c r="S3135" s="15">
        <f t="shared" si="225"/>
        <v>42788.565208333333</v>
      </c>
      <c r="T3135" s="15">
        <f t="shared" si="226"/>
        <v>17249.523541666666</v>
      </c>
      <c r="U3135">
        <f t="shared" si="227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24"/>
        <v>23</v>
      </c>
      <c r="Q3136" s="10" t="s">
        <v>8315</v>
      </c>
      <c r="R3136" t="s">
        <v>8316</v>
      </c>
      <c r="S3136" s="15">
        <f t="shared" si="225"/>
        <v>42800.720127314817</v>
      </c>
      <c r="T3136" s="15">
        <f t="shared" si="226"/>
        <v>17252.678460648149</v>
      </c>
      <c r="U3136">
        <f t="shared" si="227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24"/>
        <v>21</v>
      </c>
      <c r="Q3137" s="10" t="s">
        <v>8315</v>
      </c>
      <c r="R3137" t="s">
        <v>8316</v>
      </c>
      <c r="S3137" s="15">
        <f t="shared" si="225"/>
        <v>42807.151863425926</v>
      </c>
      <c r="T3137" s="15">
        <f t="shared" si="226"/>
        <v>17260.151863425926</v>
      </c>
      <c r="U3137">
        <f t="shared" si="227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28">ROUND(E3138/D3138*100,0)</f>
        <v>128</v>
      </c>
      <c r="Q3138" s="10" t="s">
        <v>8315</v>
      </c>
      <c r="R3138" t="s">
        <v>8316</v>
      </c>
      <c r="S3138" s="15">
        <f t="shared" si="225"/>
        <v>42789.462430555555</v>
      </c>
      <c r="T3138" s="15">
        <f t="shared" si="226"/>
        <v>17256.957638888889</v>
      </c>
      <c r="U3138">
        <f t="shared" si="227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28"/>
        <v>3</v>
      </c>
      <c r="Q3139" s="10" t="s">
        <v>8315</v>
      </c>
      <c r="R3139" t="s">
        <v>8316</v>
      </c>
      <c r="S3139" s="15">
        <f t="shared" ref="S3139:S3202" si="229">(((J3139/60)/60)/24)+DATE(1970,1,1)</f>
        <v>42807.885057870371</v>
      </c>
      <c r="T3139" s="15">
        <f t="shared" ref="T3139:T3202" si="230">(((I3139/60)/60)/24)</f>
        <v>17289.8</v>
      </c>
      <c r="U3139">
        <f t="shared" ref="U3139:U3202" si="231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28"/>
        <v>0</v>
      </c>
      <c r="Q3140" s="10" t="s">
        <v>8315</v>
      </c>
      <c r="R3140" t="s">
        <v>8316</v>
      </c>
      <c r="S3140" s="15">
        <f t="shared" si="229"/>
        <v>42809.645914351851</v>
      </c>
      <c r="T3140" s="15">
        <f t="shared" si="230"/>
        <v>17259.645914351851</v>
      </c>
      <c r="U3140">
        <f t="shared" si="231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28"/>
        <v>5</v>
      </c>
      <c r="Q3141" s="10" t="s">
        <v>8315</v>
      </c>
      <c r="R3141" t="s">
        <v>8316</v>
      </c>
      <c r="S3141" s="15">
        <f t="shared" si="229"/>
        <v>42785.270370370374</v>
      </c>
      <c r="T3141" s="15">
        <f t="shared" si="230"/>
        <v>17250.189583333333</v>
      </c>
      <c r="U3141">
        <f t="shared" si="231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28"/>
        <v>1</v>
      </c>
      <c r="Q3142" s="10" t="s">
        <v>8315</v>
      </c>
      <c r="R3142" t="s">
        <v>8316</v>
      </c>
      <c r="S3142" s="15">
        <f t="shared" si="229"/>
        <v>42802.718784722223</v>
      </c>
      <c r="T3142" s="15">
        <f t="shared" si="230"/>
        <v>17263.677118055555</v>
      </c>
      <c r="U3142">
        <f t="shared" si="231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28"/>
        <v>52</v>
      </c>
      <c r="Q3143" s="10" t="s">
        <v>8315</v>
      </c>
      <c r="R3143" t="s">
        <v>8316</v>
      </c>
      <c r="S3143" s="15">
        <f t="shared" si="229"/>
        <v>42800.753333333334</v>
      </c>
      <c r="T3143" s="15">
        <f t="shared" si="230"/>
        <v>17272.833333333332</v>
      </c>
      <c r="U3143">
        <f t="shared" si="231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28"/>
        <v>2</v>
      </c>
      <c r="Q3144" s="10" t="s">
        <v>8315</v>
      </c>
      <c r="R3144" t="s">
        <v>8316</v>
      </c>
      <c r="S3144" s="15">
        <f t="shared" si="229"/>
        <v>42783.513182870374</v>
      </c>
      <c r="T3144" s="15">
        <f t="shared" si="230"/>
        <v>17244.471516203706</v>
      </c>
      <c r="U3144">
        <f t="shared" si="231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28"/>
        <v>0</v>
      </c>
      <c r="Q3145" s="10" t="s">
        <v>8315</v>
      </c>
      <c r="R3145" t="s">
        <v>8316</v>
      </c>
      <c r="S3145" s="15">
        <f t="shared" si="229"/>
        <v>42808.358287037037</v>
      </c>
      <c r="T3145" s="15">
        <f t="shared" si="230"/>
        <v>17265.358287037037</v>
      </c>
      <c r="U3145">
        <f t="shared" si="231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28"/>
        <v>75</v>
      </c>
      <c r="Q3146" s="10" t="s">
        <v>8315</v>
      </c>
      <c r="R3146" t="s">
        <v>8316</v>
      </c>
      <c r="S3146" s="15">
        <f t="shared" si="229"/>
        <v>42796.538275462968</v>
      </c>
      <c r="T3146" s="15">
        <f t="shared" si="230"/>
        <v>17244.25</v>
      </c>
      <c r="U3146">
        <f t="shared" si="231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28"/>
        <v>0</v>
      </c>
      <c r="Q3147" s="10" t="s">
        <v>8315</v>
      </c>
      <c r="R3147" t="s">
        <v>8316</v>
      </c>
      <c r="S3147" s="15">
        <f t="shared" si="229"/>
        <v>42762.040902777779</v>
      </c>
      <c r="T3147" s="15">
        <f t="shared" si="230"/>
        <v>17252.999236111111</v>
      </c>
      <c r="U3147">
        <f t="shared" si="231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28"/>
        <v>11</v>
      </c>
      <c r="Q3148" s="10" t="s">
        <v>8315</v>
      </c>
      <c r="R3148" t="s">
        <v>8316</v>
      </c>
      <c r="S3148" s="15">
        <f t="shared" si="229"/>
        <v>42796.682476851856</v>
      </c>
      <c r="T3148" s="15">
        <f t="shared" si="230"/>
        <v>17272.640810185185</v>
      </c>
      <c r="U3148">
        <f t="shared" si="231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28"/>
        <v>118</v>
      </c>
      <c r="Q3149" s="10" t="s">
        <v>8315</v>
      </c>
      <c r="R3149" t="s">
        <v>8316</v>
      </c>
      <c r="S3149" s="15">
        <f t="shared" si="229"/>
        <v>41909.969386574077</v>
      </c>
      <c r="T3149" s="15">
        <f t="shared" si="230"/>
        <v>16381.011053240742</v>
      </c>
      <c r="U3149">
        <f t="shared" si="231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28"/>
        <v>131</v>
      </c>
      <c r="Q3150" s="10" t="s">
        <v>8315</v>
      </c>
      <c r="R3150" t="s">
        <v>8316</v>
      </c>
      <c r="S3150" s="15">
        <f t="shared" si="229"/>
        <v>41891.665324074071</v>
      </c>
      <c r="T3150" s="15">
        <f t="shared" si="230"/>
        <v>16344.166666666666</v>
      </c>
      <c r="U3150">
        <f t="shared" si="231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28"/>
        <v>104</v>
      </c>
      <c r="Q3151" s="10" t="s">
        <v>8315</v>
      </c>
      <c r="R3151" t="s">
        <v>8316</v>
      </c>
      <c r="S3151" s="15">
        <f t="shared" si="229"/>
        <v>41226.017361111109</v>
      </c>
      <c r="T3151" s="15">
        <f t="shared" si="230"/>
        <v>15681.083333333334</v>
      </c>
      <c r="U3151">
        <f t="shared" si="231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28"/>
        <v>101</v>
      </c>
      <c r="Q3152" s="10" t="s">
        <v>8315</v>
      </c>
      <c r="R3152" t="s">
        <v>8316</v>
      </c>
      <c r="S3152" s="15">
        <f t="shared" si="229"/>
        <v>40478.263923611114</v>
      </c>
      <c r="T3152" s="15">
        <f t="shared" si="230"/>
        <v>14999.166666666666</v>
      </c>
      <c r="U3152">
        <f t="shared" si="231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28"/>
        <v>100</v>
      </c>
      <c r="Q3153" s="10" t="s">
        <v>8315</v>
      </c>
      <c r="R3153" t="s">
        <v>8316</v>
      </c>
      <c r="S3153" s="15">
        <f t="shared" si="229"/>
        <v>41862.83997685185</v>
      </c>
      <c r="T3153" s="15">
        <f t="shared" si="230"/>
        <v>16323.839976851852</v>
      </c>
      <c r="U3153">
        <f t="shared" si="231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28"/>
        <v>106</v>
      </c>
      <c r="Q3154" s="10" t="s">
        <v>8315</v>
      </c>
      <c r="R3154" t="s">
        <v>8316</v>
      </c>
      <c r="S3154" s="15">
        <f t="shared" si="229"/>
        <v>41550.867673611108</v>
      </c>
      <c r="T3154" s="15">
        <f t="shared" si="230"/>
        <v>16011.86767361111</v>
      </c>
      <c r="U3154">
        <f t="shared" si="231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28"/>
        <v>336</v>
      </c>
      <c r="Q3155" s="10" t="s">
        <v>8315</v>
      </c>
      <c r="R3155" t="s">
        <v>8316</v>
      </c>
      <c r="S3155" s="15">
        <f t="shared" si="229"/>
        <v>40633.154363425929</v>
      </c>
      <c r="T3155" s="15">
        <f t="shared" si="230"/>
        <v>15095.207638888889</v>
      </c>
      <c r="U3155">
        <f t="shared" si="231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28"/>
        <v>113</v>
      </c>
      <c r="Q3156" s="10" t="s">
        <v>8315</v>
      </c>
      <c r="R3156" t="s">
        <v>8316</v>
      </c>
      <c r="S3156" s="15">
        <f t="shared" si="229"/>
        <v>40970.875671296293</v>
      </c>
      <c r="T3156" s="15">
        <f t="shared" si="230"/>
        <v>15431.834004629629</v>
      </c>
      <c r="U3156">
        <f t="shared" si="231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28"/>
        <v>189</v>
      </c>
      <c r="Q3157" s="10" t="s">
        <v>8315</v>
      </c>
      <c r="R3157" t="s">
        <v>8316</v>
      </c>
      <c r="S3157" s="15">
        <f t="shared" si="229"/>
        <v>41233.499131944445</v>
      </c>
      <c r="T3157" s="15">
        <f t="shared" si="230"/>
        <v>15694.499131944445</v>
      </c>
      <c r="U3157">
        <f t="shared" si="231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28"/>
        <v>102</v>
      </c>
      <c r="Q3158" s="10" t="s">
        <v>8315</v>
      </c>
      <c r="R3158" t="s">
        <v>8316</v>
      </c>
      <c r="S3158" s="15">
        <f t="shared" si="229"/>
        <v>41026.953055555554</v>
      </c>
      <c r="T3158" s="15">
        <f t="shared" si="230"/>
        <v>15492.953055555554</v>
      </c>
      <c r="U3158">
        <f t="shared" si="231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28"/>
        <v>101</v>
      </c>
      <c r="Q3159" s="10" t="s">
        <v>8315</v>
      </c>
      <c r="R3159" t="s">
        <v>8316</v>
      </c>
      <c r="S3159" s="15">
        <f t="shared" si="229"/>
        <v>41829.788252314815</v>
      </c>
      <c r="T3159" s="15">
        <f t="shared" si="230"/>
        <v>16270.208333333334</v>
      </c>
      <c r="U3159">
        <f t="shared" si="231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28"/>
        <v>114</v>
      </c>
      <c r="Q3160" s="10" t="s">
        <v>8315</v>
      </c>
      <c r="R3160" t="s">
        <v>8316</v>
      </c>
      <c r="S3160" s="15">
        <f t="shared" si="229"/>
        <v>41447.839722222219</v>
      </c>
      <c r="T3160" s="15">
        <f t="shared" si="230"/>
        <v>15908.839722222221</v>
      </c>
      <c r="U3160">
        <f t="shared" si="231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28"/>
        <v>133</v>
      </c>
      <c r="Q3161" s="10" t="s">
        <v>8315</v>
      </c>
      <c r="R3161" t="s">
        <v>8316</v>
      </c>
      <c r="S3161" s="15">
        <f t="shared" si="229"/>
        <v>40884.066678240742</v>
      </c>
      <c r="T3161" s="15">
        <f t="shared" si="230"/>
        <v>15357.958333333334</v>
      </c>
      <c r="U3161">
        <f t="shared" si="231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28"/>
        <v>102</v>
      </c>
      <c r="Q3162" s="10" t="s">
        <v>8315</v>
      </c>
      <c r="R3162" t="s">
        <v>8316</v>
      </c>
      <c r="S3162" s="15">
        <f t="shared" si="229"/>
        <v>41841.26489583333</v>
      </c>
      <c r="T3162" s="15">
        <f t="shared" si="230"/>
        <v>16295.207638888889</v>
      </c>
      <c r="U3162">
        <f t="shared" si="231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28"/>
        <v>105</v>
      </c>
      <c r="Q3163" s="10" t="s">
        <v>8315</v>
      </c>
      <c r="R3163" t="s">
        <v>8316</v>
      </c>
      <c r="S3163" s="15">
        <f t="shared" si="229"/>
        <v>41897.536134259259</v>
      </c>
      <c r="T3163" s="15">
        <f t="shared" si="230"/>
        <v>16358.536134259261</v>
      </c>
      <c r="U3163">
        <f t="shared" si="231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28"/>
        <v>127</v>
      </c>
      <c r="Q3164" s="10" t="s">
        <v>8315</v>
      </c>
      <c r="R3164" t="s">
        <v>8316</v>
      </c>
      <c r="S3164" s="15">
        <f t="shared" si="229"/>
        <v>41799.685902777775</v>
      </c>
      <c r="T3164" s="15">
        <f t="shared" si="230"/>
        <v>16258.083333333334</v>
      </c>
      <c r="U3164">
        <f t="shared" si="231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28"/>
        <v>111</v>
      </c>
      <c r="Q3165" s="10" t="s">
        <v>8315</v>
      </c>
      <c r="R3165" t="s">
        <v>8316</v>
      </c>
      <c r="S3165" s="15">
        <f t="shared" si="229"/>
        <v>41775.753761574073</v>
      </c>
      <c r="T3165" s="15">
        <f t="shared" si="230"/>
        <v>16236.753761574075</v>
      </c>
      <c r="U3165">
        <f t="shared" si="231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28"/>
        <v>107</v>
      </c>
      <c r="Q3166" s="10" t="s">
        <v>8315</v>
      </c>
      <c r="R3166" t="s">
        <v>8316</v>
      </c>
      <c r="S3166" s="15">
        <f t="shared" si="229"/>
        <v>41766.80572916667</v>
      </c>
      <c r="T3166" s="15">
        <f t="shared" si="230"/>
        <v>16230.805729166668</v>
      </c>
      <c r="U3166">
        <f t="shared" si="231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28"/>
        <v>163</v>
      </c>
      <c r="Q3167" s="10" t="s">
        <v>8315</v>
      </c>
      <c r="R3167" t="s">
        <v>8316</v>
      </c>
      <c r="S3167" s="15">
        <f t="shared" si="229"/>
        <v>40644.159259259257</v>
      </c>
      <c r="T3167" s="15">
        <f t="shared" si="230"/>
        <v>15097.165972222223</v>
      </c>
      <c r="U3167">
        <f t="shared" si="231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28"/>
        <v>160</v>
      </c>
      <c r="Q3168" s="10" t="s">
        <v>8315</v>
      </c>
      <c r="R3168" t="s">
        <v>8316</v>
      </c>
      <c r="S3168" s="15">
        <f t="shared" si="229"/>
        <v>41940.69158564815</v>
      </c>
      <c r="T3168" s="15">
        <f t="shared" si="230"/>
        <v>16400.332638888889</v>
      </c>
      <c r="U3168">
        <f t="shared" si="231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28"/>
        <v>116</v>
      </c>
      <c r="Q3169" s="10" t="s">
        <v>8315</v>
      </c>
      <c r="R3169" t="s">
        <v>8316</v>
      </c>
      <c r="S3169" s="15">
        <f t="shared" si="229"/>
        <v>41839.175706018519</v>
      </c>
      <c r="T3169" s="15">
        <f t="shared" si="230"/>
        <v>16284.175706018517</v>
      </c>
      <c r="U3169">
        <f t="shared" si="231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28"/>
        <v>124</v>
      </c>
      <c r="Q3170" s="10" t="s">
        <v>8315</v>
      </c>
      <c r="R3170" t="s">
        <v>8316</v>
      </c>
      <c r="S3170" s="15">
        <f t="shared" si="229"/>
        <v>41772.105937500004</v>
      </c>
      <c r="T3170" s="15">
        <f t="shared" si="230"/>
        <v>16234.916666666666</v>
      </c>
      <c r="U3170">
        <f t="shared" si="231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28"/>
        <v>103</v>
      </c>
      <c r="Q3171" s="10" t="s">
        <v>8315</v>
      </c>
      <c r="R3171" t="s">
        <v>8316</v>
      </c>
      <c r="S3171" s="15">
        <f t="shared" si="229"/>
        <v>41591.737974537034</v>
      </c>
      <c r="T3171" s="15">
        <f t="shared" si="230"/>
        <v>16052.207638888889</v>
      </c>
      <c r="U3171">
        <f t="shared" si="231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28"/>
        <v>112</v>
      </c>
      <c r="Q3172" s="10" t="s">
        <v>8315</v>
      </c>
      <c r="R3172" t="s">
        <v>8316</v>
      </c>
      <c r="S3172" s="15">
        <f t="shared" si="229"/>
        <v>41789.080370370371</v>
      </c>
      <c r="T3172" s="15">
        <f t="shared" si="230"/>
        <v>16253.166666666666</v>
      </c>
      <c r="U3172">
        <f t="shared" si="231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28"/>
        <v>109</v>
      </c>
      <c r="Q3173" s="10" t="s">
        <v>8315</v>
      </c>
      <c r="R3173" t="s">
        <v>8316</v>
      </c>
      <c r="S3173" s="15">
        <f t="shared" si="229"/>
        <v>42466.608310185184</v>
      </c>
      <c r="T3173" s="15">
        <f t="shared" si="230"/>
        <v>16927.608310185184</v>
      </c>
      <c r="U3173">
        <f t="shared" si="231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28"/>
        <v>115</v>
      </c>
      <c r="Q3174" s="10" t="s">
        <v>8315</v>
      </c>
      <c r="R3174" t="s">
        <v>8316</v>
      </c>
      <c r="S3174" s="15">
        <f t="shared" si="229"/>
        <v>40923.729953703703</v>
      </c>
      <c r="T3174" s="15">
        <f t="shared" si="230"/>
        <v>15384.729953703703</v>
      </c>
      <c r="U3174">
        <f t="shared" si="231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28"/>
        <v>103</v>
      </c>
      <c r="Q3175" s="10" t="s">
        <v>8315</v>
      </c>
      <c r="R3175" t="s">
        <v>8316</v>
      </c>
      <c r="S3175" s="15">
        <f t="shared" si="229"/>
        <v>41878.878379629627</v>
      </c>
      <c r="T3175" s="15">
        <f t="shared" si="230"/>
        <v>16339.878379629628</v>
      </c>
      <c r="U3175">
        <f t="shared" si="231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28"/>
        <v>101</v>
      </c>
      <c r="Q3176" s="10" t="s">
        <v>8315</v>
      </c>
      <c r="R3176" t="s">
        <v>8316</v>
      </c>
      <c r="S3176" s="15">
        <f t="shared" si="229"/>
        <v>41862.864675925928</v>
      </c>
      <c r="T3176" s="15">
        <f t="shared" si="230"/>
        <v>16307.864675925926</v>
      </c>
      <c r="U3176">
        <f t="shared" si="231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28"/>
        <v>110</v>
      </c>
      <c r="Q3177" s="10" t="s">
        <v>8315</v>
      </c>
      <c r="R3177" t="s">
        <v>8316</v>
      </c>
      <c r="S3177" s="15">
        <f t="shared" si="229"/>
        <v>40531.886886574073</v>
      </c>
      <c r="T3177" s="15">
        <f t="shared" si="230"/>
        <v>15022.886886574073</v>
      </c>
      <c r="U3177">
        <f t="shared" si="231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28"/>
        <v>115</v>
      </c>
      <c r="Q3178" s="10" t="s">
        <v>8315</v>
      </c>
      <c r="R3178" t="s">
        <v>8316</v>
      </c>
      <c r="S3178" s="15">
        <f t="shared" si="229"/>
        <v>41477.930914351848</v>
      </c>
      <c r="T3178" s="15">
        <f t="shared" si="230"/>
        <v>15935.625</v>
      </c>
      <c r="U3178">
        <f t="shared" si="231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28"/>
        <v>117</v>
      </c>
      <c r="Q3179" s="10" t="s">
        <v>8315</v>
      </c>
      <c r="R3179" t="s">
        <v>8316</v>
      </c>
      <c r="S3179" s="15">
        <f t="shared" si="229"/>
        <v>41781.666770833333</v>
      </c>
      <c r="T3179" s="15">
        <f t="shared" si="230"/>
        <v>16242.666770833333</v>
      </c>
      <c r="U3179">
        <f t="shared" si="231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28"/>
        <v>172</v>
      </c>
      <c r="Q3180" s="10" t="s">
        <v>8315</v>
      </c>
      <c r="R3180" t="s">
        <v>8316</v>
      </c>
      <c r="S3180" s="15">
        <f t="shared" si="229"/>
        <v>41806.605034722219</v>
      </c>
      <c r="T3180" s="15">
        <f t="shared" si="230"/>
        <v>16267.605034722221</v>
      </c>
      <c r="U3180">
        <f t="shared" si="231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28"/>
        <v>114</v>
      </c>
      <c r="Q3181" s="10" t="s">
        <v>8315</v>
      </c>
      <c r="R3181" t="s">
        <v>8316</v>
      </c>
      <c r="S3181" s="15">
        <f t="shared" si="229"/>
        <v>41375.702210648145</v>
      </c>
      <c r="T3181" s="15">
        <f t="shared" si="230"/>
        <v>15831.702210648147</v>
      </c>
      <c r="U3181">
        <f t="shared" si="231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28"/>
        <v>120</v>
      </c>
      <c r="Q3182" s="10" t="s">
        <v>8315</v>
      </c>
      <c r="R3182" t="s">
        <v>8316</v>
      </c>
      <c r="S3182" s="15">
        <f t="shared" si="229"/>
        <v>41780.412604166668</v>
      </c>
      <c r="T3182" s="15">
        <f t="shared" si="230"/>
        <v>16241.412604166666</v>
      </c>
      <c r="U3182">
        <f t="shared" si="231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28"/>
        <v>109</v>
      </c>
      <c r="Q3183" s="10" t="s">
        <v>8315</v>
      </c>
      <c r="R3183" t="s">
        <v>8316</v>
      </c>
      <c r="S3183" s="15">
        <f t="shared" si="229"/>
        <v>41779.310034722221</v>
      </c>
      <c r="T3183" s="15">
        <f t="shared" si="230"/>
        <v>16236.666666666666</v>
      </c>
      <c r="U3183">
        <f t="shared" si="231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28"/>
        <v>101</v>
      </c>
      <c r="Q3184" s="10" t="s">
        <v>8315</v>
      </c>
      <c r="R3184" t="s">
        <v>8316</v>
      </c>
      <c r="S3184" s="15">
        <f t="shared" si="229"/>
        <v>40883.949317129627</v>
      </c>
      <c r="T3184" s="15">
        <f t="shared" si="230"/>
        <v>15370.708333333334</v>
      </c>
      <c r="U3184">
        <f t="shared" si="231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28"/>
        <v>109</v>
      </c>
      <c r="Q3185" s="10" t="s">
        <v>8315</v>
      </c>
      <c r="R3185" t="s">
        <v>8316</v>
      </c>
      <c r="S3185" s="15">
        <f t="shared" si="229"/>
        <v>41491.79478009259</v>
      </c>
      <c r="T3185" s="15">
        <f t="shared" si="230"/>
        <v>15940.794780092592</v>
      </c>
      <c r="U3185">
        <f t="shared" si="231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28"/>
        <v>107</v>
      </c>
      <c r="Q3186" s="10" t="s">
        <v>8315</v>
      </c>
      <c r="R3186" t="s">
        <v>8316</v>
      </c>
      <c r="S3186" s="15">
        <f t="shared" si="229"/>
        <v>41791.993414351848</v>
      </c>
      <c r="T3186" s="15">
        <f t="shared" si="230"/>
        <v>16252.993414351849</v>
      </c>
      <c r="U3186">
        <f t="shared" si="231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28"/>
        <v>100</v>
      </c>
      <c r="Q3187" s="10" t="s">
        <v>8315</v>
      </c>
      <c r="R3187" t="s">
        <v>8316</v>
      </c>
      <c r="S3187" s="15">
        <f t="shared" si="229"/>
        <v>41829.977326388893</v>
      </c>
      <c r="T3187" s="15">
        <f t="shared" si="230"/>
        <v>16267.977326388891</v>
      </c>
      <c r="U3187">
        <f t="shared" si="231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28"/>
        <v>102</v>
      </c>
      <c r="Q3188" s="10" t="s">
        <v>8315</v>
      </c>
      <c r="R3188" t="s">
        <v>8316</v>
      </c>
      <c r="S3188" s="15">
        <f t="shared" si="229"/>
        <v>41868.924050925925</v>
      </c>
      <c r="T3188" s="15">
        <f t="shared" si="230"/>
        <v>16329.875</v>
      </c>
      <c r="U3188">
        <f t="shared" si="231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28"/>
        <v>116</v>
      </c>
      <c r="Q3189" s="10" t="s">
        <v>8315</v>
      </c>
      <c r="R3189" t="s">
        <v>8316</v>
      </c>
      <c r="S3189" s="15">
        <f t="shared" si="229"/>
        <v>41835.666354166664</v>
      </c>
      <c r="T3189" s="15">
        <f t="shared" si="230"/>
        <v>16286.666354166666</v>
      </c>
      <c r="U3189">
        <f t="shared" si="231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28"/>
        <v>65</v>
      </c>
      <c r="Q3190" s="10" t="s">
        <v>8315</v>
      </c>
      <c r="R3190" t="s">
        <v>8357</v>
      </c>
      <c r="S3190" s="15">
        <f t="shared" si="229"/>
        <v>42144.415532407409</v>
      </c>
      <c r="T3190" s="15">
        <f t="shared" si="230"/>
        <v>16596.415532407405</v>
      </c>
      <c r="U3190">
        <f t="shared" si="231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28"/>
        <v>12</v>
      </c>
      <c r="Q3191" s="10" t="s">
        <v>8315</v>
      </c>
      <c r="R3191" t="s">
        <v>8357</v>
      </c>
      <c r="S3191" s="15">
        <f t="shared" si="229"/>
        <v>42118.346435185187</v>
      </c>
      <c r="T3191" s="15">
        <f t="shared" si="230"/>
        <v>16579.346435185184</v>
      </c>
      <c r="U3191">
        <f t="shared" si="231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28"/>
        <v>0</v>
      </c>
      <c r="Q3192" s="10" t="s">
        <v>8315</v>
      </c>
      <c r="R3192" t="s">
        <v>8357</v>
      </c>
      <c r="S3192" s="15">
        <f t="shared" si="229"/>
        <v>42683.151331018518</v>
      </c>
      <c r="T3192" s="15">
        <f t="shared" si="230"/>
        <v>17144.192997685186</v>
      </c>
      <c r="U3192">
        <f t="shared" si="231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28"/>
        <v>4</v>
      </c>
      <c r="Q3193" s="10" t="s">
        <v>8315</v>
      </c>
      <c r="R3193" t="s">
        <v>8357</v>
      </c>
      <c r="S3193" s="15">
        <f t="shared" si="229"/>
        <v>42538.755428240736</v>
      </c>
      <c r="T3193" s="15">
        <f t="shared" si="230"/>
        <v>17029.75542824074</v>
      </c>
      <c r="U3193">
        <f t="shared" si="231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28"/>
        <v>1</v>
      </c>
      <c r="Q3194" s="10" t="s">
        <v>8315</v>
      </c>
      <c r="R3194" t="s">
        <v>8357</v>
      </c>
      <c r="S3194" s="15">
        <f t="shared" si="229"/>
        <v>42018.94049768518</v>
      </c>
      <c r="T3194" s="15">
        <f t="shared" si="230"/>
        <v>16494.916666666668</v>
      </c>
      <c r="U3194">
        <f t="shared" si="231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28"/>
        <v>12</v>
      </c>
      <c r="Q3195" s="10" t="s">
        <v>8315</v>
      </c>
      <c r="R3195" t="s">
        <v>8357</v>
      </c>
      <c r="S3195" s="15">
        <f t="shared" si="229"/>
        <v>42010.968240740738</v>
      </c>
      <c r="T3195" s="15">
        <f t="shared" si="230"/>
        <v>16486.968240740742</v>
      </c>
      <c r="U3195">
        <f t="shared" si="231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28"/>
        <v>0</v>
      </c>
      <c r="Q3196" s="10" t="s">
        <v>8315</v>
      </c>
      <c r="R3196" t="s">
        <v>8357</v>
      </c>
      <c r="S3196" s="15">
        <f t="shared" si="229"/>
        <v>42182.062476851846</v>
      </c>
      <c r="T3196" s="15">
        <f t="shared" si="230"/>
        <v>16643.06247685185</v>
      </c>
      <c r="U3196">
        <f t="shared" si="231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28"/>
        <v>59</v>
      </c>
      <c r="Q3197" s="10" t="s">
        <v>8315</v>
      </c>
      <c r="R3197" t="s">
        <v>8357</v>
      </c>
      <c r="S3197" s="15">
        <f t="shared" si="229"/>
        <v>42017.594236111108</v>
      </c>
      <c r="T3197" s="15">
        <f t="shared" si="230"/>
        <v>16478.594236111112</v>
      </c>
      <c r="U3197">
        <f t="shared" si="231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28"/>
        <v>0</v>
      </c>
      <c r="Q3198" s="10" t="s">
        <v>8315</v>
      </c>
      <c r="R3198" t="s">
        <v>8357</v>
      </c>
      <c r="S3198" s="15">
        <f t="shared" si="229"/>
        <v>42157.598090277781</v>
      </c>
      <c r="T3198" s="15">
        <f t="shared" si="230"/>
        <v>16648.583333333332</v>
      </c>
      <c r="U3198">
        <f t="shared" si="231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28"/>
        <v>11</v>
      </c>
      <c r="Q3199" s="10" t="s">
        <v>8315</v>
      </c>
      <c r="R3199" t="s">
        <v>8357</v>
      </c>
      <c r="S3199" s="15">
        <f t="shared" si="229"/>
        <v>42009.493263888886</v>
      </c>
      <c r="T3199" s="15">
        <f t="shared" si="230"/>
        <v>16470.493263888889</v>
      </c>
      <c r="U3199">
        <f t="shared" si="231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28"/>
        <v>0</v>
      </c>
      <c r="Q3200" s="10" t="s">
        <v>8315</v>
      </c>
      <c r="R3200" t="s">
        <v>8357</v>
      </c>
      <c r="S3200" s="15">
        <f t="shared" si="229"/>
        <v>42013.424502314811</v>
      </c>
      <c r="T3200" s="15">
        <f t="shared" si="230"/>
        <v>16482.424502314814</v>
      </c>
      <c r="U3200">
        <f t="shared" si="231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28"/>
        <v>52</v>
      </c>
      <c r="Q3201" s="10" t="s">
        <v>8315</v>
      </c>
      <c r="R3201" t="s">
        <v>8357</v>
      </c>
      <c r="S3201" s="15">
        <f t="shared" si="229"/>
        <v>41858.761782407404</v>
      </c>
      <c r="T3201" s="15">
        <f t="shared" si="230"/>
        <v>16319.875</v>
      </c>
      <c r="U3201">
        <f t="shared" si="231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32">ROUND(E3202/D3202*100,0)</f>
        <v>0</v>
      </c>
      <c r="Q3202" s="10" t="s">
        <v>8315</v>
      </c>
      <c r="R3202" t="s">
        <v>8357</v>
      </c>
      <c r="S3202" s="15">
        <f t="shared" si="229"/>
        <v>42460.320613425924</v>
      </c>
      <c r="T3202" s="15">
        <f t="shared" si="230"/>
        <v>16921.231944444444</v>
      </c>
      <c r="U3202">
        <f t="shared" si="231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32"/>
        <v>1</v>
      </c>
      <c r="Q3203" s="10" t="s">
        <v>8315</v>
      </c>
      <c r="R3203" t="s">
        <v>8357</v>
      </c>
      <c r="S3203" s="15">
        <f t="shared" ref="S3203:S3266" si="233">(((J3203/60)/60)/24)+DATE(1970,1,1)</f>
        <v>41861.767094907409</v>
      </c>
      <c r="T3203" s="15">
        <f t="shared" ref="T3203:T3266" si="234">(((I3203/60)/60)/24)</f>
        <v>16313.767094907407</v>
      </c>
      <c r="U3203">
        <f t="shared" ref="U3203:U3266" si="235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32"/>
        <v>55</v>
      </c>
      <c r="Q3204" s="10" t="s">
        <v>8315</v>
      </c>
      <c r="R3204" t="s">
        <v>8357</v>
      </c>
      <c r="S3204" s="15">
        <f t="shared" si="233"/>
        <v>42293.853541666671</v>
      </c>
      <c r="T3204" s="15">
        <f t="shared" si="234"/>
        <v>16783.249305555557</v>
      </c>
      <c r="U3204">
        <f t="shared" si="235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32"/>
        <v>25</v>
      </c>
      <c r="Q3205" s="10" t="s">
        <v>8315</v>
      </c>
      <c r="R3205" t="s">
        <v>8357</v>
      </c>
      <c r="S3205" s="15">
        <f t="shared" si="233"/>
        <v>42242.988680555558</v>
      </c>
      <c r="T3205" s="15">
        <f t="shared" si="234"/>
        <v>16703.988680555554</v>
      </c>
      <c r="U3205">
        <f t="shared" si="235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32"/>
        <v>0</v>
      </c>
      <c r="Q3206" s="10" t="s">
        <v>8315</v>
      </c>
      <c r="R3206" t="s">
        <v>8357</v>
      </c>
      <c r="S3206" s="15">
        <f t="shared" si="233"/>
        <v>42172.686099537037</v>
      </c>
      <c r="T3206" s="15">
        <f t="shared" si="234"/>
        <v>16633.676388888889</v>
      </c>
      <c r="U3206">
        <f t="shared" si="235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32"/>
        <v>3</v>
      </c>
      <c r="Q3207" s="10" t="s">
        <v>8315</v>
      </c>
      <c r="R3207" t="s">
        <v>8357</v>
      </c>
      <c r="S3207" s="15">
        <f t="shared" si="233"/>
        <v>42095.374675925923</v>
      </c>
      <c r="T3207" s="15">
        <f t="shared" si="234"/>
        <v>16556.374675925927</v>
      </c>
      <c r="U3207">
        <f t="shared" si="235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32"/>
        <v>0</v>
      </c>
      <c r="Q3208" s="10" t="s">
        <v>8315</v>
      </c>
      <c r="R3208" t="s">
        <v>8357</v>
      </c>
      <c r="S3208" s="15">
        <f t="shared" si="233"/>
        <v>42236.276053240741</v>
      </c>
      <c r="T3208" s="15">
        <f t="shared" si="234"/>
        <v>16697.276053240741</v>
      </c>
      <c r="U3208">
        <f t="shared" si="235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32"/>
        <v>46</v>
      </c>
      <c r="Q3209" s="10" t="s">
        <v>8315</v>
      </c>
      <c r="R3209" t="s">
        <v>8357</v>
      </c>
      <c r="S3209" s="15">
        <f t="shared" si="233"/>
        <v>42057.277858796297</v>
      </c>
      <c r="T3209" s="15">
        <f t="shared" si="234"/>
        <v>16548.236192129629</v>
      </c>
      <c r="U3209">
        <f t="shared" si="235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32"/>
        <v>104</v>
      </c>
      <c r="Q3210" s="10" t="s">
        <v>8315</v>
      </c>
      <c r="R3210" t="s">
        <v>8316</v>
      </c>
      <c r="S3210" s="15">
        <f t="shared" si="233"/>
        <v>41827.605057870373</v>
      </c>
      <c r="T3210" s="15">
        <f t="shared" si="234"/>
        <v>16279.605057870373</v>
      </c>
      <c r="U3210">
        <f t="shared" si="235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32"/>
        <v>119</v>
      </c>
      <c r="Q3211" s="10" t="s">
        <v>8315</v>
      </c>
      <c r="R3211" t="s">
        <v>8316</v>
      </c>
      <c r="S3211" s="15">
        <f t="shared" si="233"/>
        <v>41778.637245370373</v>
      </c>
      <c r="T3211" s="15">
        <f t="shared" si="234"/>
        <v>16241.958333333334</v>
      </c>
      <c r="U3211">
        <f t="shared" si="235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32"/>
        <v>126</v>
      </c>
      <c r="Q3212" s="10" t="s">
        <v>8315</v>
      </c>
      <c r="R3212" t="s">
        <v>8316</v>
      </c>
      <c r="S3212" s="15">
        <f t="shared" si="233"/>
        <v>41013.936562499999</v>
      </c>
      <c r="T3212" s="15">
        <f t="shared" si="234"/>
        <v>15492.165972222223</v>
      </c>
      <c r="U3212">
        <f t="shared" si="235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32"/>
        <v>120</v>
      </c>
      <c r="Q3213" s="10" t="s">
        <v>8315</v>
      </c>
      <c r="R3213" t="s">
        <v>8316</v>
      </c>
      <c r="S3213" s="15">
        <f t="shared" si="233"/>
        <v>41834.586574074077</v>
      </c>
      <c r="T3213" s="15">
        <f t="shared" si="234"/>
        <v>16297.083333333334</v>
      </c>
      <c r="U3213">
        <f t="shared" si="235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32"/>
        <v>126</v>
      </c>
      <c r="Q3214" s="10" t="s">
        <v>8315</v>
      </c>
      <c r="R3214" t="s">
        <v>8316</v>
      </c>
      <c r="S3214" s="15">
        <f t="shared" si="233"/>
        <v>41829.795729166668</v>
      </c>
      <c r="T3214" s="15">
        <f t="shared" si="234"/>
        <v>16290.795729166668</v>
      </c>
      <c r="U3214">
        <f t="shared" si="235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32"/>
        <v>100</v>
      </c>
      <c r="Q3215" s="10" t="s">
        <v>8315</v>
      </c>
      <c r="R3215" t="s">
        <v>8316</v>
      </c>
      <c r="S3215" s="15">
        <f t="shared" si="233"/>
        <v>42171.763414351852</v>
      </c>
      <c r="T3215" s="15">
        <f t="shared" si="234"/>
        <v>16642.763414351852</v>
      </c>
      <c r="U3215">
        <f t="shared" si="235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32"/>
        <v>102</v>
      </c>
      <c r="Q3216" s="10" t="s">
        <v>8315</v>
      </c>
      <c r="R3216" t="s">
        <v>8316</v>
      </c>
      <c r="S3216" s="15">
        <f t="shared" si="233"/>
        <v>42337.792511574073</v>
      </c>
      <c r="T3216" s="15">
        <f t="shared" si="234"/>
        <v>16805.996527777777</v>
      </c>
      <c r="U3216">
        <f t="shared" si="235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32"/>
        <v>100</v>
      </c>
      <c r="Q3217" s="10" t="s">
        <v>8315</v>
      </c>
      <c r="R3217" t="s">
        <v>8316</v>
      </c>
      <c r="S3217" s="15">
        <f t="shared" si="233"/>
        <v>42219.665173611109</v>
      </c>
      <c r="T3217" s="15">
        <f t="shared" si="234"/>
        <v>16688.165972222221</v>
      </c>
      <c r="U3217">
        <f t="shared" si="235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32"/>
        <v>100</v>
      </c>
      <c r="Q3218" s="10" t="s">
        <v>8315</v>
      </c>
      <c r="R3218" t="s">
        <v>8316</v>
      </c>
      <c r="S3218" s="15">
        <f t="shared" si="233"/>
        <v>42165.462627314817</v>
      </c>
      <c r="T3218" s="15">
        <f t="shared" si="234"/>
        <v>16627.604166666668</v>
      </c>
      <c r="U3218">
        <f t="shared" si="235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32"/>
        <v>116</v>
      </c>
      <c r="Q3219" s="10" t="s">
        <v>8315</v>
      </c>
      <c r="R3219" t="s">
        <v>8316</v>
      </c>
      <c r="S3219" s="15">
        <f t="shared" si="233"/>
        <v>42648.546111111107</v>
      </c>
      <c r="T3219" s="15">
        <f t="shared" si="234"/>
        <v>17109.546111111111</v>
      </c>
      <c r="U3219">
        <f t="shared" si="235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32"/>
        <v>102</v>
      </c>
      <c r="Q3220" s="10" t="s">
        <v>8315</v>
      </c>
      <c r="R3220" t="s">
        <v>8316</v>
      </c>
      <c r="S3220" s="15">
        <f t="shared" si="233"/>
        <v>41971.002152777779</v>
      </c>
      <c r="T3220" s="15">
        <f t="shared" si="234"/>
        <v>16435</v>
      </c>
      <c r="U3220">
        <f t="shared" si="235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32"/>
        <v>100</v>
      </c>
      <c r="Q3221" s="10" t="s">
        <v>8315</v>
      </c>
      <c r="R3221" t="s">
        <v>8316</v>
      </c>
      <c r="S3221" s="15">
        <f t="shared" si="233"/>
        <v>42050.983182870375</v>
      </c>
      <c r="T3221" s="15">
        <f t="shared" si="234"/>
        <v>16516.941516203704</v>
      </c>
      <c r="U3221">
        <f t="shared" si="235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32"/>
        <v>101</v>
      </c>
      <c r="Q3222" s="10" t="s">
        <v>8315</v>
      </c>
      <c r="R3222" t="s">
        <v>8316</v>
      </c>
      <c r="S3222" s="15">
        <f t="shared" si="233"/>
        <v>42772.833379629628</v>
      </c>
      <c r="T3222" s="15">
        <f t="shared" si="234"/>
        <v>17237.875</v>
      </c>
      <c r="U3222">
        <f t="shared" si="235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32"/>
        <v>103</v>
      </c>
      <c r="Q3223" s="10" t="s">
        <v>8315</v>
      </c>
      <c r="R3223" t="s">
        <v>8316</v>
      </c>
      <c r="S3223" s="15">
        <f t="shared" si="233"/>
        <v>42155.696793981479</v>
      </c>
      <c r="T3223" s="15">
        <f t="shared" si="234"/>
        <v>16621.696793981482</v>
      </c>
      <c r="U3223">
        <f t="shared" si="235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32"/>
        <v>125</v>
      </c>
      <c r="Q3224" s="10" t="s">
        <v>8315</v>
      </c>
      <c r="R3224" t="s">
        <v>8316</v>
      </c>
      <c r="S3224" s="15">
        <f t="shared" si="233"/>
        <v>42270.582141203704</v>
      </c>
      <c r="T3224" s="15">
        <f t="shared" si="234"/>
        <v>16732.895138888889</v>
      </c>
      <c r="U3224">
        <f t="shared" si="235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32"/>
        <v>110</v>
      </c>
      <c r="Q3225" s="10" t="s">
        <v>8315</v>
      </c>
      <c r="R3225" t="s">
        <v>8316</v>
      </c>
      <c r="S3225" s="15">
        <f t="shared" si="233"/>
        <v>42206.835370370376</v>
      </c>
      <c r="T3225" s="15">
        <f t="shared" si="234"/>
        <v>16667.835370370372</v>
      </c>
      <c r="U3225">
        <f t="shared" si="235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32"/>
        <v>102</v>
      </c>
      <c r="Q3226" s="10" t="s">
        <v>8315</v>
      </c>
      <c r="R3226" t="s">
        <v>8316</v>
      </c>
      <c r="S3226" s="15">
        <f t="shared" si="233"/>
        <v>42697.850844907407</v>
      </c>
      <c r="T3226" s="15">
        <f t="shared" si="234"/>
        <v>17176.208333333332</v>
      </c>
      <c r="U3226">
        <f t="shared" si="235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32"/>
        <v>102</v>
      </c>
      <c r="Q3227" s="10" t="s">
        <v>8315</v>
      </c>
      <c r="R3227" t="s">
        <v>8316</v>
      </c>
      <c r="S3227" s="15">
        <f t="shared" si="233"/>
        <v>42503.559467592597</v>
      </c>
      <c r="T3227" s="15">
        <f t="shared" si="234"/>
        <v>16955.875</v>
      </c>
      <c r="U3227">
        <f t="shared" si="235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32"/>
        <v>104</v>
      </c>
      <c r="Q3228" s="10" t="s">
        <v>8315</v>
      </c>
      <c r="R3228" t="s">
        <v>8316</v>
      </c>
      <c r="S3228" s="15">
        <f t="shared" si="233"/>
        <v>42277.583472222221</v>
      </c>
      <c r="T3228" s="15">
        <f t="shared" si="234"/>
        <v>16738.583472222221</v>
      </c>
      <c r="U3228">
        <f t="shared" si="235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32"/>
        <v>125</v>
      </c>
      <c r="Q3229" s="10" t="s">
        <v>8315</v>
      </c>
      <c r="R3229" t="s">
        <v>8316</v>
      </c>
      <c r="S3229" s="15">
        <f t="shared" si="233"/>
        <v>42722.882361111115</v>
      </c>
      <c r="T3229" s="15">
        <f t="shared" si="234"/>
        <v>17183.882361111111</v>
      </c>
      <c r="U3229">
        <f t="shared" si="235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32"/>
        <v>102</v>
      </c>
      <c r="Q3230" s="10" t="s">
        <v>8315</v>
      </c>
      <c r="R3230" t="s">
        <v>8316</v>
      </c>
      <c r="S3230" s="15">
        <f t="shared" si="233"/>
        <v>42323.70930555556</v>
      </c>
      <c r="T3230" s="15">
        <f t="shared" si="234"/>
        <v>16786.207638888889</v>
      </c>
      <c r="U3230">
        <f t="shared" si="235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32"/>
        <v>108</v>
      </c>
      <c r="Q3231" s="10" t="s">
        <v>8315</v>
      </c>
      <c r="R3231" t="s">
        <v>8316</v>
      </c>
      <c r="S3231" s="15">
        <f t="shared" si="233"/>
        <v>41933.291643518518</v>
      </c>
      <c r="T3231" s="15">
        <f t="shared" si="234"/>
        <v>16394.333310185186</v>
      </c>
      <c r="U3231">
        <f t="shared" si="235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32"/>
        <v>110</v>
      </c>
      <c r="Q3232" s="10" t="s">
        <v>8315</v>
      </c>
      <c r="R3232" t="s">
        <v>8316</v>
      </c>
      <c r="S3232" s="15">
        <f t="shared" si="233"/>
        <v>41898.168125000004</v>
      </c>
      <c r="T3232" s="15">
        <f t="shared" si="234"/>
        <v>16344.165972222223</v>
      </c>
      <c r="U3232">
        <f t="shared" si="235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32"/>
        <v>161</v>
      </c>
      <c r="Q3233" s="10" t="s">
        <v>8315</v>
      </c>
      <c r="R3233" t="s">
        <v>8316</v>
      </c>
      <c r="S3233" s="15">
        <f t="shared" si="233"/>
        <v>42446.943831018521</v>
      </c>
      <c r="T3233" s="15">
        <f t="shared" si="234"/>
        <v>16907.943831018518</v>
      </c>
      <c r="U3233">
        <f t="shared" si="235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32"/>
        <v>131</v>
      </c>
      <c r="Q3234" s="10" t="s">
        <v>8315</v>
      </c>
      <c r="R3234" t="s">
        <v>8316</v>
      </c>
      <c r="S3234" s="15">
        <f t="shared" si="233"/>
        <v>42463.81385416667</v>
      </c>
      <c r="T3234" s="15">
        <f t="shared" si="234"/>
        <v>16925.165972222221</v>
      </c>
      <c r="U3234">
        <f t="shared" si="235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32"/>
        <v>119</v>
      </c>
      <c r="Q3235" s="10" t="s">
        <v>8315</v>
      </c>
      <c r="R3235" t="s">
        <v>8316</v>
      </c>
      <c r="S3235" s="15">
        <f t="shared" si="233"/>
        <v>42766.805034722223</v>
      </c>
      <c r="T3235" s="15">
        <f t="shared" si="234"/>
        <v>17227.805034722223</v>
      </c>
      <c r="U3235">
        <f t="shared" si="235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32"/>
        <v>100</v>
      </c>
      <c r="Q3236" s="10" t="s">
        <v>8315</v>
      </c>
      <c r="R3236" t="s">
        <v>8316</v>
      </c>
      <c r="S3236" s="15">
        <f t="shared" si="233"/>
        <v>42734.789444444439</v>
      </c>
      <c r="T3236" s="15">
        <f t="shared" si="234"/>
        <v>17198.979861111111</v>
      </c>
      <c r="U3236">
        <f t="shared" si="235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32"/>
        <v>103</v>
      </c>
      <c r="Q3237" s="10" t="s">
        <v>8315</v>
      </c>
      <c r="R3237" t="s">
        <v>8316</v>
      </c>
      <c r="S3237" s="15">
        <f t="shared" si="233"/>
        <v>42522.347812499997</v>
      </c>
      <c r="T3237" s="15">
        <f t="shared" si="234"/>
        <v>16983.3478125</v>
      </c>
      <c r="U3237">
        <f t="shared" si="235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32"/>
        <v>101</v>
      </c>
      <c r="Q3238" s="10" t="s">
        <v>8315</v>
      </c>
      <c r="R3238" t="s">
        <v>8316</v>
      </c>
      <c r="S3238" s="15">
        <f t="shared" si="233"/>
        <v>42702.917048611111</v>
      </c>
      <c r="T3238" s="15">
        <f t="shared" si="234"/>
        <v>17163.917048611111</v>
      </c>
      <c r="U3238">
        <f t="shared" si="235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32"/>
        <v>101</v>
      </c>
      <c r="Q3239" s="10" t="s">
        <v>8315</v>
      </c>
      <c r="R3239" t="s">
        <v>8316</v>
      </c>
      <c r="S3239" s="15">
        <f t="shared" si="233"/>
        <v>42252.474351851852</v>
      </c>
      <c r="T3239" s="15">
        <f t="shared" si="234"/>
        <v>16707.165972222221</v>
      </c>
      <c r="U3239">
        <f t="shared" si="235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32"/>
        <v>112</v>
      </c>
      <c r="Q3240" s="10" t="s">
        <v>8315</v>
      </c>
      <c r="R3240" t="s">
        <v>8316</v>
      </c>
      <c r="S3240" s="15">
        <f t="shared" si="233"/>
        <v>42156.510393518518</v>
      </c>
      <c r="T3240" s="15">
        <f t="shared" si="234"/>
        <v>16617.510393518518</v>
      </c>
      <c r="U3240">
        <f t="shared" si="235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32"/>
        <v>106</v>
      </c>
      <c r="Q3241" s="10" t="s">
        <v>8315</v>
      </c>
      <c r="R3241" t="s">
        <v>8316</v>
      </c>
      <c r="S3241" s="15">
        <f t="shared" si="233"/>
        <v>42278.089039351849</v>
      </c>
      <c r="T3241" s="15">
        <f t="shared" si="234"/>
        <v>16733.999305555557</v>
      </c>
      <c r="U3241">
        <f t="shared" si="235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32"/>
        <v>101</v>
      </c>
      <c r="Q3242" s="10" t="s">
        <v>8315</v>
      </c>
      <c r="R3242" t="s">
        <v>8316</v>
      </c>
      <c r="S3242" s="15">
        <f t="shared" si="233"/>
        <v>42754.693842592591</v>
      </c>
      <c r="T3242" s="15">
        <f t="shared" si="234"/>
        <v>17213.958333333332</v>
      </c>
      <c r="U3242">
        <f t="shared" si="235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32"/>
        <v>115</v>
      </c>
      <c r="Q3243" s="10" t="s">
        <v>8315</v>
      </c>
      <c r="R3243" t="s">
        <v>8316</v>
      </c>
      <c r="S3243" s="15">
        <f t="shared" si="233"/>
        <v>41893.324884259258</v>
      </c>
      <c r="T3243" s="15">
        <f t="shared" si="234"/>
        <v>16357.290972222223</v>
      </c>
      <c r="U3243">
        <f t="shared" si="235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32"/>
        <v>127</v>
      </c>
      <c r="Q3244" s="10" t="s">
        <v>8315</v>
      </c>
      <c r="R3244" t="s">
        <v>8316</v>
      </c>
      <c r="S3244" s="15">
        <f t="shared" si="233"/>
        <v>41871.755694444444</v>
      </c>
      <c r="T3244" s="15">
        <f t="shared" si="234"/>
        <v>16332.755694444444</v>
      </c>
      <c r="U3244">
        <f t="shared" si="23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32"/>
        <v>103</v>
      </c>
      <c r="Q3245" s="10" t="s">
        <v>8315</v>
      </c>
      <c r="R3245" t="s">
        <v>8316</v>
      </c>
      <c r="S3245" s="15">
        <f t="shared" si="233"/>
        <v>42262.096782407403</v>
      </c>
      <c r="T3245" s="15">
        <f t="shared" si="234"/>
        <v>16717</v>
      </c>
      <c r="U3245">
        <f t="shared" si="23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32"/>
        <v>103</v>
      </c>
      <c r="Q3246" s="10" t="s">
        <v>8315</v>
      </c>
      <c r="R3246" t="s">
        <v>8316</v>
      </c>
      <c r="S3246" s="15">
        <f t="shared" si="233"/>
        <v>42675.694236111114</v>
      </c>
      <c r="T3246" s="15">
        <f t="shared" si="234"/>
        <v>17136.735902777778</v>
      </c>
      <c r="U3246">
        <f t="shared" si="23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32"/>
        <v>104</v>
      </c>
      <c r="Q3247" s="10" t="s">
        <v>8315</v>
      </c>
      <c r="R3247" t="s">
        <v>8316</v>
      </c>
      <c r="S3247" s="15">
        <f t="shared" si="233"/>
        <v>42135.60020833333</v>
      </c>
      <c r="T3247" s="15">
        <f t="shared" si="234"/>
        <v>16598.083333333332</v>
      </c>
      <c r="U3247">
        <f t="shared" si="23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32"/>
        <v>111</v>
      </c>
      <c r="Q3248" s="10" t="s">
        <v>8315</v>
      </c>
      <c r="R3248" t="s">
        <v>8316</v>
      </c>
      <c r="S3248" s="15">
        <f t="shared" si="233"/>
        <v>42230.472222222219</v>
      </c>
      <c r="T3248" s="15">
        <f t="shared" si="234"/>
        <v>16690.165972222221</v>
      </c>
      <c r="U3248">
        <f t="shared" si="23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32"/>
        <v>106</v>
      </c>
      <c r="Q3249" s="10" t="s">
        <v>8315</v>
      </c>
      <c r="R3249" t="s">
        <v>8316</v>
      </c>
      <c r="S3249" s="15">
        <f t="shared" si="233"/>
        <v>42167.434166666666</v>
      </c>
      <c r="T3249" s="15">
        <f t="shared" si="234"/>
        <v>16628.434166666666</v>
      </c>
      <c r="U3249">
        <f t="shared" si="23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32"/>
        <v>101</v>
      </c>
      <c r="Q3250" s="10" t="s">
        <v>8315</v>
      </c>
      <c r="R3250" t="s">
        <v>8316</v>
      </c>
      <c r="S3250" s="15">
        <f t="shared" si="233"/>
        <v>42068.888391203705</v>
      </c>
      <c r="T3250" s="15">
        <f t="shared" si="234"/>
        <v>16529.846724537038</v>
      </c>
      <c r="U3250">
        <f t="shared" si="23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32"/>
        <v>105</v>
      </c>
      <c r="Q3251" s="10" t="s">
        <v>8315</v>
      </c>
      <c r="R3251" t="s">
        <v>8316</v>
      </c>
      <c r="S3251" s="15">
        <f t="shared" si="233"/>
        <v>42145.746689814812</v>
      </c>
      <c r="T3251" s="15">
        <f t="shared" si="234"/>
        <v>16606.746689814816</v>
      </c>
      <c r="U3251">
        <f t="shared" si="23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32"/>
        <v>102</v>
      </c>
      <c r="Q3252" s="10" t="s">
        <v>8315</v>
      </c>
      <c r="R3252" t="s">
        <v>8316</v>
      </c>
      <c r="S3252" s="15">
        <f t="shared" si="233"/>
        <v>41918.742175925923</v>
      </c>
      <c r="T3252" s="15">
        <f t="shared" si="234"/>
        <v>16379.783842592593</v>
      </c>
      <c r="U3252">
        <f t="shared" si="23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32"/>
        <v>111</v>
      </c>
      <c r="Q3253" s="10" t="s">
        <v>8315</v>
      </c>
      <c r="R3253" t="s">
        <v>8316</v>
      </c>
      <c r="S3253" s="15">
        <f t="shared" si="233"/>
        <v>42146.731087962966</v>
      </c>
      <c r="T3253" s="15">
        <f t="shared" si="234"/>
        <v>16607.731087962962</v>
      </c>
      <c r="U3253">
        <f t="shared" si="23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32"/>
        <v>128</v>
      </c>
      <c r="Q3254" s="10" t="s">
        <v>8315</v>
      </c>
      <c r="R3254" t="s">
        <v>8316</v>
      </c>
      <c r="S3254" s="15">
        <f t="shared" si="233"/>
        <v>42590.472685185188</v>
      </c>
      <c r="T3254" s="15">
        <f t="shared" si="234"/>
        <v>17051.472685185185</v>
      </c>
      <c r="U3254">
        <f t="shared" si="23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32"/>
        <v>102</v>
      </c>
      <c r="Q3255" s="10" t="s">
        <v>8315</v>
      </c>
      <c r="R3255" t="s">
        <v>8316</v>
      </c>
      <c r="S3255" s="15">
        <f t="shared" si="233"/>
        <v>42602.576712962968</v>
      </c>
      <c r="T3255" s="15">
        <f t="shared" si="234"/>
        <v>17052.15625</v>
      </c>
      <c r="U3255">
        <f t="shared" si="23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32"/>
        <v>101</v>
      </c>
      <c r="Q3256" s="10" t="s">
        <v>8315</v>
      </c>
      <c r="R3256" t="s">
        <v>8316</v>
      </c>
      <c r="S3256" s="15">
        <f t="shared" si="233"/>
        <v>42059.085752314815</v>
      </c>
      <c r="T3256" s="15">
        <f t="shared" si="234"/>
        <v>16520.044085648147</v>
      </c>
      <c r="U3256">
        <f t="shared" si="23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32"/>
        <v>175</v>
      </c>
      <c r="Q3257" s="10" t="s">
        <v>8315</v>
      </c>
      <c r="R3257" t="s">
        <v>8316</v>
      </c>
      <c r="S3257" s="15">
        <f t="shared" si="233"/>
        <v>41889.768229166664</v>
      </c>
      <c r="T3257" s="15">
        <f t="shared" si="234"/>
        <v>16350.768229166666</v>
      </c>
      <c r="U3257">
        <f t="shared" si="23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32"/>
        <v>128</v>
      </c>
      <c r="Q3258" s="10" t="s">
        <v>8315</v>
      </c>
      <c r="R3258" t="s">
        <v>8316</v>
      </c>
      <c r="S3258" s="15">
        <f t="shared" si="233"/>
        <v>42144.573807870373</v>
      </c>
      <c r="T3258" s="15">
        <f t="shared" si="234"/>
        <v>16597.165972222221</v>
      </c>
      <c r="U3258">
        <f t="shared" si="23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32"/>
        <v>106</v>
      </c>
      <c r="Q3259" s="10" t="s">
        <v>8315</v>
      </c>
      <c r="R3259" t="s">
        <v>8316</v>
      </c>
      <c r="S3259" s="15">
        <f t="shared" si="233"/>
        <v>42758.559629629628</v>
      </c>
      <c r="T3259" s="15">
        <f t="shared" si="234"/>
        <v>17219.559629629632</v>
      </c>
      <c r="U3259">
        <f t="shared" si="23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32"/>
        <v>105</v>
      </c>
      <c r="Q3260" s="10" t="s">
        <v>8315</v>
      </c>
      <c r="R3260" t="s">
        <v>8316</v>
      </c>
      <c r="S3260" s="15">
        <f t="shared" si="233"/>
        <v>41982.887280092589</v>
      </c>
      <c r="T3260" s="15">
        <f t="shared" si="234"/>
        <v>16443.887280092593</v>
      </c>
      <c r="U3260">
        <f t="shared" si="23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32"/>
        <v>106</v>
      </c>
      <c r="Q3261" s="10" t="s">
        <v>8315</v>
      </c>
      <c r="R3261" t="s">
        <v>8316</v>
      </c>
      <c r="S3261" s="15">
        <f t="shared" si="233"/>
        <v>42614.760937500003</v>
      </c>
      <c r="T3261" s="15">
        <f t="shared" si="234"/>
        <v>17075.165972222221</v>
      </c>
      <c r="U3261">
        <f t="shared" si="23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32"/>
        <v>109</v>
      </c>
      <c r="Q3262" s="10" t="s">
        <v>8315</v>
      </c>
      <c r="R3262" t="s">
        <v>8316</v>
      </c>
      <c r="S3262" s="15">
        <f t="shared" si="233"/>
        <v>42303.672662037032</v>
      </c>
      <c r="T3262" s="15">
        <f t="shared" si="234"/>
        <v>16769.714328703703</v>
      </c>
      <c r="U3262">
        <f t="shared" si="23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32"/>
        <v>100</v>
      </c>
      <c r="Q3263" s="10" t="s">
        <v>8315</v>
      </c>
      <c r="R3263" t="s">
        <v>8316</v>
      </c>
      <c r="S3263" s="15">
        <f t="shared" si="233"/>
        <v>42171.725416666668</v>
      </c>
      <c r="T3263" s="15">
        <f t="shared" si="234"/>
        <v>16632.725416666668</v>
      </c>
      <c r="U3263">
        <f t="shared" si="23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32"/>
        <v>103</v>
      </c>
      <c r="Q3264" s="10" t="s">
        <v>8315</v>
      </c>
      <c r="R3264" t="s">
        <v>8316</v>
      </c>
      <c r="S3264" s="15">
        <f t="shared" si="233"/>
        <v>41964.315532407403</v>
      </c>
      <c r="T3264" s="15">
        <f t="shared" si="234"/>
        <v>16426.166666666668</v>
      </c>
      <c r="U3264">
        <f t="shared" si="23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32"/>
        <v>112</v>
      </c>
      <c r="Q3265" s="10" t="s">
        <v>8315</v>
      </c>
      <c r="R3265" t="s">
        <v>8316</v>
      </c>
      <c r="S3265" s="15">
        <f t="shared" si="233"/>
        <v>42284.516064814816</v>
      </c>
      <c r="T3265" s="15">
        <f t="shared" si="234"/>
        <v>16738.875</v>
      </c>
      <c r="U3265">
        <f t="shared" si="23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36">ROUND(E3266/D3266*100,0)</f>
        <v>103</v>
      </c>
      <c r="Q3266" s="10" t="s">
        <v>8315</v>
      </c>
      <c r="R3266" t="s">
        <v>8316</v>
      </c>
      <c r="S3266" s="15">
        <f t="shared" si="233"/>
        <v>42016.800208333334</v>
      </c>
      <c r="T3266" s="15">
        <f t="shared" si="234"/>
        <v>16463.916666666668</v>
      </c>
      <c r="U3266">
        <f t="shared" si="23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36"/>
        <v>164</v>
      </c>
      <c r="Q3267" s="10" t="s">
        <v>8315</v>
      </c>
      <c r="R3267" t="s">
        <v>8316</v>
      </c>
      <c r="S3267" s="15">
        <f t="shared" ref="S3267:S3330" si="237">(((J3267/60)/60)/24)+DATE(1970,1,1)</f>
        <v>42311.711979166663</v>
      </c>
      <c r="T3267" s="15">
        <f t="shared" ref="T3267:T3330" si="238">(((I3267/60)/60)/24)</f>
        <v>16772.708333333332</v>
      </c>
      <c r="U3267">
        <f t="shared" ref="U3267:U3330" si="23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36"/>
        <v>131</v>
      </c>
      <c r="Q3268" s="10" t="s">
        <v>8315</v>
      </c>
      <c r="R3268" t="s">
        <v>8316</v>
      </c>
      <c r="S3268" s="15">
        <f t="shared" si="237"/>
        <v>42136.536134259266</v>
      </c>
      <c r="T3268" s="15">
        <f t="shared" si="238"/>
        <v>16598.875</v>
      </c>
      <c r="U3268">
        <f t="shared" si="23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36"/>
        <v>102</v>
      </c>
      <c r="Q3269" s="10" t="s">
        <v>8315</v>
      </c>
      <c r="R3269" t="s">
        <v>8316</v>
      </c>
      <c r="S3269" s="15">
        <f t="shared" si="237"/>
        <v>42172.757638888885</v>
      </c>
      <c r="T3269" s="15">
        <f t="shared" si="238"/>
        <v>16633.757638888888</v>
      </c>
      <c r="U3269">
        <f t="shared" si="23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36"/>
        <v>128</v>
      </c>
      <c r="Q3270" s="10" t="s">
        <v>8315</v>
      </c>
      <c r="R3270" t="s">
        <v>8316</v>
      </c>
      <c r="S3270" s="15">
        <f t="shared" si="237"/>
        <v>42590.90425925926</v>
      </c>
      <c r="T3270" s="15">
        <f t="shared" si="238"/>
        <v>17037.90425925926</v>
      </c>
      <c r="U3270">
        <f t="shared" si="23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36"/>
        <v>102</v>
      </c>
      <c r="Q3271" s="10" t="s">
        <v>8315</v>
      </c>
      <c r="R3271" t="s">
        <v>8316</v>
      </c>
      <c r="S3271" s="15">
        <f t="shared" si="237"/>
        <v>42137.395798611105</v>
      </c>
      <c r="T3271" s="15">
        <f t="shared" si="238"/>
        <v>16602.458333333332</v>
      </c>
      <c r="U3271">
        <f t="shared" si="23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36"/>
        <v>102</v>
      </c>
      <c r="Q3272" s="10" t="s">
        <v>8315</v>
      </c>
      <c r="R3272" t="s">
        <v>8316</v>
      </c>
      <c r="S3272" s="15">
        <f t="shared" si="237"/>
        <v>42167.533159722225</v>
      </c>
      <c r="T3272" s="15">
        <f t="shared" si="238"/>
        <v>16628.533159722221</v>
      </c>
      <c r="U3272">
        <f t="shared" si="23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36"/>
        <v>130</v>
      </c>
      <c r="Q3273" s="10" t="s">
        <v>8315</v>
      </c>
      <c r="R3273" t="s">
        <v>8316</v>
      </c>
      <c r="S3273" s="15">
        <f t="shared" si="237"/>
        <v>41915.437210648146</v>
      </c>
      <c r="T3273" s="15">
        <f t="shared" si="238"/>
        <v>16376.478877314816</v>
      </c>
      <c r="U3273">
        <f t="shared" si="23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36"/>
        <v>154</v>
      </c>
      <c r="Q3274" s="10" t="s">
        <v>8315</v>
      </c>
      <c r="R3274" t="s">
        <v>8316</v>
      </c>
      <c r="S3274" s="15">
        <f t="shared" si="237"/>
        <v>42284.500104166669</v>
      </c>
      <c r="T3274" s="15">
        <f t="shared" si="238"/>
        <v>16745.541770833333</v>
      </c>
      <c r="U3274">
        <f t="shared" si="23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36"/>
        <v>107</v>
      </c>
      <c r="Q3275" s="10" t="s">
        <v>8315</v>
      </c>
      <c r="R3275" t="s">
        <v>8316</v>
      </c>
      <c r="S3275" s="15">
        <f t="shared" si="237"/>
        <v>42611.801412037035</v>
      </c>
      <c r="T3275" s="15">
        <f t="shared" si="238"/>
        <v>17058.791666666668</v>
      </c>
      <c r="U3275">
        <f t="shared" si="23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36"/>
        <v>101</v>
      </c>
      <c r="Q3276" s="10" t="s">
        <v>8315</v>
      </c>
      <c r="R3276" t="s">
        <v>8316</v>
      </c>
      <c r="S3276" s="15">
        <f t="shared" si="237"/>
        <v>42400.704537037032</v>
      </c>
      <c r="T3276" s="15">
        <f t="shared" si="238"/>
        <v>16875.875</v>
      </c>
      <c r="U3276">
        <f t="shared" si="23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36"/>
        <v>100</v>
      </c>
      <c r="Q3277" s="10" t="s">
        <v>8315</v>
      </c>
      <c r="R3277" t="s">
        <v>8316</v>
      </c>
      <c r="S3277" s="15">
        <f t="shared" si="237"/>
        <v>42017.88045138889</v>
      </c>
      <c r="T3277" s="15">
        <f t="shared" si="238"/>
        <v>16475.1875</v>
      </c>
      <c r="U3277">
        <f t="shared" si="23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36"/>
        <v>117</v>
      </c>
      <c r="Q3278" s="10" t="s">
        <v>8315</v>
      </c>
      <c r="R3278" t="s">
        <v>8316</v>
      </c>
      <c r="S3278" s="15">
        <f t="shared" si="237"/>
        <v>42426.949988425928</v>
      </c>
      <c r="T3278" s="15">
        <f t="shared" si="238"/>
        <v>16892.165972222221</v>
      </c>
      <c r="U3278">
        <f t="shared" si="23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36"/>
        <v>109</v>
      </c>
      <c r="Q3279" s="10" t="s">
        <v>8315</v>
      </c>
      <c r="R3279" t="s">
        <v>8316</v>
      </c>
      <c r="S3279" s="15">
        <f t="shared" si="237"/>
        <v>41931.682939814818</v>
      </c>
      <c r="T3279" s="15">
        <f t="shared" si="238"/>
        <v>16392.724606481483</v>
      </c>
      <c r="U3279">
        <f t="shared" si="23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36"/>
        <v>103</v>
      </c>
      <c r="Q3280" s="10" t="s">
        <v>8315</v>
      </c>
      <c r="R3280" t="s">
        <v>8316</v>
      </c>
      <c r="S3280" s="15">
        <f t="shared" si="237"/>
        <v>42124.848414351851</v>
      </c>
      <c r="T3280" s="15">
        <f t="shared" si="238"/>
        <v>16585.848414351851</v>
      </c>
      <c r="U3280">
        <f t="shared" si="23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36"/>
        <v>114</v>
      </c>
      <c r="Q3281" s="10" t="s">
        <v>8315</v>
      </c>
      <c r="R3281" t="s">
        <v>8316</v>
      </c>
      <c r="S3281" s="15">
        <f t="shared" si="237"/>
        <v>42431.102534722217</v>
      </c>
      <c r="T3281" s="15">
        <f t="shared" si="238"/>
        <v>16892.060868055556</v>
      </c>
      <c r="U3281">
        <f t="shared" si="23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36"/>
        <v>103</v>
      </c>
      <c r="Q3282" s="10" t="s">
        <v>8315</v>
      </c>
      <c r="R3282" t="s">
        <v>8316</v>
      </c>
      <c r="S3282" s="15">
        <f t="shared" si="237"/>
        <v>42121.756921296299</v>
      </c>
      <c r="T3282" s="15">
        <f t="shared" si="238"/>
        <v>16587.208333333332</v>
      </c>
      <c r="U3282">
        <f t="shared" si="23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36"/>
        <v>122</v>
      </c>
      <c r="Q3283" s="10" t="s">
        <v>8315</v>
      </c>
      <c r="R3283" t="s">
        <v>8316</v>
      </c>
      <c r="S3283" s="15">
        <f t="shared" si="237"/>
        <v>42219.019733796296</v>
      </c>
      <c r="T3283" s="15">
        <f t="shared" si="238"/>
        <v>16680.019733796296</v>
      </c>
      <c r="U3283">
        <f t="shared" si="23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36"/>
        <v>103</v>
      </c>
      <c r="Q3284" s="10" t="s">
        <v>8315</v>
      </c>
      <c r="R3284" t="s">
        <v>8316</v>
      </c>
      <c r="S3284" s="15">
        <f t="shared" si="237"/>
        <v>42445.19430555556</v>
      </c>
      <c r="T3284" s="15">
        <f t="shared" si="238"/>
        <v>16920.194305555557</v>
      </c>
      <c r="U3284">
        <f t="shared" si="23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36"/>
        <v>105</v>
      </c>
      <c r="Q3285" s="10" t="s">
        <v>8315</v>
      </c>
      <c r="R3285" t="s">
        <v>8316</v>
      </c>
      <c r="S3285" s="15">
        <f t="shared" si="237"/>
        <v>42379.74418981481</v>
      </c>
      <c r="T3285" s="15">
        <f t="shared" si="238"/>
        <v>16841.875</v>
      </c>
      <c r="U3285">
        <f t="shared" si="23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36"/>
        <v>102</v>
      </c>
      <c r="Q3286" s="10" t="s">
        <v>8315</v>
      </c>
      <c r="R3286" t="s">
        <v>8316</v>
      </c>
      <c r="S3286" s="15">
        <f t="shared" si="237"/>
        <v>42380.884872685187</v>
      </c>
      <c r="T3286" s="15">
        <f t="shared" si="238"/>
        <v>16829.249305555557</v>
      </c>
      <c r="U3286">
        <f t="shared" si="23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36"/>
        <v>112</v>
      </c>
      <c r="Q3287" s="10" t="s">
        <v>8315</v>
      </c>
      <c r="R3287" t="s">
        <v>8316</v>
      </c>
      <c r="S3287" s="15">
        <f t="shared" si="237"/>
        <v>42762.942430555559</v>
      </c>
      <c r="T3287" s="15">
        <f t="shared" si="238"/>
        <v>17225.208333333332</v>
      </c>
      <c r="U3287">
        <f t="shared" si="23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36"/>
        <v>102</v>
      </c>
      <c r="Q3288" s="10" t="s">
        <v>8315</v>
      </c>
      <c r="R3288" t="s">
        <v>8316</v>
      </c>
      <c r="S3288" s="15">
        <f t="shared" si="237"/>
        <v>42567.840069444443</v>
      </c>
      <c r="T3288" s="15">
        <f t="shared" si="238"/>
        <v>17028.840069444446</v>
      </c>
      <c r="U3288">
        <f t="shared" si="23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36"/>
        <v>100</v>
      </c>
      <c r="Q3289" s="10" t="s">
        <v>8315</v>
      </c>
      <c r="R3289" t="s">
        <v>8316</v>
      </c>
      <c r="S3289" s="15">
        <f t="shared" si="237"/>
        <v>42311.750324074077</v>
      </c>
      <c r="T3289" s="15">
        <f t="shared" si="238"/>
        <v>16767.750324074073</v>
      </c>
      <c r="U3289">
        <f t="shared" si="23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36"/>
        <v>100</v>
      </c>
      <c r="Q3290" s="10" t="s">
        <v>8315</v>
      </c>
      <c r="R3290" t="s">
        <v>8316</v>
      </c>
      <c r="S3290" s="15">
        <f t="shared" si="237"/>
        <v>42505.774479166663</v>
      </c>
      <c r="T3290" s="15">
        <f t="shared" si="238"/>
        <v>16972.958333333332</v>
      </c>
      <c r="U3290">
        <f t="shared" si="23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36"/>
        <v>133</v>
      </c>
      <c r="Q3291" s="10" t="s">
        <v>8315</v>
      </c>
      <c r="R3291" t="s">
        <v>8316</v>
      </c>
      <c r="S3291" s="15">
        <f t="shared" si="237"/>
        <v>42758.368078703701</v>
      </c>
      <c r="T3291" s="15">
        <f t="shared" si="238"/>
        <v>17217.368078703705</v>
      </c>
      <c r="U3291">
        <f t="shared" si="23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36"/>
        <v>121</v>
      </c>
      <c r="Q3292" s="10" t="s">
        <v>8315</v>
      </c>
      <c r="R3292" t="s">
        <v>8316</v>
      </c>
      <c r="S3292" s="15">
        <f t="shared" si="237"/>
        <v>42775.51494212963</v>
      </c>
      <c r="T3292" s="15">
        <f t="shared" si="238"/>
        <v>17236.51494212963</v>
      </c>
      <c r="U3292">
        <f t="shared" si="23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36"/>
        <v>114</v>
      </c>
      <c r="Q3293" s="10" t="s">
        <v>8315</v>
      </c>
      <c r="R3293" t="s">
        <v>8316</v>
      </c>
      <c r="S3293" s="15">
        <f t="shared" si="237"/>
        <v>42232.702546296292</v>
      </c>
      <c r="T3293" s="15">
        <f t="shared" si="238"/>
        <v>16695.165972222221</v>
      </c>
      <c r="U3293">
        <f t="shared" si="23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36"/>
        <v>286</v>
      </c>
      <c r="Q3294" s="10" t="s">
        <v>8315</v>
      </c>
      <c r="R3294" t="s">
        <v>8316</v>
      </c>
      <c r="S3294" s="15">
        <f t="shared" si="237"/>
        <v>42282.770231481481</v>
      </c>
      <c r="T3294" s="15">
        <f t="shared" si="238"/>
        <v>16773.811898148149</v>
      </c>
      <c r="U3294">
        <f t="shared" si="23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36"/>
        <v>170</v>
      </c>
      <c r="Q3295" s="10" t="s">
        <v>8315</v>
      </c>
      <c r="R3295" t="s">
        <v>8316</v>
      </c>
      <c r="S3295" s="15">
        <f t="shared" si="237"/>
        <v>42768.425370370373</v>
      </c>
      <c r="T3295" s="15">
        <f t="shared" si="238"/>
        <v>17229.425370370373</v>
      </c>
      <c r="U3295">
        <f t="shared" si="23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36"/>
        <v>118</v>
      </c>
      <c r="Q3296" s="10" t="s">
        <v>8315</v>
      </c>
      <c r="R3296" t="s">
        <v>8316</v>
      </c>
      <c r="S3296" s="15">
        <f t="shared" si="237"/>
        <v>42141.541134259256</v>
      </c>
      <c r="T3296" s="15">
        <f t="shared" si="238"/>
        <v>16602.54113425926</v>
      </c>
      <c r="U3296">
        <f t="shared" si="23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36"/>
        <v>103</v>
      </c>
      <c r="Q3297" s="10" t="s">
        <v>8315</v>
      </c>
      <c r="R3297" t="s">
        <v>8316</v>
      </c>
      <c r="S3297" s="15">
        <f t="shared" si="237"/>
        <v>42609.442465277782</v>
      </c>
      <c r="T3297" s="15">
        <f t="shared" si="238"/>
        <v>17070.442465277778</v>
      </c>
      <c r="U3297">
        <f t="shared" si="23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36"/>
        <v>144</v>
      </c>
      <c r="Q3298" s="10" t="s">
        <v>8315</v>
      </c>
      <c r="R3298" t="s">
        <v>8316</v>
      </c>
      <c r="S3298" s="15">
        <f t="shared" si="237"/>
        <v>42309.756620370375</v>
      </c>
      <c r="T3298" s="15">
        <f t="shared" si="238"/>
        <v>16761.916666666668</v>
      </c>
      <c r="U3298">
        <f t="shared" si="23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36"/>
        <v>100</v>
      </c>
      <c r="Q3299" s="10" t="s">
        <v>8315</v>
      </c>
      <c r="R3299" t="s">
        <v>8316</v>
      </c>
      <c r="S3299" s="15">
        <f t="shared" si="237"/>
        <v>42193.771481481483</v>
      </c>
      <c r="T3299" s="15">
        <f t="shared" si="238"/>
        <v>16643.957638888889</v>
      </c>
      <c r="U3299">
        <f t="shared" si="23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36"/>
        <v>102</v>
      </c>
      <c r="Q3300" s="10" t="s">
        <v>8315</v>
      </c>
      <c r="R3300" t="s">
        <v>8316</v>
      </c>
      <c r="S3300" s="15">
        <f t="shared" si="237"/>
        <v>42239.957962962959</v>
      </c>
      <c r="T3300" s="15">
        <f t="shared" si="238"/>
        <v>16691</v>
      </c>
      <c r="U3300">
        <f t="shared" si="23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36"/>
        <v>116</v>
      </c>
      <c r="Q3301" s="10" t="s">
        <v>8315</v>
      </c>
      <c r="R3301" t="s">
        <v>8316</v>
      </c>
      <c r="S3301" s="15">
        <f t="shared" si="237"/>
        <v>42261.917395833334</v>
      </c>
      <c r="T3301" s="15">
        <f t="shared" si="238"/>
        <v>16722.917395833334</v>
      </c>
      <c r="U3301">
        <f t="shared" si="23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36"/>
        <v>136</v>
      </c>
      <c r="Q3302" s="10" t="s">
        <v>8315</v>
      </c>
      <c r="R3302" t="s">
        <v>8316</v>
      </c>
      <c r="S3302" s="15">
        <f t="shared" si="237"/>
        <v>42102.743773148148</v>
      </c>
      <c r="T3302" s="15">
        <f t="shared" si="238"/>
        <v>16554.743773148151</v>
      </c>
      <c r="U3302">
        <f t="shared" si="23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36"/>
        <v>133</v>
      </c>
      <c r="Q3303" s="10" t="s">
        <v>8315</v>
      </c>
      <c r="R3303" t="s">
        <v>8316</v>
      </c>
      <c r="S3303" s="15">
        <f t="shared" si="237"/>
        <v>42538.73583333334</v>
      </c>
      <c r="T3303" s="15">
        <f t="shared" si="238"/>
        <v>17014.290972222221</v>
      </c>
      <c r="U3303">
        <f t="shared" si="23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36"/>
        <v>103</v>
      </c>
      <c r="Q3304" s="10" t="s">
        <v>8315</v>
      </c>
      <c r="R3304" t="s">
        <v>8316</v>
      </c>
      <c r="S3304" s="15">
        <f t="shared" si="237"/>
        <v>42681.35157407407</v>
      </c>
      <c r="T3304" s="15">
        <f t="shared" si="238"/>
        <v>17142.351574074073</v>
      </c>
      <c r="U3304">
        <f t="shared" si="23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36"/>
        <v>116</v>
      </c>
      <c r="Q3305" s="10" t="s">
        <v>8315</v>
      </c>
      <c r="R3305" t="s">
        <v>8316</v>
      </c>
      <c r="S3305" s="15">
        <f t="shared" si="237"/>
        <v>42056.65143518518</v>
      </c>
      <c r="T3305" s="15">
        <f t="shared" si="238"/>
        <v>16522.60976851852</v>
      </c>
      <c r="U3305">
        <f t="shared" si="23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36"/>
        <v>105</v>
      </c>
      <c r="Q3306" s="10" t="s">
        <v>8315</v>
      </c>
      <c r="R3306" t="s">
        <v>8316</v>
      </c>
      <c r="S3306" s="15">
        <f t="shared" si="237"/>
        <v>42696.624444444446</v>
      </c>
      <c r="T3306" s="15">
        <f t="shared" si="238"/>
        <v>17157.624444444442</v>
      </c>
      <c r="U3306">
        <f t="shared" si="23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36"/>
        <v>102</v>
      </c>
      <c r="Q3307" s="10" t="s">
        <v>8315</v>
      </c>
      <c r="R3307" t="s">
        <v>8316</v>
      </c>
      <c r="S3307" s="15">
        <f t="shared" si="237"/>
        <v>42186.855879629627</v>
      </c>
      <c r="T3307" s="15">
        <f t="shared" si="238"/>
        <v>16647.855879629627</v>
      </c>
      <c r="U3307">
        <f t="shared" si="23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36"/>
        <v>175</v>
      </c>
      <c r="Q3308" s="10" t="s">
        <v>8315</v>
      </c>
      <c r="R3308" t="s">
        <v>8316</v>
      </c>
      <c r="S3308" s="15">
        <f t="shared" si="237"/>
        <v>42493.219236111108</v>
      </c>
      <c r="T3308" s="15">
        <f t="shared" si="238"/>
        <v>16962.125</v>
      </c>
      <c r="U3308">
        <f t="shared" si="23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36"/>
        <v>107</v>
      </c>
      <c r="Q3309" s="10" t="s">
        <v>8315</v>
      </c>
      <c r="R3309" t="s">
        <v>8316</v>
      </c>
      <c r="S3309" s="15">
        <f t="shared" si="237"/>
        <v>42475.057164351849</v>
      </c>
      <c r="T3309" s="15">
        <f t="shared" si="238"/>
        <v>16936.057164351852</v>
      </c>
      <c r="U3309">
        <f t="shared" si="23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36"/>
        <v>122</v>
      </c>
      <c r="Q3310" s="10" t="s">
        <v>8315</v>
      </c>
      <c r="R3310" t="s">
        <v>8316</v>
      </c>
      <c r="S3310" s="15">
        <f t="shared" si="237"/>
        <v>42452.876909722225</v>
      </c>
      <c r="T3310" s="15">
        <f t="shared" si="238"/>
        <v>16904.876909722221</v>
      </c>
      <c r="U3310">
        <f t="shared" si="23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36"/>
        <v>159</v>
      </c>
      <c r="Q3311" s="10" t="s">
        <v>8315</v>
      </c>
      <c r="R3311" t="s">
        <v>8316</v>
      </c>
      <c r="S3311" s="15">
        <f t="shared" si="237"/>
        <v>42628.650208333333</v>
      </c>
      <c r="T3311" s="15">
        <f t="shared" si="238"/>
        <v>17090.650208333336</v>
      </c>
      <c r="U3311">
        <f t="shared" si="23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36"/>
        <v>100</v>
      </c>
      <c r="Q3312" s="10" t="s">
        <v>8315</v>
      </c>
      <c r="R3312" t="s">
        <v>8316</v>
      </c>
      <c r="S3312" s="15">
        <f t="shared" si="237"/>
        <v>42253.928530092591</v>
      </c>
      <c r="T3312" s="15">
        <f t="shared" si="238"/>
        <v>16714.928530092591</v>
      </c>
      <c r="U3312">
        <f t="shared" si="23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36"/>
        <v>110</v>
      </c>
      <c r="Q3313" s="10" t="s">
        <v>8315</v>
      </c>
      <c r="R3313" t="s">
        <v>8316</v>
      </c>
      <c r="S3313" s="15">
        <f t="shared" si="237"/>
        <v>42264.29178240741</v>
      </c>
      <c r="T3313" s="15">
        <f t="shared" si="238"/>
        <v>16725.291782407407</v>
      </c>
      <c r="U3313">
        <f t="shared" si="23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36"/>
        <v>100</v>
      </c>
      <c r="Q3314" s="10" t="s">
        <v>8315</v>
      </c>
      <c r="R3314" t="s">
        <v>8316</v>
      </c>
      <c r="S3314" s="15">
        <f t="shared" si="237"/>
        <v>42664.809560185182</v>
      </c>
      <c r="T3314" s="15">
        <f t="shared" si="238"/>
        <v>17116.916666666668</v>
      </c>
      <c r="U3314">
        <f t="shared" si="23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36"/>
        <v>116</v>
      </c>
      <c r="Q3315" s="10" t="s">
        <v>8315</v>
      </c>
      <c r="R3315" t="s">
        <v>8316</v>
      </c>
      <c r="S3315" s="15">
        <f t="shared" si="237"/>
        <v>42382.244409722218</v>
      </c>
      <c r="T3315" s="15">
        <f t="shared" si="238"/>
        <v>16827.041666666668</v>
      </c>
      <c r="U3315">
        <f t="shared" si="23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36"/>
        <v>211</v>
      </c>
      <c r="Q3316" s="10" t="s">
        <v>8315</v>
      </c>
      <c r="R3316" t="s">
        <v>8316</v>
      </c>
      <c r="S3316" s="15">
        <f t="shared" si="237"/>
        <v>42105.267488425925</v>
      </c>
      <c r="T3316" s="15">
        <f t="shared" si="238"/>
        <v>16563.836805555555</v>
      </c>
      <c r="U3316">
        <f t="shared" si="23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36"/>
        <v>110</v>
      </c>
      <c r="Q3317" s="10" t="s">
        <v>8315</v>
      </c>
      <c r="R3317" t="s">
        <v>8316</v>
      </c>
      <c r="S3317" s="15">
        <f t="shared" si="237"/>
        <v>42466.303715277783</v>
      </c>
      <c r="T3317" s="15">
        <f t="shared" si="238"/>
        <v>16927.30371527778</v>
      </c>
      <c r="U3317">
        <f t="shared" si="23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36"/>
        <v>100</v>
      </c>
      <c r="Q3318" s="10" t="s">
        <v>8315</v>
      </c>
      <c r="R3318" t="s">
        <v>8316</v>
      </c>
      <c r="S3318" s="15">
        <f t="shared" si="237"/>
        <v>41826.871238425927</v>
      </c>
      <c r="T3318" s="15">
        <f t="shared" si="238"/>
        <v>16290.579166666668</v>
      </c>
      <c r="U3318">
        <f t="shared" si="23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36"/>
        <v>106</v>
      </c>
      <c r="Q3319" s="10" t="s">
        <v>8315</v>
      </c>
      <c r="R3319" t="s">
        <v>8316</v>
      </c>
      <c r="S3319" s="15">
        <f t="shared" si="237"/>
        <v>42499.039629629624</v>
      </c>
      <c r="T3319" s="15">
        <f t="shared" si="238"/>
        <v>16960.039629629628</v>
      </c>
      <c r="U3319">
        <f t="shared" si="23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36"/>
        <v>126</v>
      </c>
      <c r="Q3320" s="10" t="s">
        <v>8315</v>
      </c>
      <c r="R3320" t="s">
        <v>8316</v>
      </c>
      <c r="S3320" s="15">
        <f t="shared" si="237"/>
        <v>42431.302002314813</v>
      </c>
      <c r="T3320" s="15">
        <f t="shared" si="238"/>
        <v>16902.104166666668</v>
      </c>
      <c r="U3320">
        <f t="shared" si="23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36"/>
        <v>108</v>
      </c>
      <c r="Q3321" s="10" t="s">
        <v>8315</v>
      </c>
      <c r="R3321" t="s">
        <v>8316</v>
      </c>
      <c r="S3321" s="15">
        <f t="shared" si="237"/>
        <v>41990.585486111115</v>
      </c>
      <c r="T3321" s="15">
        <f t="shared" si="238"/>
        <v>16466.585486111111</v>
      </c>
      <c r="U3321">
        <f t="shared" si="23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36"/>
        <v>101</v>
      </c>
      <c r="Q3322" s="10" t="s">
        <v>8315</v>
      </c>
      <c r="R3322" t="s">
        <v>8316</v>
      </c>
      <c r="S3322" s="15">
        <f t="shared" si="237"/>
        <v>42513.045798611114</v>
      </c>
      <c r="T3322" s="15">
        <f t="shared" si="238"/>
        <v>16974.045798611111</v>
      </c>
      <c r="U3322">
        <f t="shared" si="23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36"/>
        <v>107</v>
      </c>
      <c r="Q3323" s="10" t="s">
        <v>8315</v>
      </c>
      <c r="R3323" t="s">
        <v>8316</v>
      </c>
      <c r="S3323" s="15">
        <f t="shared" si="237"/>
        <v>41914.100289351853</v>
      </c>
      <c r="T3323" s="15">
        <f t="shared" si="238"/>
        <v>16359.165972222223</v>
      </c>
      <c r="U3323">
        <f t="shared" si="23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36"/>
        <v>102</v>
      </c>
      <c r="Q3324" s="10" t="s">
        <v>8315</v>
      </c>
      <c r="R3324" t="s">
        <v>8316</v>
      </c>
      <c r="S3324" s="15">
        <f t="shared" si="237"/>
        <v>42521.010370370372</v>
      </c>
      <c r="T3324" s="15">
        <f t="shared" si="238"/>
        <v>16974.163194444445</v>
      </c>
      <c r="U3324">
        <f t="shared" si="23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36"/>
        <v>126</v>
      </c>
      <c r="Q3325" s="10" t="s">
        <v>8315</v>
      </c>
      <c r="R3325" t="s">
        <v>8316</v>
      </c>
      <c r="S3325" s="15">
        <f t="shared" si="237"/>
        <v>42608.36583333333</v>
      </c>
      <c r="T3325" s="15">
        <f t="shared" si="238"/>
        <v>17069.365833333333</v>
      </c>
      <c r="U3325">
        <f t="shared" si="23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36"/>
        <v>102</v>
      </c>
      <c r="Q3326" s="10" t="s">
        <v>8315</v>
      </c>
      <c r="R3326" t="s">
        <v>8316</v>
      </c>
      <c r="S3326" s="15">
        <f t="shared" si="237"/>
        <v>42512.58321759259</v>
      </c>
      <c r="T3326" s="15">
        <f t="shared" si="238"/>
        <v>16957.583217592593</v>
      </c>
      <c r="U3326">
        <f t="shared" si="23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36"/>
        <v>113</v>
      </c>
      <c r="Q3327" s="10" t="s">
        <v>8315</v>
      </c>
      <c r="R3327" t="s">
        <v>8316</v>
      </c>
      <c r="S3327" s="15">
        <f t="shared" si="237"/>
        <v>42064.785613425927</v>
      </c>
      <c r="T3327" s="15">
        <f t="shared" si="238"/>
        <v>16530.743946759259</v>
      </c>
      <c r="U3327">
        <f t="shared" si="23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36"/>
        <v>101</v>
      </c>
      <c r="Q3328" s="10" t="s">
        <v>8315</v>
      </c>
      <c r="R3328" t="s">
        <v>8316</v>
      </c>
      <c r="S3328" s="15">
        <f t="shared" si="237"/>
        <v>42041.714178240742</v>
      </c>
      <c r="T3328" s="15">
        <f t="shared" si="238"/>
        <v>16502.672511574074</v>
      </c>
      <c r="U3328">
        <f t="shared" si="23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36"/>
        <v>101</v>
      </c>
      <c r="Q3329" s="10" t="s">
        <v>8315</v>
      </c>
      <c r="R3329" t="s">
        <v>8316</v>
      </c>
      <c r="S3329" s="15">
        <f t="shared" si="237"/>
        <v>42468.374606481477</v>
      </c>
      <c r="T3329" s="15">
        <f t="shared" si="238"/>
        <v>16929.37460648148</v>
      </c>
      <c r="U3329">
        <f t="shared" si="23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40">ROUND(E3330/D3330*100,0)</f>
        <v>146</v>
      </c>
      <c r="Q3330" s="10" t="s">
        <v>8315</v>
      </c>
      <c r="R3330" t="s">
        <v>8316</v>
      </c>
      <c r="S3330" s="15">
        <f t="shared" si="237"/>
        <v>41822.57503472222</v>
      </c>
      <c r="T3330" s="15">
        <f t="shared" si="238"/>
        <v>16256.041666666666</v>
      </c>
      <c r="U3330">
        <f t="shared" si="23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40"/>
        <v>117</v>
      </c>
      <c r="Q3331" s="10" t="s">
        <v>8315</v>
      </c>
      <c r="R3331" t="s">
        <v>8316</v>
      </c>
      <c r="S3331" s="15">
        <f t="shared" ref="S3331:S3394" si="241">(((J3331/60)/60)/24)+DATE(1970,1,1)</f>
        <v>41837.323009259257</v>
      </c>
      <c r="T3331" s="15">
        <f t="shared" ref="T3331:T3394" si="242">(((I3331/60)/60)/24)</f>
        <v>16278.958333333334</v>
      </c>
      <c r="U3331">
        <f t="shared" ref="U3331:U3394" si="243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40"/>
        <v>106</v>
      </c>
      <c r="Q3332" s="10" t="s">
        <v>8315</v>
      </c>
      <c r="R3332" t="s">
        <v>8316</v>
      </c>
      <c r="S3332" s="15">
        <f t="shared" si="241"/>
        <v>42065.887361111112</v>
      </c>
      <c r="T3332" s="15">
        <f t="shared" si="242"/>
        <v>16526.845694444444</v>
      </c>
      <c r="U3332">
        <f t="shared" si="243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40"/>
        <v>105</v>
      </c>
      <c r="Q3333" s="10" t="s">
        <v>8315</v>
      </c>
      <c r="R3333" t="s">
        <v>8316</v>
      </c>
      <c r="S3333" s="15">
        <f t="shared" si="241"/>
        <v>42248.697754629626</v>
      </c>
      <c r="T3333" s="15">
        <f t="shared" si="242"/>
        <v>16714.697754629629</v>
      </c>
      <c r="U3333">
        <f t="shared" si="243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40"/>
        <v>100</v>
      </c>
      <c r="Q3334" s="10" t="s">
        <v>8315</v>
      </c>
      <c r="R3334" t="s">
        <v>8316</v>
      </c>
      <c r="S3334" s="15">
        <f t="shared" si="241"/>
        <v>41809.860300925924</v>
      </c>
      <c r="T3334" s="15">
        <f t="shared" si="242"/>
        <v>16270.860300925924</v>
      </c>
      <c r="U3334">
        <f t="shared" si="243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40"/>
        <v>105</v>
      </c>
      <c r="Q3335" s="10" t="s">
        <v>8315</v>
      </c>
      <c r="R3335" t="s">
        <v>8316</v>
      </c>
      <c r="S3335" s="15">
        <f t="shared" si="241"/>
        <v>42148.676851851851</v>
      </c>
      <c r="T3335" s="15">
        <f t="shared" si="242"/>
        <v>16601.676851851855</v>
      </c>
      <c r="U3335">
        <f t="shared" si="243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40"/>
        <v>139</v>
      </c>
      <c r="Q3336" s="10" t="s">
        <v>8315</v>
      </c>
      <c r="R3336" t="s">
        <v>8316</v>
      </c>
      <c r="S3336" s="15">
        <f t="shared" si="241"/>
        <v>42185.521087962959</v>
      </c>
      <c r="T3336" s="15">
        <f t="shared" si="242"/>
        <v>16646.521087962963</v>
      </c>
      <c r="U3336">
        <f t="shared" si="243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40"/>
        <v>100</v>
      </c>
      <c r="Q3337" s="10" t="s">
        <v>8315</v>
      </c>
      <c r="R3337" t="s">
        <v>8316</v>
      </c>
      <c r="S3337" s="15">
        <f t="shared" si="241"/>
        <v>41827.674143518518</v>
      </c>
      <c r="T3337" s="15">
        <f t="shared" si="242"/>
        <v>16285.958333333334</v>
      </c>
      <c r="U3337">
        <f t="shared" si="243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40"/>
        <v>100</v>
      </c>
      <c r="Q3338" s="10" t="s">
        <v>8315</v>
      </c>
      <c r="R3338" t="s">
        <v>8316</v>
      </c>
      <c r="S3338" s="15">
        <f t="shared" si="241"/>
        <v>42437.398680555561</v>
      </c>
      <c r="T3338" s="15">
        <f t="shared" si="242"/>
        <v>16896.35701388889</v>
      </c>
      <c r="U3338">
        <f t="shared" si="243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40"/>
        <v>110</v>
      </c>
      <c r="Q3339" s="10" t="s">
        <v>8315</v>
      </c>
      <c r="R3339" t="s">
        <v>8316</v>
      </c>
      <c r="S3339" s="15">
        <f t="shared" si="241"/>
        <v>41901.282025462962</v>
      </c>
      <c r="T3339" s="15">
        <f t="shared" si="242"/>
        <v>16353.875</v>
      </c>
      <c r="U3339">
        <f t="shared" si="243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40"/>
        <v>102</v>
      </c>
      <c r="Q3340" s="10" t="s">
        <v>8315</v>
      </c>
      <c r="R3340" t="s">
        <v>8316</v>
      </c>
      <c r="S3340" s="15">
        <f t="shared" si="241"/>
        <v>42769.574999999997</v>
      </c>
      <c r="T3340" s="15">
        <f t="shared" si="242"/>
        <v>17221.575000000001</v>
      </c>
      <c r="U3340">
        <f t="shared" si="243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40"/>
        <v>104</v>
      </c>
      <c r="Q3341" s="10" t="s">
        <v>8315</v>
      </c>
      <c r="R3341" t="s">
        <v>8316</v>
      </c>
      <c r="S3341" s="15">
        <f t="shared" si="241"/>
        <v>42549.665717592594</v>
      </c>
      <c r="T3341" s="15">
        <f t="shared" si="242"/>
        <v>17010.66571759259</v>
      </c>
      <c r="U3341">
        <f t="shared" si="243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40"/>
        <v>138</v>
      </c>
      <c r="Q3342" s="10" t="s">
        <v>8315</v>
      </c>
      <c r="R3342" t="s">
        <v>8316</v>
      </c>
      <c r="S3342" s="15">
        <f t="shared" si="241"/>
        <v>42685.974004629628</v>
      </c>
      <c r="T3342" s="15">
        <f t="shared" si="242"/>
        <v>17141.974004629628</v>
      </c>
      <c r="U3342">
        <f t="shared" si="243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40"/>
        <v>100</v>
      </c>
      <c r="Q3343" s="10" t="s">
        <v>8315</v>
      </c>
      <c r="R3343" t="s">
        <v>8316</v>
      </c>
      <c r="S3343" s="15">
        <f t="shared" si="241"/>
        <v>42510.798854166671</v>
      </c>
      <c r="T3343" s="15">
        <f t="shared" si="242"/>
        <v>16964.708333333332</v>
      </c>
      <c r="U3343">
        <f t="shared" si="243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40"/>
        <v>102</v>
      </c>
      <c r="Q3344" s="10" t="s">
        <v>8315</v>
      </c>
      <c r="R3344" t="s">
        <v>8316</v>
      </c>
      <c r="S3344" s="15">
        <f t="shared" si="241"/>
        <v>42062.296412037031</v>
      </c>
      <c r="T3344" s="15">
        <f t="shared" si="242"/>
        <v>16526.207638888889</v>
      </c>
      <c r="U3344">
        <f t="shared" si="243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40"/>
        <v>171</v>
      </c>
      <c r="Q3345" s="10" t="s">
        <v>8315</v>
      </c>
      <c r="R3345" t="s">
        <v>8316</v>
      </c>
      <c r="S3345" s="15">
        <f t="shared" si="241"/>
        <v>42452.916481481487</v>
      </c>
      <c r="T3345" s="15">
        <f t="shared" si="242"/>
        <v>16904.554166666665</v>
      </c>
      <c r="U3345">
        <f t="shared" si="243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40"/>
        <v>101</v>
      </c>
      <c r="Q3346" s="10" t="s">
        <v>8315</v>
      </c>
      <c r="R3346" t="s">
        <v>8316</v>
      </c>
      <c r="S3346" s="15">
        <f t="shared" si="241"/>
        <v>41851.200150462959</v>
      </c>
      <c r="T3346" s="15">
        <f t="shared" si="242"/>
        <v>16312.200150462961</v>
      </c>
      <c r="U3346">
        <f t="shared" si="243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40"/>
        <v>130</v>
      </c>
      <c r="Q3347" s="10" t="s">
        <v>8315</v>
      </c>
      <c r="R3347" t="s">
        <v>8316</v>
      </c>
      <c r="S3347" s="15">
        <f t="shared" si="241"/>
        <v>42053.106111111112</v>
      </c>
      <c r="T3347" s="15">
        <f t="shared" si="242"/>
        <v>16543.025694444445</v>
      </c>
      <c r="U3347">
        <f t="shared" si="243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40"/>
        <v>110</v>
      </c>
      <c r="Q3348" s="10" t="s">
        <v>8315</v>
      </c>
      <c r="R3348" t="s">
        <v>8316</v>
      </c>
      <c r="S3348" s="15">
        <f t="shared" si="241"/>
        <v>42054.024421296301</v>
      </c>
      <c r="T3348" s="15">
        <f t="shared" si="242"/>
        <v>16492.024421296297</v>
      </c>
      <c r="U3348">
        <f t="shared" si="243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40"/>
        <v>119</v>
      </c>
      <c r="Q3349" s="10" t="s">
        <v>8315</v>
      </c>
      <c r="R3349" t="s">
        <v>8316</v>
      </c>
      <c r="S3349" s="15">
        <f t="shared" si="241"/>
        <v>42484.551550925928</v>
      </c>
      <c r="T3349" s="15">
        <f t="shared" si="242"/>
        <v>16929.875</v>
      </c>
      <c r="U3349">
        <f t="shared" si="243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40"/>
        <v>100</v>
      </c>
      <c r="Q3350" s="10" t="s">
        <v>8315</v>
      </c>
      <c r="R3350" t="s">
        <v>8316</v>
      </c>
      <c r="S3350" s="15">
        <f t="shared" si="241"/>
        <v>42466.558796296296</v>
      </c>
      <c r="T3350" s="15">
        <f t="shared" si="242"/>
        <v>16921.165972222221</v>
      </c>
      <c r="U3350">
        <f t="shared" si="243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40"/>
        <v>153</v>
      </c>
      <c r="Q3351" s="10" t="s">
        <v>8315</v>
      </c>
      <c r="R3351" t="s">
        <v>8316</v>
      </c>
      <c r="S3351" s="15">
        <f t="shared" si="241"/>
        <v>42513.110787037032</v>
      </c>
      <c r="T3351" s="15">
        <f t="shared" si="242"/>
        <v>16965.708333333332</v>
      </c>
      <c r="U3351">
        <f t="shared" si="243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40"/>
        <v>104</v>
      </c>
      <c r="Q3352" s="10" t="s">
        <v>8315</v>
      </c>
      <c r="R3352" t="s">
        <v>8316</v>
      </c>
      <c r="S3352" s="15">
        <f t="shared" si="241"/>
        <v>42302.701516203699</v>
      </c>
      <c r="T3352" s="15">
        <f t="shared" si="242"/>
        <v>16768.958333333332</v>
      </c>
      <c r="U3352">
        <f t="shared" si="243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40"/>
        <v>101</v>
      </c>
      <c r="Q3353" s="10" t="s">
        <v>8315</v>
      </c>
      <c r="R3353" t="s">
        <v>8316</v>
      </c>
      <c r="S3353" s="15">
        <f t="shared" si="241"/>
        <v>41806.395428240743</v>
      </c>
      <c r="T3353" s="15">
        <f t="shared" si="242"/>
        <v>16274.458333333334</v>
      </c>
      <c r="U3353">
        <f t="shared" si="243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40"/>
        <v>108</v>
      </c>
      <c r="Q3354" s="10" t="s">
        <v>8315</v>
      </c>
      <c r="R3354" t="s">
        <v>8316</v>
      </c>
      <c r="S3354" s="15">
        <f t="shared" si="241"/>
        <v>42495.992800925931</v>
      </c>
      <c r="T3354" s="15">
        <f t="shared" si="242"/>
        <v>16983.958333333332</v>
      </c>
      <c r="U3354">
        <f t="shared" si="243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40"/>
        <v>315</v>
      </c>
      <c r="Q3355" s="10" t="s">
        <v>8315</v>
      </c>
      <c r="R3355" t="s">
        <v>8316</v>
      </c>
      <c r="S3355" s="15">
        <f t="shared" si="241"/>
        <v>42479.432291666672</v>
      </c>
      <c r="T3355" s="15">
        <f t="shared" si="242"/>
        <v>16923.958333333332</v>
      </c>
      <c r="U3355">
        <f t="shared" si="243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40"/>
        <v>102</v>
      </c>
      <c r="Q3356" s="10" t="s">
        <v>8315</v>
      </c>
      <c r="R3356" t="s">
        <v>8316</v>
      </c>
      <c r="S3356" s="15">
        <f t="shared" si="241"/>
        <v>42270.7269212963</v>
      </c>
      <c r="T3356" s="15">
        <f t="shared" si="242"/>
        <v>16737.167361111111</v>
      </c>
      <c r="U3356">
        <f t="shared" si="243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40"/>
        <v>126</v>
      </c>
      <c r="Q3357" s="10" t="s">
        <v>8315</v>
      </c>
      <c r="R3357" t="s">
        <v>8316</v>
      </c>
      <c r="S3357" s="15">
        <f t="shared" si="241"/>
        <v>42489.619525462964</v>
      </c>
      <c r="T3357" s="15">
        <f t="shared" si="242"/>
        <v>16931.47013888889</v>
      </c>
      <c r="U3357">
        <f t="shared" si="243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40"/>
        <v>101</v>
      </c>
      <c r="Q3358" s="10" t="s">
        <v>8315</v>
      </c>
      <c r="R3358" t="s">
        <v>8316</v>
      </c>
      <c r="S3358" s="15">
        <f t="shared" si="241"/>
        <v>42536.815648148149</v>
      </c>
      <c r="T3358" s="15">
        <f t="shared" si="242"/>
        <v>16997.815648148149</v>
      </c>
      <c r="U3358">
        <f t="shared" si="243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40"/>
        <v>101</v>
      </c>
      <c r="Q3359" s="10" t="s">
        <v>8315</v>
      </c>
      <c r="R3359" t="s">
        <v>8316</v>
      </c>
      <c r="S3359" s="15">
        <f t="shared" si="241"/>
        <v>41822.417939814812</v>
      </c>
      <c r="T3359" s="15">
        <f t="shared" si="242"/>
        <v>16283.417939814814</v>
      </c>
      <c r="U3359">
        <f t="shared" si="243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40"/>
        <v>103</v>
      </c>
      <c r="Q3360" s="10" t="s">
        <v>8315</v>
      </c>
      <c r="R3360" t="s">
        <v>8316</v>
      </c>
      <c r="S3360" s="15">
        <f t="shared" si="241"/>
        <v>41932.311099537037</v>
      </c>
      <c r="T3360" s="15">
        <f t="shared" si="242"/>
        <v>16393.352766203705</v>
      </c>
      <c r="U3360">
        <f t="shared" si="243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40"/>
        <v>106</v>
      </c>
      <c r="Q3361" s="10" t="s">
        <v>8315</v>
      </c>
      <c r="R3361" t="s">
        <v>8316</v>
      </c>
      <c r="S3361" s="15">
        <f t="shared" si="241"/>
        <v>42746.057106481487</v>
      </c>
      <c r="T3361" s="15">
        <f t="shared" si="242"/>
        <v>17222.057106481483</v>
      </c>
      <c r="U3361">
        <f t="shared" si="243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40"/>
        <v>101</v>
      </c>
      <c r="Q3362" s="10" t="s">
        <v>8315</v>
      </c>
      <c r="R3362" t="s">
        <v>8316</v>
      </c>
      <c r="S3362" s="15">
        <f t="shared" si="241"/>
        <v>42697.082673611112</v>
      </c>
      <c r="T3362" s="15">
        <f t="shared" si="242"/>
        <v>17149.665972222221</v>
      </c>
      <c r="U3362">
        <f t="shared" si="243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40"/>
        <v>113</v>
      </c>
      <c r="Q3363" s="10" t="s">
        <v>8315</v>
      </c>
      <c r="R3363" t="s">
        <v>8316</v>
      </c>
      <c r="S3363" s="15">
        <f t="shared" si="241"/>
        <v>41866.025347222225</v>
      </c>
      <c r="T3363" s="15">
        <f t="shared" si="242"/>
        <v>16314.665972222223</v>
      </c>
      <c r="U3363">
        <f t="shared" si="243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40"/>
        <v>218</v>
      </c>
      <c r="Q3364" s="10" t="s">
        <v>8315</v>
      </c>
      <c r="R3364" t="s">
        <v>8316</v>
      </c>
      <c r="S3364" s="15">
        <f t="shared" si="241"/>
        <v>42056.091631944444</v>
      </c>
      <c r="T3364" s="15">
        <f t="shared" si="242"/>
        <v>16501.204861111113</v>
      </c>
      <c r="U3364">
        <f t="shared" si="243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40"/>
        <v>101</v>
      </c>
      <c r="Q3365" s="10" t="s">
        <v>8315</v>
      </c>
      <c r="R3365" t="s">
        <v>8316</v>
      </c>
      <c r="S3365" s="15">
        <f t="shared" si="241"/>
        <v>41851.771354166667</v>
      </c>
      <c r="T3365" s="15">
        <f t="shared" si="242"/>
        <v>16301.666666666666</v>
      </c>
      <c r="U3365">
        <f t="shared" si="243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40"/>
        <v>106</v>
      </c>
      <c r="Q3366" s="10" t="s">
        <v>8315</v>
      </c>
      <c r="R3366" t="s">
        <v>8316</v>
      </c>
      <c r="S3366" s="15">
        <f t="shared" si="241"/>
        <v>42422.977418981478</v>
      </c>
      <c r="T3366" s="15">
        <f t="shared" si="242"/>
        <v>16875.875</v>
      </c>
      <c r="U3366">
        <f t="shared" si="243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40"/>
        <v>104</v>
      </c>
      <c r="Q3367" s="10" t="s">
        <v>8315</v>
      </c>
      <c r="R3367" t="s">
        <v>8316</v>
      </c>
      <c r="S3367" s="15">
        <f t="shared" si="241"/>
        <v>42321.101759259262</v>
      </c>
      <c r="T3367" s="15">
        <f t="shared" si="242"/>
        <v>16782.101759259262</v>
      </c>
      <c r="U3367">
        <f t="shared" si="243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40"/>
        <v>221</v>
      </c>
      <c r="Q3368" s="10" t="s">
        <v>8315</v>
      </c>
      <c r="R3368" t="s">
        <v>8316</v>
      </c>
      <c r="S3368" s="15">
        <f t="shared" si="241"/>
        <v>42107.067557870367</v>
      </c>
      <c r="T3368" s="15">
        <f t="shared" si="242"/>
        <v>16568.06755787037</v>
      </c>
      <c r="U3368">
        <f t="shared" si="243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40"/>
        <v>119</v>
      </c>
      <c r="Q3369" s="10" t="s">
        <v>8315</v>
      </c>
      <c r="R3369" t="s">
        <v>8316</v>
      </c>
      <c r="S3369" s="15">
        <f t="shared" si="241"/>
        <v>42192.933958333335</v>
      </c>
      <c r="T3369" s="15">
        <f t="shared" si="242"/>
        <v>16648.933958333331</v>
      </c>
      <c r="U3369">
        <f t="shared" si="243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40"/>
        <v>105</v>
      </c>
      <c r="Q3370" s="10" t="s">
        <v>8315</v>
      </c>
      <c r="R3370" t="s">
        <v>8316</v>
      </c>
      <c r="S3370" s="15">
        <f t="shared" si="241"/>
        <v>41969.199756944443</v>
      </c>
      <c r="T3370" s="15">
        <f t="shared" si="242"/>
        <v>16436.208333333332</v>
      </c>
      <c r="U3370">
        <f t="shared" si="243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40"/>
        <v>104</v>
      </c>
      <c r="Q3371" s="10" t="s">
        <v>8315</v>
      </c>
      <c r="R3371" t="s">
        <v>8316</v>
      </c>
      <c r="S3371" s="15">
        <f t="shared" si="241"/>
        <v>42690.041435185187</v>
      </c>
      <c r="T3371" s="15">
        <f t="shared" si="242"/>
        <v>17181.041435185187</v>
      </c>
      <c r="U3371">
        <f t="shared" si="243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40"/>
        <v>118</v>
      </c>
      <c r="Q3372" s="10" t="s">
        <v>8315</v>
      </c>
      <c r="R3372" t="s">
        <v>8316</v>
      </c>
      <c r="S3372" s="15">
        <f t="shared" si="241"/>
        <v>42690.334317129629</v>
      </c>
      <c r="T3372" s="15">
        <f t="shared" si="242"/>
        <v>17152.333333333332</v>
      </c>
      <c r="U3372">
        <f t="shared" si="243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40"/>
        <v>139</v>
      </c>
      <c r="Q3373" s="10" t="s">
        <v>8315</v>
      </c>
      <c r="R3373" t="s">
        <v>8316</v>
      </c>
      <c r="S3373" s="15">
        <f t="shared" si="241"/>
        <v>42312.874594907407</v>
      </c>
      <c r="T3373" s="15">
        <f t="shared" si="242"/>
        <v>16771.874594907407</v>
      </c>
      <c r="U3373">
        <f t="shared" si="243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40"/>
        <v>104</v>
      </c>
      <c r="Q3374" s="10" t="s">
        <v>8315</v>
      </c>
      <c r="R3374" t="s">
        <v>8316</v>
      </c>
      <c r="S3374" s="15">
        <f t="shared" si="241"/>
        <v>41855.548101851848</v>
      </c>
      <c r="T3374" s="15">
        <f t="shared" si="242"/>
        <v>16307.207638888889</v>
      </c>
      <c r="U3374">
        <f t="shared" si="243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40"/>
        <v>100</v>
      </c>
      <c r="Q3375" s="10" t="s">
        <v>8315</v>
      </c>
      <c r="R3375" t="s">
        <v>8316</v>
      </c>
      <c r="S3375" s="15">
        <f t="shared" si="241"/>
        <v>42179.854629629626</v>
      </c>
      <c r="T3375" s="15">
        <f t="shared" si="242"/>
        <v>16634.666666666668</v>
      </c>
      <c r="U3375">
        <f t="shared" si="243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40"/>
        <v>107</v>
      </c>
      <c r="Q3376" s="10" t="s">
        <v>8315</v>
      </c>
      <c r="R3376" t="s">
        <v>8316</v>
      </c>
      <c r="S3376" s="15">
        <f t="shared" si="241"/>
        <v>42275.731666666667</v>
      </c>
      <c r="T3376" s="15">
        <f t="shared" si="242"/>
        <v>16736.731666666667</v>
      </c>
      <c r="U3376">
        <f t="shared" si="243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40"/>
        <v>100</v>
      </c>
      <c r="Q3377" s="10" t="s">
        <v>8315</v>
      </c>
      <c r="R3377" t="s">
        <v>8316</v>
      </c>
      <c r="S3377" s="15">
        <f t="shared" si="241"/>
        <v>41765.610798611109</v>
      </c>
      <c r="T3377" s="15">
        <f t="shared" si="242"/>
        <v>16208.610798611111</v>
      </c>
      <c r="U3377">
        <f t="shared" si="243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40"/>
        <v>100</v>
      </c>
      <c r="Q3378" s="10" t="s">
        <v>8315</v>
      </c>
      <c r="R3378" t="s">
        <v>8316</v>
      </c>
      <c r="S3378" s="15">
        <f t="shared" si="241"/>
        <v>42059.701319444444</v>
      </c>
      <c r="T3378" s="15">
        <f t="shared" si="242"/>
        <v>16550.659652777777</v>
      </c>
      <c r="U3378">
        <f t="shared" si="243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40"/>
        <v>101</v>
      </c>
      <c r="Q3379" s="10" t="s">
        <v>8315</v>
      </c>
      <c r="R3379" t="s">
        <v>8316</v>
      </c>
      <c r="S3379" s="15">
        <f t="shared" si="241"/>
        <v>42053.732627314821</v>
      </c>
      <c r="T3379" s="15">
        <f t="shared" si="242"/>
        <v>16514.705555555556</v>
      </c>
      <c r="U3379">
        <f t="shared" si="243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40"/>
        <v>108</v>
      </c>
      <c r="Q3380" s="10" t="s">
        <v>8315</v>
      </c>
      <c r="R3380" t="s">
        <v>8316</v>
      </c>
      <c r="S3380" s="15">
        <f t="shared" si="241"/>
        <v>41858.355393518519</v>
      </c>
      <c r="T3380" s="15">
        <f t="shared" si="242"/>
        <v>16313.547222222223</v>
      </c>
      <c r="U3380">
        <f t="shared" si="243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40"/>
        <v>104</v>
      </c>
      <c r="Q3381" s="10" t="s">
        <v>8315</v>
      </c>
      <c r="R3381" t="s">
        <v>8316</v>
      </c>
      <c r="S3381" s="15">
        <f t="shared" si="241"/>
        <v>42225.513888888891</v>
      </c>
      <c r="T3381" s="15">
        <f t="shared" si="242"/>
        <v>16673.958333333332</v>
      </c>
      <c r="U3381">
        <f t="shared" si="243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40"/>
        <v>104</v>
      </c>
      <c r="Q3382" s="10" t="s">
        <v>8315</v>
      </c>
      <c r="R3382" t="s">
        <v>8316</v>
      </c>
      <c r="S3382" s="15">
        <f t="shared" si="241"/>
        <v>41937.95344907407</v>
      </c>
      <c r="T3382" s="15">
        <f t="shared" si="242"/>
        <v>16403.995115740738</v>
      </c>
      <c r="U3382">
        <f t="shared" si="243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40"/>
        <v>102</v>
      </c>
      <c r="Q3383" s="10" t="s">
        <v>8315</v>
      </c>
      <c r="R3383" t="s">
        <v>8316</v>
      </c>
      <c r="S3383" s="15">
        <f t="shared" si="241"/>
        <v>42044.184988425928</v>
      </c>
      <c r="T3383" s="15">
        <f t="shared" si="242"/>
        <v>16505.14332175926</v>
      </c>
      <c r="U3383">
        <f t="shared" si="243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40"/>
        <v>101</v>
      </c>
      <c r="Q3384" s="10" t="s">
        <v>8315</v>
      </c>
      <c r="R3384" t="s">
        <v>8316</v>
      </c>
      <c r="S3384" s="15">
        <f t="shared" si="241"/>
        <v>42559.431203703702</v>
      </c>
      <c r="T3384" s="15">
        <f t="shared" si="242"/>
        <v>17014.957638888889</v>
      </c>
      <c r="U3384">
        <f t="shared" si="243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40"/>
        <v>112</v>
      </c>
      <c r="Q3385" s="10" t="s">
        <v>8315</v>
      </c>
      <c r="R3385" t="s">
        <v>8316</v>
      </c>
      <c r="S3385" s="15">
        <f t="shared" si="241"/>
        <v>42524.782638888893</v>
      </c>
      <c r="T3385" s="15">
        <f t="shared" si="242"/>
        <v>16975.78263888889</v>
      </c>
      <c r="U3385">
        <f t="shared" si="243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40"/>
        <v>100</v>
      </c>
      <c r="Q3386" s="10" t="s">
        <v>8315</v>
      </c>
      <c r="R3386" t="s">
        <v>8316</v>
      </c>
      <c r="S3386" s="15">
        <f t="shared" si="241"/>
        <v>42292.087592592594</v>
      </c>
      <c r="T3386" s="15">
        <f t="shared" si="242"/>
        <v>16760.125</v>
      </c>
      <c r="U3386">
        <f t="shared" si="243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40"/>
        <v>100</v>
      </c>
      <c r="Q3387" s="10" t="s">
        <v>8315</v>
      </c>
      <c r="R3387" t="s">
        <v>8316</v>
      </c>
      <c r="S3387" s="15">
        <f t="shared" si="241"/>
        <v>41953.8675</v>
      </c>
      <c r="T3387" s="15">
        <f t="shared" si="242"/>
        <v>16414.8675</v>
      </c>
      <c r="U3387">
        <f t="shared" si="243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40"/>
        <v>105</v>
      </c>
      <c r="Q3388" s="10" t="s">
        <v>8315</v>
      </c>
      <c r="R3388" t="s">
        <v>8316</v>
      </c>
      <c r="S3388" s="15">
        <f t="shared" si="241"/>
        <v>41946.644745370373</v>
      </c>
      <c r="T3388" s="15">
        <f t="shared" si="242"/>
        <v>16407.644745370369</v>
      </c>
      <c r="U3388">
        <f t="shared" si="243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40"/>
        <v>117</v>
      </c>
      <c r="Q3389" s="10" t="s">
        <v>8315</v>
      </c>
      <c r="R3389" t="s">
        <v>8316</v>
      </c>
      <c r="S3389" s="15">
        <f t="shared" si="241"/>
        <v>41947.762592592589</v>
      </c>
      <c r="T3389" s="15">
        <f t="shared" si="242"/>
        <v>16418.762592592593</v>
      </c>
      <c r="U3389">
        <f t="shared" si="243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40"/>
        <v>104</v>
      </c>
      <c r="Q3390" s="10" t="s">
        <v>8315</v>
      </c>
      <c r="R3390" t="s">
        <v>8316</v>
      </c>
      <c r="S3390" s="15">
        <f t="shared" si="241"/>
        <v>42143.461122685185</v>
      </c>
      <c r="T3390" s="15">
        <f t="shared" si="242"/>
        <v>16604.461122685185</v>
      </c>
      <c r="U3390">
        <f t="shared" si="243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40"/>
        <v>115</v>
      </c>
      <c r="Q3391" s="10" t="s">
        <v>8315</v>
      </c>
      <c r="R3391" t="s">
        <v>8316</v>
      </c>
      <c r="S3391" s="15">
        <f t="shared" si="241"/>
        <v>42494.563449074078</v>
      </c>
      <c r="T3391" s="15">
        <f t="shared" si="242"/>
        <v>16955.563449074074</v>
      </c>
      <c r="U3391">
        <f t="shared" si="243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40"/>
        <v>102</v>
      </c>
      <c r="Q3392" s="10" t="s">
        <v>8315</v>
      </c>
      <c r="R3392" t="s">
        <v>8316</v>
      </c>
      <c r="S3392" s="15">
        <f t="shared" si="241"/>
        <v>41815.774826388886</v>
      </c>
      <c r="T3392" s="15">
        <f t="shared" si="242"/>
        <v>16261.774826388888</v>
      </c>
      <c r="U3392">
        <f t="shared" si="243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40"/>
        <v>223</v>
      </c>
      <c r="Q3393" s="10" t="s">
        <v>8315</v>
      </c>
      <c r="R3393" t="s">
        <v>8316</v>
      </c>
      <c r="S3393" s="15">
        <f t="shared" si="241"/>
        <v>41830.545694444445</v>
      </c>
      <c r="T3393" s="15">
        <f t="shared" si="242"/>
        <v>16290.936111111112</v>
      </c>
      <c r="U3393">
        <f t="shared" si="243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44">ROUND(E3394/D3394*100,0)</f>
        <v>100</v>
      </c>
      <c r="Q3394" s="10" t="s">
        <v>8315</v>
      </c>
      <c r="R3394" t="s">
        <v>8316</v>
      </c>
      <c r="S3394" s="15">
        <f t="shared" si="241"/>
        <v>42446.845543981486</v>
      </c>
      <c r="T3394" s="15">
        <f t="shared" si="242"/>
        <v>16927.845543981482</v>
      </c>
      <c r="U3394">
        <f t="shared" si="243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44"/>
        <v>106</v>
      </c>
      <c r="Q3395" s="10" t="s">
        <v>8315</v>
      </c>
      <c r="R3395" t="s">
        <v>8316</v>
      </c>
      <c r="S3395" s="15">
        <f t="shared" ref="S3395:S3458" si="245">(((J3395/60)/60)/24)+DATE(1970,1,1)</f>
        <v>41923.921643518523</v>
      </c>
      <c r="T3395" s="15">
        <f t="shared" ref="T3395:T3458" si="246">(((I3395/60)/60)/24)</f>
        <v>16380.031944444445</v>
      </c>
      <c r="U3395">
        <f t="shared" ref="U3395:U3458" si="247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44"/>
        <v>142</v>
      </c>
      <c r="Q3396" s="10" t="s">
        <v>8315</v>
      </c>
      <c r="R3396" t="s">
        <v>8316</v>
      </c>
      <c r="S3396" s="15">
        <f t="shared" si="245"/>
        <v>41817.59542824074</v>
      </c>
      <c r="T3396" s="15">
        <f t="shared" si="246"/>
        <v>16278.595428240742</v>
      </c>
      <c r="U3396">
        <f t="shared" si="247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44"/>
        <v>184</v>
      </c>
      <c r="Q3397" s="10" t="s">
        <v>8315</v>
      </c>
      <c r="R3397" t="s">
        <v>8316</v>
      </c>
      <c r="S3397" s="15">
        <f t="shared" si="245"/>
        <v>42140.712314814817</v>
      </c>
      <c r="T3397" s="15">
        <f t="shared" si="246"/>
        <v>16585.756944444445</v>
      </c>
      <c r="U3397">
        <f t="shared" si="247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44"/>
        <v>104</v>
      </c>
      <c r="Q3398" s="10" t="s">
        <v>8315</v>
      </c>
      <c r="R3398" t="s">
        <v>8316</v>
      </c>
      <c r="S3398" s="15">
        <f t="shared" si="245"/>
        <v>41764.44663194444</v>
      </c>
      <c r="T3398" s="15">
        <f t="shared" si="246"/>
        <v>16222.165972222223</v>
      </c>
      <c r="U3398">
        <f t="shared" si="247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44"/>
        <v>112</v>
      </c>
      <c r="Q3399" s="10" t="s">
        <v>8315</v>
      </c>
      <c r="R3399" t="s">
        <v>8316</v>
      </c>
      <c r="S3399" s="15">
        <f t="shared" si="245"/>
        <v>42378.478344907402</v>
      </c>
      <c r="T3399" s="15">
        <f t="shared" si="246"/>
        <v>16849.916666666668</v>
      </c>
      <c r="U3399">
        <f t="shared" si="247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44"/>
        <v>111</v>
      </c>
      <c r="Q3400" s="10" t="s">
        <v>8315</v>
      </c>
      <c r="R3400" t="s">
        <v>8316</v>
      </c>
      <c r="S3400" s="15">
        <f t="shared" si="245"/>
        <v>41941.75203703704</v>
      </c>
      <c r="T3400" s="15">
        <f t="shared" si="246"/>
        <v>16395.708333333332</v>
      </c>
      <c r="U3400">
        <f t="shared" si="247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44"/>
        <v>104</v>
      </c>
      <c r="Q3401" s="10" t="s">
        <v>8315</v>
      </c>
      <c r="R3401" t="s">
        <v>8316</v>
      </c>
      <c r="S3401" s="15">
        <f t="shared" si="245"/>
        <v>42026.920428240745</v>
      </c>
      <c r="T3401" s="15">
        <f t="shared" si="246"/>
        <v>16487.920428240741</v>
      </c>
      <c r="U3401">
        <f t="shared" si="247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44"/>
        <v>100</v>
      </c>
      <c r="Q3402" s="10" t="s">
        <v>8315</v>
      </c>
      <c r="R3402" t="s">
        <v>8316</v>
      </c>
      <c r="S3402" s="15">
        <f t="shared" si="245"/>
        <v>41834.953865740739</v>
      </c>
      <c r="T3402" s="15">
        <f t="shared" si="246"/>
        <v>16310.953865740741</v>
      </c>
      <c r="U3402">
        <f t="shared" si="247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44"/>
        <v>102</v>
      </c>
      <c r="Q3403" s="10" t="s">
        <v>8315</v>
      </c>
      <c r="R3403" t="s">
        <v>8316</v>
      </c>
      <c r="S3403" s="15">
        <f t="shared" si="245"/>
        <v>42193.723912037036</v>
      </c>
      <c r="T3403" s="15">
        <f t="shared" si="246"/>
        <v>16654.72391203704</v>
      </c>
      <c r="U3403">
        <f t="shared" si="247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44"/>
        <v>110</v>
      </c>
      <c r="Q3404" s="10" t="s">
        <v>8315</v>
      </c>
      <c r="R3404" t="s">
        <v>8316</v>
      </c>
      <c r="S3404" s="15">
        <f t="shared" si="245"/>
        <v>42290.61855324074</v>
      </c>
      <c r="T3404" s="15">
        <f t="shared" si="246"/>
        <v>16751.104861111111</v>
      </c>
      <c r="U3404">
        <f t="shared" si="247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44"/>
        <v>100</v>
      </c>
      <c r="Q3405" s="10" t="s">
        <v>8315</v>
      </c>
      <c r="R3405" t="s">
        <v>8316</v>
      </c>
      <c r="S3405" s="15">
        <f t="shared" si="245"/>
        <v>42150.462083333332</v>
      </c>
      <c r="T3405" s="15">
        <f t="shared" si="246"/>
        <v>16611.462083333332</v>
      </c>
      <c r="U3405">
        <f t="shared" si="247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44"/>
        <v>122</v>
      </c>
      <c r="Q3406" s="10" t="s">
        <v>8315</v>
      </c>
      <c r="R3406" t="s">
        <v>8316</v>
      </c>
      <c r="S3406" s="15">
        <f t="shared" si="245"/>
        <v>42152.503495370373</v>
      </c>
      <c r="T3406" s="15">
        <f t="shared" si="246"/>
        <v>16603.503495370373</v>
      </c>
      <c r="U3406">
        <f t="shared" si="247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44"/>
        <v>138</v>
      </c>
      <c r="Q3407" s="10" t="s">
        <v>8315</v>
      </c>
      <c r="R3407" t="s">
        <v>8316</v>
      </c>
      <c r="S3407" s="15">
        <f t="shared" si="245"/>
        <v>42410.017199074078</v>
      </c>
      <c r="T3407" s="15">
        <f t="shared" si="246"/>
        <v>16861.999305555557</v>
      </c>
      <c r="U3407">
        <f t="shared" si="247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44"/>
        <v>100</v>
      </c>
      <c r="Q3408" s="10" t="s">
        <v>8315</v>
      </c>
      <c r="R3408" t="s">
        <v>8316</v>
      </c>
      <c r="S3408" s="15">
        <f t="shared" si="245"/>
        <v>41791.492777777778</v>
      </c>
      <c r="T3408" s="15">
        <f t="shared" si="246"/>
        <v>16267.492777777779</v>
      </c>
      <c r="U3408">
        <f t="shared" si="247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44"/>
        <v>107</v>
      </c>
      <c r="Q3409" s="10" t="s">
        <v>8315</v>
      </c>
      <c r="R3409" t="s">
        <v>8316</v>
      </c>
      <c r="S3409" s="15">
        <f t="shared" si="245"/>
        <v>41796.422326388885</v>
      </c>
      <c r="T3409" s="15">
        <f t="shared" si="246"/>
        <v>16257.422326388887</v>
      </c>
      <c r="U3409">
        <f t="shared" si="247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44"/>
        <v>211</v>
      </c>
      <c r="Q3410" s="10" t="s">
        <v>8315</v>
      </c>
      <c r="R3410" t="s">
        <v>8316</v>
      </c>
      <c r="S3410" s="15">
        <f t="shared" si="245"/>
        <v>41808.991944444446</v>
      </c>
      <c r="T3410" s="15">
        <f t="shared" si="246"/>
        <v>16269.991944444444</v>
      </c>
      <c r="U3410">
        <f t="shared" si="247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44"/>
        <v>124</v>
      </c>
      <c r="Q3411" s="10" t="s">
        <v>8315</v>
      </c>
      <c r="R3411" t="s">
        <v>8316</v>
      </c>
      <c r="S3411" s="15">
        <f t="shared" si="245"/>
        <v>42544.814328703709</v>
      </c>
      <c r="T3411" s="15">
        <f t="shared" si="246"/>
        <v>17013.87361111111</v>
      </c>
      <c r="U3411">
        <f t="shared" si="247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44"/>
        <v>109</v>
      </c>
      <c r="Q3412" s="10" t="s">
        <v>8315</v>
      </c>
      <c r="R3412" t="s">
        <v>8316</v>
      </c>
      <c r="S3412" s="15">
        <f t="shared" si="245"/>
        <v>42500.041550925926</v>
      </c>
      <c r="T3412" s="15">
        <f t="shared" si="246"/>
        <v>16958.291666666668</v>
      </c>
      <c r="U3412">
        <f t="shared" si="247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44"/>
        <v>104</v>
      </c>
      <c r="Q3413" s="10" t="s">
        <v>8315</v>
      </c>
      <c r="R3413" t="s">
        <v>8316</v>
      </c>
      <c r="S3413" s="15">
        <f t="shared" si="245"/>
        <v>42265.022824074069</v>
      </c>
      <c r="T3413" s="15">
        <f t="shared" si="246"/>
        <v>16716.022824074073</v>
      </c>
      <c r="U3413">
        <f t="shared" si="24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44"/>
        <v>100</v>
      </c>
      <c r="Q3414" s="10" t="s">
        <v>8315</v>
      </c>
      <c r="R3414" t="s">
        <v>8316</v>
      </c>
      <c r="S3414" s="15">
        <f t="shared" si="245"/>
        <v>41879.959050925929</v>
      </c>
      <c r="T3414" s="15">
        <f t="shared" si="246"/>
        <v>16340.959050925927</v>
      </c>
      <c r="U3414">
        <f t="shared" si="247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44"/>
        <v>130</v>
      </c>
      <c r="Q3415" s="10" t="s">
        <v>8315</v>
      </c>
      <c r="R3415" t="s">
        <v>8316</v>
      </c>
      <c r="S3415" s="15">
        <f t="shared" si="245"/>
        <v>42053.733078703706</v>
      </c>
      <c r="T3415" s="15">
        <f t="shared" si="246"/>
        <v>16494.207638888889</v>
      </c>
      <c r="U3415">
        <f t="shared" si="247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44"/>
        <v>104</v>
      </c>
      <c r="Q3416" s="10" t="s">
        <v>8315</v>
      </c>
      <c r="R3416" t="s">
        <v>8316</v>
      </c>
      <c r="S3416" s="15">
        <f t="shared" si="245"/>
        <v>42675.832465277781</v>
      </c>
      <c r="T3416" s="15">
        <f t="shared" si="246"/>
        <v>17136.332638888889</v>
      </c>
      <c r="U3416">
        <f t="shared" si="247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44"/>
        <v>100</v>
      </c>
      <c r="Q3417" s="10" t="s">
        <v>8315</v>
      </c>
      <c r="R3417" t="s">
        <v>8316</v>
      </c>
      <c r="S3417" s="15">
        <f t="shared" si="245"/>
        <v>42467.144166666665</v>
      </c>
      <c r="T3417" s="15">
        <f t="shared" si="246"/>
        <v>16908.979166666668</v>
      </c>
      <c r="U3417">
        <f t="shared" si="247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44"/>
        <v>120</v>
      </c>
      <c r="Q3418" s="10" t="s">
        <v>8315</v>
      </c>
      <c r="R3418" t="s">
        <v>8316</v>
      </c>
      <c r="S3418" s="15">
        <f t="shared" si="245"/>
        <v>42089.412557870368</v>
      </c>
      <c r="T3418" s="15">
        <f t="shared" si="246"/>
        <v>16548.770833333332</v>
      </c>
      <c r="U3418">
        <f t="shared" si="247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44"/>
        <v>100</v>
      </c>
      <c r="Q3419" s="10" t="s">
        <v>8315</v>
      </c>
      <c r="R3419" t="s">
        <v>8316</v>
      </c>
      <c r="S3419" s="15">
        <f t="shared" si="245"/>
        <v>41894.91375</v>
      </c>
      <c r="T3419" s="15">
        <f t="shared" si="246"/>
        <v>16369.029861111112</v>
      </c>
      <c r="U3419">
        <f t="shared" si="247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44"/>
        <v>101</v>
      </c>
      <c r="Q3420" s="10" t="s">
        <v>8315</v>
      </c>
      <c r="R3420" t="s">
        <v>8316</v>
      </c>
      <c r="S3420" s="15">
        <f t="shared" si="245"/>
        <v>41752.83457175926</v>
      </c>
      <c r="T3420" s="15">
        <f t="shared" si="246"/>
        <v>16213.83457175926</v>
      </c>
      <c r="U3420">
        <f t="shared" si="247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44"/>
        <v>107</v>
      </c>
      <c r="Q3421" s="10" t="s">
        <v>8315</v>
      </c>
      <c r="R3421" t="s">
        <v>8316</v>
      </c>
      <c r="S3421" s="15">
        <f t="shared" si="245"/>
        <v>42448.821585648147</v>
      </c>
      <c r="T3421" s="15">
        <f t="shared" si="246"/>
        <v>16897.895833333332</v>
      </c>
      <c r="U3421">
        <f t="shared" si="247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44"/>
        <v>138</v>
      </c>
      <c r="Q3422" s="10" t="s">
        <v>8315</v>
      </c>
      <c r="R3422" t="s">
        <v>8316</v>
      </c>
      <c r="S3422" s="15">
        <f t="shared" si="245"/>
        <v>42405.090300925927</v>
      </c>
      <c r="T3422" s="15">
        <f t="shared" si="246"/>
        <v>16845</v>
      </c>
      <c r="U3422">
        <f t="shared" si="247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44"/>
        <v>101</v>
      </c>
      <c r="Q3423" s="10" t="s">
        <v>8315</v>
      </c>
      <c r="R3423" t="s">
        <v>8316</v>
      </c>
      <c r="S3423" s="15">
        <f t="shared" si="245"/>
        <v>42037.791238425925</v>
      </c>
      <c r="T3423" s="15">
        <f t="shared" si="246"/>
        <v>16498.791238425925</v>
      </c>
      <c r="U3423">
        <f t="shared" si="247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44"/>
        <v>109</v>
      </c>
      <c r="Q3424" s="10" t="s">
        <v>8315</v>
      </c>
      <c r="R3424" t="s">
        <v>8316</v>
      </c>
      <c r="S3424" s="15">
        <f t="shared" si="245"/>
        <v>42323.562222222223</v>
      </c>
      <c r="T3424" s="15">
        <f t="shared" si="246"/>
        <v>16783</v>
      </c>
      <c r="U3424">
        <f t="shared" si="247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44"/>
        <v>140</v>
      </c>
      <c r="Q3425" s="10" t="s">
        <v>8315</v>
      </c>
      <c r="R3425" t="s">
        <v>8316</v>
      </c>
      <c r="S3425" s="15">
        <f t="shared" si="245"/>
        <v>42088.911354166667</v>
      </c>
      <c r="T3425" s="15">
        <f t="shared" si="246"/>
        <v>16549.911354166667</v>
      </c>
      <c r="U3425">
        <f t="shared" si="247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44"/>
        <v>104</v>
      </c>
      <c r="Q3426" s="10" t="s">
        <v>8315</v>
      </c>
      <c r="R3426" t="s">
        <v>8316</v>
      </c>
      <c r="S3426" s="15">
        <f t="shared" si="245"/>
        <v>42018.676898148144</v>
      </c>
      <c r="T3426" s="15">
        <f t="shared" si="246"/>
        <v>16471.290972222221</v>
      </c>
      <c r="U3426">
        <f t="shared" si="247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44"/>
        <v>103</v>
      </c>
      <c r="Q3427" s="10" t="s">
        <v>8315</v>
      </c>
      <c r="R3427" t="s">
        <v>8316</v>
      </c>
      <c r="S3427" s="15">
        <f t="shared" si="245"/>
        <v>41884.617314814815</v>
      </c>
      <c r="T3427" s="15">
        <f t="shared" si="246"/>
        <v>16347.617314814815</v>
      </c>
      <c r="U3427">
        <f t="shared" si="247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44"/>
        <v>108</v>
      </c>
      <c r="Q3428" s="10" t="s">
        <v>8315</v>
      </c>
      <c r="R3428" t="s">
        <v>8316</v>
      </c>
      <c r="S3428" s="15">
        <f t="shared" si="245"/>
        <v>41884.056747685187</v>
      </c>
      <c r="T3428" s="15">
        <f t="shared" si="246"/>
        <v>16334.083333333334</v>
      </c>
      <c r="U3428">
        <f t="shared" si="247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44"/>
        <v>100</v>
      </c>
      <c r="Q3429" s="10" t="s">
        <v>8315</v>
      </c>
      <c r="R3429" t="s">
        <v>8316</v>
      </c>
      <c r="S3429" s="15">
        <f t="shared" si="245"/>
        <v>41792.645277777774</v>
      </c>
      <c r="T3429" s="15">
        <f t="shared" si="246"/>
        <v>16253.645277777776</v>
      </c>
      <c r="U3429">
        <f t="shared" si="247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44"/>
        <v>103</v>
      </c>
      <c r="Q3430" s="10" t="s">
        <v>8315</v>
      </c>
      <c r="R3430" t="s">
        <v>8316</v>
      </c>
      <c r="S3430" s="15">
        <f t="shared" si="245"/>
        <v>42038.720451388886</v>
      </c>
      <c r="T3430" s="15">
        <f t="shared" si="246"/>
        <v>16494.708333333332</v>
      </c>
      <c r="U3430">
        <f t="shared" si="247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44"/>
        <v>130</v>
      </c>
      <c r="Q3431" s="10" t="s">
        <v>8315</v>
      </c>
      <c r="R3431" t="s">
        <v>8316</v>
      </c>
      <c r="S3431" s="15">
        <f t="shared" si="245"/>
        <v>42662.021539351852</v>
      </c>
      <c r="T3431" s="15">
        <f t="shared" si="246"/>
        <v>17107.021539351852</v>
      </c>
      <c r="U3431">
        <f t="shared" si="247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44"/>
        <v>109</v>
      </c>
      <c r="Q3432" s="10" t="s">
        <v>8315</v>
      </c>
      <c r="R3432" t="s">
        <v>8316</v>
      </c>
      <c r="S3432" s="15">
        <f t="shared" si="245"/>
        <v>41820.945613425924</v>
      </c>
      <c r="T3432" s="15">
        <f t="shared" si="246"/>
        <v>16281.945613425925</v>
      </c>
      <c r="U3432">
        <f t="shared" si="247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44"/>
        <v>100</v>
      </c>
      <c r="Q3433" s="10" t="s">
        <v>8315</v>
      </c>
      <c r="R3433" t="s">
        <v>8316</v>
      </c>
      <c r="S3433" s="15">
        <f t="shared" si="245"/>
        <v>41839.730937500004</v>
      </c>
      <c r="T3433" s="15">
        <f t="shared" si="246"/>
        <v>16300.730937500002</v>
      </c>
      <c r="U3433">
        <f t="shared" si="247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44"/>
        <v>110</v>
      </c>
      <c r="Q3434" s="10" t="s">
        <v>8315</v>
      </c>
      <c r="R3434" t="s">
        <v>8316</v>
      </c>
      <c r="S3434" s="15">
        <f t="shared" si="245"/>
        <v>42380.581180555557</v>
      </c>
      <c r="T3434" s="15">
        <f t="shared" si="246"/>
        <v>16836.916666666668</v>
      </c>
      <c r="U3434">
        <f t="shared" si="247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44"/>
        <v>100</v>
      </c>
      <c r="Q3435" s="10" t="s">
        <v>8315</v>
      </c>
      <c r="R3435" t="s">
        <v>8316</v>
      </c>
      <c r="S3435" s="15">
        <f t="shared" si="245"/>
        <v>41776.063136574077</v>
      </c>
      <c r="T3435" s="15">
        <f t="shared" si="246"/>
        <v>16238.125</v>
      </c>
      <c r="U3435">
        <f t="shared" si="247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44"/>
        <v>106</v>
      </c>
      <c r="Q3436" s="10" t="s">
        <v>8315</v>
      </c>
      <c r="R3436" t="s">
        <v>8316</v>
      </c>
      <c r="S3436" s="15">
        <f t="shared" si="245"/>
        <v>41800.380428240744</v>
      </c>
      <c r="T3436" s="15">
        <f t="shared" si="246"/>
        <v>16261.380428240742</v>
      </c>
      <c r="U3436">
        <f t="shared" si="247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44"/>
        <v>112</v>
      </c>
      <c r="Q3437" s="10" t="s">
        <v>8315</v>
      </c>
      <c r="R3437" t="s">
        <v>8316</v>
      </c>
      <c r="S3437" s="15">
        <f t="shared" si="245"/>
        <v>42572.61681712963</v>
      </c>
      <c r="T3437" s="15">
        <f t="shared" si="246"/>
        <v>17020.125</v>
      </c>
      <c r="U3437">
        <f t="shared" si="247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44"/>
        <v>106</v>
      </c>
      <c r="Q3438" s="10" t="s">
        <v>8315</v>
      </c>
      <c r="R3438" t="s">
        <v>8316</v>
      </c>
      <c r="S3438" s="15">
        <f t="shared" si="245"/>
        <v>41851.541585648149</v>
      </c>
      <c r="T3438" s="15">
        <f t="shared" si="246"/>
        <v>16303.686111111112</v>
      </c>
      <c r="U3438">
        <f t="shared" si="247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44"/>
        <v>101</v>
      </c>
      <c r="Q3439" s="10" t="s">
        <v>8315</v>
      </c>
      <c r="R3439" t="s">
        <v>8316</v>
      </c>
      <c r="S3439" s="15">
        <f t="shared" si="245"/>
        <v>42205.710879629631</v>
      </c>
      <c r="T3439" s="15">
        <f t="shared" si="246"/>
        <v>16666.710879629631</v>
      </c>
      <c r="U3439">
        <f t="shared" si="247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44"/>
        <v>104</v>
      </c>
      <c r="Q3440" s="10" t="s">
        <v>8315</v>
      </c>
      <c r="R3440" t="s">
        <v>8316</v>
      </c>
      <c r="S3440" s="15">
        <f t="shared" si="245"/>
        <v>42100.927858796291</v>
      </c>
      <c r="T3440" s="15">
        <f t="shared" si="246"/>
        <v>16557.875</v>
      </c>
      <c r="U3440">
        <f t="shared" si="247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44"/>
        <v>135</v>
      </c>
      <c r="Q3441" s="10" t="s">
        <v>8315</v>
      </c>
      <c r="R3441" t="s">
        <v>8316</v>
      </c>
      <c r="S3441" s="15">
        <f t="shared" si="245"/>
        <v>42374.911226851851</v>
      </c>
      <c r="T3441" s="15">
        <f t="shared" si="246"/>
        <v>16819.207638888889</v>
      </c>
      <c r="U3441">
        <f t="shared" si="247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44"/>
        <v>105</v>
      </c>
      <c r="Q3442" s="10" t="s">
        <v>8315</v>
      </c>
      <c r="R3442" t="s">
        <v>8316</v>
      </c>
      <c r="S3442" s="15">
        <f t="shared" si="245"/>
        <v>41809.12300925926</v>
      </c>
      <c r="T3442" s="15">
        <f t="shared" si="246"/>
        <v>16262.677083333334</v>
      </c>
      <c r="U3442">
        <f t="shared" si="247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44"/>
        <v>103</v>
      </c>
      <c r="Q3443" s="10" t="s">
        <v>8315</v>
      </c>
      <c r="R3443" t="s">
        <v>8316</v>
      </c>
      <c r="S3443" s="15">
        <f t="shared" si="245"/>
        <v>42294.429641203707</v>
      </c>
      <c r="T3443" s="15">
        <f t="shared" si="246"/>
        <v>16752.84513888889</v>
      </c>
      <c r="U3443">
        <f t="shared" si="247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44"/>
        <v>100</v>
      </c>
      <c r="Q3444" s="10" t="s">
        <v>8315</v>
      </c>
      <c r="R3444" t="s">
        <v>8316</v>
      </c>
      <c r="S3444" s="15">
        <f t="shared" si="245"/>
        <v>42124.841111111105</v>
      </c>
      <c r="T3444" s="15">
        <f t="shared" si="246"/>
        <v>16585.841111111109</v>
      </c>
      <c r="U3444">
        <f t="shared" si="247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44"/>
        <v>186</v>
      </c>
      <c r="Q3445" s="10" t="s">
        <v>8315</v>
      </c>
      <c r="R3445" t="s">
        <v>8316</v>
      </c>
      <c r="S3445" s="15">
        <f t="shared" si="245"/>
        <v>41861.524837962963</v>
      </c>
      <c r="T3445" s="15">
        <f t="shared" si="246"/>
        <v>16322.524837962963</v>
      </c>
      <c r="U3445">
        <f t="shared" si="247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44"/>
        <v>289</v>
      </c>
      <c r="Q3446" s="10" t="s">
        <v>8315</v>
      </c>
      <c r="R3446" t="s">
        <v>8316</v>
      </c>
      <c r="S3446" s="15">
        <f t="shared" si="245"/>
        <v>42521.291504629626</v>
      </c>
      <c r="T3446" s="15">
        <f t="shared" si="246"/>
        <v>16960.582638888889</v>
      </c>
      <c r="U3446">
        <f t="shared" si="247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44"/>
        <v>100</v>
      </c>
      <c r="Q3447" s="10" t="s">
        <v>8315</v>
      </c>
      <c r="R3447" t="s">
        <v>8316</v>
      </c>
      <c r="S3447" s="15">
        <f t="shared" si="245"/>
        <v>42272.530509259261</v>
      </c>
      <c r="T3447" s="15">
        <f t="shared" si="246"/>
        <v>16731.530509259257</v>
      </c>
      <c r="U3447">
        <f t="shared" si="247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44"/>
        <v>108</v>
      </c>
      <c r="Q3448" s="10" t="s">
        <v>8315</v>
      </c>
      <c r="R3448" t="s">
        <v>8316</v>
      </c>
      <c r="S3448" s="15">
        <f t="shared" si="245"/>
        <v>42016.832465277781</v>
      </c>
      <c r="T3448" s="15">
        <f t="shared" si="246"/>
        <v>16471.513888888887</v>
      </c>
      <c r="U3448">
        <f t="shared" si="247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44"/>
        <v>108</v>
      </c>
      <c r="Q3449" s="10" t="s">
        <v>8315</v>
      </c>
      <c r="R3449" t="s">
        <v>8316</v>
      </c>
      <c r="S3449" s="15">
        <f t="shared" si="245"/>
        <v>42402.889027777783</v>
      </c>
      <c r="T3449" s="15">
        <f t="shared" si="246"/>
        <v>16878.847361111111</v>
      </c>
      <c r="U3449">
        <f t="shared" si="247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44"/>
        <v>110</v>
      </c>
      <c r="Q3450" s="10" t="s">
        <v>8315</v>
      </c>
      <c r="R3450" t="s">
        <v>8316</v>
      </c>
      <c r="S3450" s="15">
        <f t="shared" si="245"/>
        <v>41960.119085648148</v>
      </c>
      <c r="T3450" s="15">
        <f t="shared" si="246"/>
        <v>16421.119085648148</v>
      </c>
      <c r="U3450">
        <f t="shared" si="247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44"/>
        <v>171</v>
      </c>
      <c r="Q3451" s="10" t="s">
        <v>8315</v>
      </c>
      <c r="R3451" t="s">
        <v>8316</v>
      </c>
      <c r="S3451" s="15">
        <f t="shared" si="245"/>
        <v>42532.052523148144</v>
      </c>
      <c r="T3451" s="15">
        <f t="shared" si="246"/>
        <v>16991.166666666668</v>
      </c>
      <c r="U3451">
        <f t="shared" si="247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44"/>
        <v>152</v>
      </c>
      <c r="Q3452" s="10" t="s">
        <v>8315</v>
      </c>
      <c r="R3452" t="s">
        <v>8316</v>
      </c>
      <c r="S3452" s="15">
        <f t="shared" si="245"/>
        <v>42036.704525462963</v>
      </c>
      <c r="T3452" s="15">
        <f t="shared" si="246"/>
        <v>16527.662858796295</v>
      </c>
      <c r="U3452">
        <f t="shared" si="247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44"/>
        <v>101</v>
      </c>
      <c r="Q3453" s="10" t="s">
        <v>8315</v>
      </c>
      <c r="R3453" t="s">
        <v>8316</v>
      </c>
      <c r="S3453" s="15">
        <f t="shared" si="245"/>
        <v>42088.723692129628</v>
      </c>
      <c r="T3453" s="15">
        <f t="shared" si="246"/>
        <v>16546.723692129632</v>
      </c>
      <c r="U3453">
        <f t="shared" si="247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44"/>
        <v>153</v>
      </c>
      <c r="Q3454" s="10" t="s">
        <v>8315</v>
      </c>
      <c r="R3454" t="s">
        <v>8316</v>
      </c>
      <c r="S3454" s="15">
        <f t="shared" si="245"/>
        <v>41820.639189814814</v>
      </c>
      <c r="T3454" s="15">
        <f t="shared" si="246"/>
        <v>16274.165972222223</v>
      </c>
      <c r="U3454">
        <f t="shared" si="247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44"/>
        <v>128</v>
      </c>
      <c r="Q3455" s="10" t="s">
        <v>8315</v>
      </c>
      <c r="R3455" t="s">
        <v>8316</v>
      </c>
      <c r="S3455" s="15">
        <f t="shared" si="245"/>
        <v>42535.97865740741</v>
      </c>
      <c r="T3455" s="15">
        <f t="shared" si="246"/>
        <v>17026.978657407406</v>
      </c>
      <c r="U3455">
        <f t="shared" si="247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44"/>
        <v>101</v>
      </c>
      <c r="Q3456" s="10" t="s">
        <v>8315</v>
      </c>
      <c r="R3456" t="s">
        <v>8316</v>
      </c>
      <c r="S3456" s="15">
        <f t="shared" si="245"/>
        <v>41821.698599537034</v>
      </c>
      <c r="T3456" s="15">
        <f t="shared" si="246"/>
        <v>16282.698599537036</v>
      </c>
      <c r="U3456">
        <f t="shared" si="247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44"/>
        <v>101</v>
      </c>
      <c r="Q3457" s="10" t="s">
        <v>8315</v>
      </c>
      <c r="R3457" t="s">
        <v>8316</v>
      </c>
      <c r="S3457" s="15">
        <f t="shared" si="245"/>
        <v>42626.7503125</v>
      </c>
      <c r="T3457" s="15">
        <f t="shared" si="246"/>
        <v>17087.7503125</v>
      </c>
      <c r="U3457">
        <f t="shared" si="247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48">ROUND(E3458/D3458*100,0)</f>
        <v>191</v>
      </c>
      <c r="Q3458" s="10" t="s">
        <v>8315</v>
      </c>
      <c r="R3458" t="s">
        <v>8316</v>
      </c>
      <c r="S3458" s="15">
        <f t="shared" si="245"/>
        <v>41821.205636574072</v>
      </c>
      <c r="T3458" s="15">
        <f t="shared" si="246"/>
        <v>16283.290972222223</v>
      </c>
      <c r="U3458">
        <f t="shared" si="247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48"/>
        <v>140</v>
      </c>
      <c r="Q3459" s="10" t="s">
        <v>8315</v>
      </c>
      <c r="R3459" t="s">
        <v>8316</v>
      </c>
      <c r="S3459" s="15">
        <f t="shared" ref="S3459:S3522" si="249">(((J3459/60)/60)/24)+DATE(1970,1,1)</f>
        <v>42016.706678240742</v>
      </c>
      <c r="T3459" s="15">
        <f t="shared" ref="T3459:T3522" si="250">(((I3459/60)/60)/24)</f>
        <v>16478.249305555557</v>
      </c>
      <c r="U3459">
        <f t="shared" ref="U3459:U3522" si="251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48"/>
        <v>124</v>
      </c>
      <c r="Q3460" s="10" t="s">
        <v>8315</v>
      </c>
      <c r="R3460" t="s">
        <v>8316</v>
      </c>
      <c r="S3460" s="15">
        <f t="shared" si="249"/>
        <v>42011.202581018515</v>
      </c>
      <c r="T3460" s="15">
        <f t="shared" si="250"/>
        <v>16469.185416666667</v>
      </c>
      <c r="U3460">
        <f t="shared" si="251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48"/>
        <v>126</v>
      </c>
      <c r="Q3461" s="10" t="s">
        <v>8315</v>
      </c>
      <c r="R3461" t="s">
        <v>8316</v>
      </c>
      <c r="S3461" s="15">
        <f t="shared" si="249"/>
        <v>42480.479861111111</v>
      </c>
      <c r="T3461" s="15">
        <f t="shared" si="250"/>
        <v>16941.479861111111</v>
      </c>
      <c r="U3461">
        <f t="shared" si="251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48"/>
        <v>190</v>
      </c>
      <c r="Q3462" s="10" t="s">
        <v>8315</v>
      </c>
      <c r="R3462" t="s">
        <v>8316</v>
      </c>
      <c r="S3462" s="15">
        <f t="shared" si="249"/>
        <v>41852.527222222219</v>
      </c>
      <c r="T3462" s="15">
        <f t="shared" si="250"/>
        <v>16297.527222222221</v>
      </c>
      <c r="U3462">
        <f t="shared" si="251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48"/>
        <v>139</v>
      </c>
      <c r="Q3463" s="10" t="s">
        <v>8315</v>
      </c>
      <c r="R3463" t="s">
        <v>8316</v>
      </c>
      <c r="S3463" s="15">
        <f t="shared" si="249"/>
        <v>42643.632858796293</v>
      </c>
      <c r="T3463" s="15">
        <f t="shared" si="250"/>
        <v>17103.125</v>
      </c>
      <c r="U3463">
        <f t="shared" si="251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48"/>
        <v>202</v>
      </c>
      <c r="Q3464" s="10" t="s">
        <v>8315</v>
      </c>
      <c r="R3464" t="s">
        <v>8316</v>
      </c>
      <c r="S3464" s="15">
        <f t="shared" si="249"/>
        <v>42179.898472222223</v>
      </c>
      <c r="T3464" s="15">
        <f t="shared" si="250"/>
        <v>16626.75</v>
      </c>
      <c r="U3464">
        <f t="shared" si="251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48"/>
        <v>103</v>
      </c>
      <c r="Q3465" s="10" t="s">
        <v>8315</v>
      </c>
      <c r="R3465" t="s">
        <v>8316</v>
      </c>
      <c r="S3465" s="15">
        <f t="shared" si="249"/>
        <v>42612.918807870374</v>
      </c>
      <c r="T3465" s="15">
        <f t="shared" si="250"/>
        <v>17085.165972222221</v>
      </c>
      <c r="U3465">
        <f t="shared" si="251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48"/>
        <v>102</v>
      </c>
      <c r="Q3466" s="10" t="s">
        <v>8315</v>
      </c>
      <c r="R3466" t="s">
        <v>8316</v>
      </c>
      <c r="S3466" s="15">
        <f t="shared" si="249"/>
        <v>42575.130057870367</v>
      </c>
      <c r="T3466" s="15">
        <f t="shared" si="250"/>
        <v>17036.13005787037</v>
      </c>
      <c r="U3466">
        <f t="shared" si="251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48"/>
        <v>103</v>
      </c>
      <c r="Q3467" s="10" t="s">
        <v>8315</v>
      </c>
      <c r="R3467" t="s">
        <v>8316</v>
      </c>
      <c r="S3467" s="15">
        <f t="shared" si="249"/>
        <v>42200.625833333332</v>
      </c>
      <c r="T3467" s="15">
        <f t="shared" si="250"/>
        <v>16656.666666666668</v>
      </c>
      <c r="U3467">
        <f t="shared" si="251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48"/>
        <v>127</v>
      </c>
      <c r="Q3468" s="10" t="s">
        <v>8315</v>
      </c>
      <c r="R3468" t="s">
        <v>8316</v>
      </c>
      <c r="S3468" s="15">
        <f t="shared" si="249"/>
        <v>42420.019097222219</v>
      </c>
      <c r="T3468" s="15">
        <f t="shared" si="250"/>
        <v>16910.977430555555</v>
      </c>
      <c r="U3468">
        <f t="shared" si="251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48"/>
        <v>101</v>
      </c>
      <c r="Q3469" s="10" t="s">
        <v>8315</v>
      </c>
      <c r="R3469" t="s">
        <v>8316</v>
      </c>
      <c r="S3469" s="15">
        <f t="shared" si="249"/>
        <v>42053.671666666662</v>
      </c>
      <c r="T3469" s="15">
        <f t="shared" si="250"/>
        <v>16514.63</v>
      </c>
      <c r="U3469">
        <f t="shared" si="251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48"/>
        <v>122</v>
      </c>
      <c r="Q3470" s="10" t="s">
        <v>8315</v>
      </c>
      <c r="R3470" t="s">
        <v>8316</v>
      </c>
      <c r="S3470" s="15">
        <f t="shared" si="249"/>
        <v>42605.765381944439</v>
      </c>
      <c r="T3470" s="15">
        <f t="shared" si="250"/>
        <v>17065.125</v>
      </c>
      <c r="U3470">
        <f t="shared" si="251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48"/>
        <v>113</v>
      </c>
      <c r="Q3471" s="10" t="s">
        <v>8315</v>
      </c>
      <c r="R3471" t="s">
        <v>8316</v>
      </c>
      <c r="S3471" s="15">
        <f t="shared" si="249"/>
        <v>42458.641724537039</v>
      </c>
      <c r="T3471" s="15">
        <f t="shared" si="250"/>
        <v>16919.641724537036</v>
      </c>
      <c r="U3471">
        <f t="shared" si="251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48"/>
        <v>150</v>
      </c>
      <c r="Q3472" s="10" t="s">
        <v>8315</v>
      </c>
      <c r="R3472" t="s">
        <v>8316</v>
      </c>
      <c r="S3472" s="15">
        <f t="shared" si="249"/>
        <v>42529.022013888884</v>
      </c>
      <c r="T3472" s="15">
        <f t="shared" si="250"/>
        <v>16997.901388888891</v>
      </c>
      <c r="U3472">
        <f t="shared" si="251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48"/>
        <v>215</v>
      </c>
      <c r="Q3473" s="10" t="s">
        <v>8315</v>
      </c>
      <c r="R3473" t="s">
        <v>8316</v>
      </c>
      <c r="S3473" s="15">
        <f t="shared" si="249"/>
        <v>41841.820486111108</v>
      </c>
      <c r="T3473" s="15">
        <f t="shared" si="250"/>
        <v>16313.833333333334</v>
      </c>
      <c r="U3473">
        <f t="shared" si="251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48"/>
        <v>102</v>
      </c>
      <c r="Q3474" s="10" t="s">
        <v>8315</v>
      </c>
      <c r="R3474" t="s">
        <v>8316</v>
      </c>
      <c r="S3474" s="15">
        <f t="shared" si="249"/>
        <v>41928.170497685183</v>
      </c>
      <c r="T3474" s="15">
        <f t="shared" si="250"/>
        <v>16380.249305555555</v>
      </c>
      <c r="U3474">
        <f t="shared" si="251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48"/>
        <v>100</v>
      </c>
      <c r="Q3475" s="10" t="s">
        <v>8315</v>
      </c>
      <c r="R3475" t="s">
        <v>8316</v>
      </c>
      <c r="S3475" s="15">
        <f t="shared" si="249"/>
        <v>42062.834444444445</v>
      </c>
      <c r="T3475" s="15">
        <f t="shared" si="250"/>
        <v>16514.852083333335</v>
      </c>
      <c r="U3475">
        <f t="shared" si="251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48"/>
        <v>101</v>
      </c>
      <c r="Q3476" s="10" t="s">
        <v>8315</v>
      </c>
      <c r="R3476" t="s">
        <v>8316</v>
      </c>
      <c r="S3476" s="15">
        <f t="shared" si="249"/>
        <v>42541.501516203702</v>
      </c>
      <c r="T3476" s="15">
        <f t="shared" si="250"/>
        <v>17002.501516203705</v>
      </c>
      <c r="U3476">
        <f t="shared" si="251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48"/>
        <v>113</v>
      </c>
      <c r="Q3477" s="10" t="s">
        <v>8315</v>
      </c>
      <c r="R3477" t="s">
        <v>8316</v>
      </c>
      <c r="S3477" s="15">
        <f t="shared" si="249"/>
        <v>41918.880833333329</v>
      </c>
      <c r="T3477" s="15">
        <f t="shared" si="250"/>
        <v>16377</v>
      </c>
      <c r="U3477">
        <f t="shared" si="251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48"/>
        <v>104</v>
      </c>
      <c r="Q3478" s="10" t="s">
        <v>8315</v>
      </c>
      <c r="R3478" t="s">
        <v>8316</v>
      </c>
      <c r="S3478" s="15">
        <f t="shared" si="249"/>
        <v>41921.279976851853</v>
      </c>
      <c r="T3478" s="15">
        <f t="shared" si="250"/>
        <v>16370.125</v>
      </c>
      <c r="U3478">
        <f t="shared" si="251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48"/>
        <v>115</v>
      </c>
      <c r="Q3479" s="10" t="s">
        <v>8315</v>
      </c>
      <c r="R3479" t="s">
        <v>8316</v>
      </c>
      <c r="S3479" s="15">
        <f t="shared" si="249"/>
        <v>42128.736608796295</v>
      </c>
      <c r="T3479" s="15">
        <f t="shared" si="250"/>
        <v>16572.125</v>
      </c>
      <c r="U3479">
        <f t="shared" si="251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48"/>
        <v>113</v>
      </c>
      <c r="Q3480" s="10" t="s">
        <v>8315</v>
      </c>
      <c r="R3480" t="s">
        <v>8316</v>
      </c>
      <c r="S3480" s="15">
        <f t="shared" si="249"/>
        <v>42053.916921296302</v>
      </c>
      <c r="T3480" s="15">
        <f t="shared" si="250"/>
        <v>16510.875</v>
      </c>
      <c r="U3480">
        <f t="shared" si="251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48"/>
        <v>128</v>
      </c>
      <c r="Q3481" s="10" t="s">
        <v>8315</v>
      </c>
      <c r="R3481" t="s">
        <v>8316</v>
      </c>
      <c r="S3481" s="15">
        <f t="shared" si="249"/>
        <v>41781.855092592588</v>
      </c>
      <c r="T3481" s="15">
        <f t="shared" si="250"/>
        <v>16242.85509259259</v>
      </c>
      <c r="U3481">
        <f t="shared" si="251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48"/>
        <v>143</v>
      </c>
      <c r="Q3482" s="10" t="s">
        <v>8315</v>
      </c>
      <c r="R3482" t="s">
        <v>8316</v>
      </c>
      <c r="S3482" s="15">
        <f t="shared" si="249"/>
        <v>42171.317442129628</v>
      </c>
      <c r="T3482" s="15">
        <f t="shared" si="250"/>
        <v>16626.875</v>
      </c>
      <c r="U3482">
        <f t="shared" si="251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48"/>
        <v>119</v>
      </c>
      <c r="Q3483" s="10" t="s">
        <v>8315</v>
      </c>
      <c r="R3483" t="s">
        <v>8316</v>
      </c>
      <c r="S3483" s="15">
        <f t="shared" si="249"/>
        <v>41989.24754629629</v>
      </c>
      <c r="T3483" s="15">
        <f t="shared" si="250"/>
        <v>16437.247546296294</v>
      </c>
      <c r="U3483">
        <f t="shared" si="251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48"/>
        <v>138</v>
      </c>
      <c r="Q3484" s="10" t="s">
        <v>8315</v>
      </c>
      <c r="R3484" t="s">
        <v>8316</v>
      </c>
      <c r="S3484" s="15">
        <f t="shared" si="249"/>
        <v>41796.771597222221</v>
      </c>
      <c r="T3484" s="15">
        <f t="shared" si="250"/>
        <v>16257.771597222223</v>
      </c>
      <c r="U3484">
        <f t="shared" si="251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48"/>
        <v>160</v>
      </c>
      <c r="Q3485" s="10" t="s">
        <v>8315</v>
      </c>
      <c r="R3485" t="s">
        <v>8316</v>
      </c>
      <c r="S3485" s="15">
        <f t="shared" si="249"/>
        <v>41793.668761574074</v>
      </c>
      <c r="T3485" s="15">
        <f t="shared" si="250"/>
        <v>16254.668761574074</v>
      </c>
      <c r="U3485">
        <f t="shared" si="251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48"/>
        <v>114</v>
      </c>
      <c r="Q3486" s="10" t="s">
        <v>8315</v>
      </c>
      <c r="R3486" t="s">
        <v>8316</v>
      </c>
      <c r="S3486" s="15">
        <f t="shared" si="249"/>
        <v>42506.760405092587</v>
      </c>
      <c r="T3486" s="15">
        <f t="shared" si="250"/>
        <v>16967.760405092591</v>
      </c>
      <c r="U3486">
        <f t="shared" si="251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48"/>
        <v>101</v>
      </c>
      <c r="Q3487" s="10" t="s">
        <v>8315</v>
      </c>
      <c r="R3487" t="s">
        <v>8316</v>
      </c>
      <c r="S3487" s="15">
        <f t="shared" si="249"/>
        <v>42372.693055555559</v>
      </c>
      <c r="T3487" s="15">
        <f t="shared" si="250"/>
        <v>16833.693055555555</v>
      </c>
      <c r="U3487">
        <f t="shared" si="251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48"/>
        <v>155</v>
      </c>
      <c r="Q3488" s="10" t="s">
        <v>8315</v>
      </c>
      <c r="R3488" t="s">
        <v>8316</v>
      </c>
      <c r="S3488" s="15">
        <f t="shared" si="249"/>
        <v>42126.87501157407</v>
      </c>
      <c r="T3488" s="15">
        <f t="shared" si="250"/>
        <v>16589.290972222221</v>
      </c>
      <c r="U3488">
        <f t="shared" si="251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48"/>
        <v>128</v>
      </c>
      <c r="Q3489" s="10" t="s">
        <v>8315</v>
      </c>
      <c r="R3489" t="s">
        <v>8316</v>
      </c>
      <c r="S3489" s="15">
        <f t="shared" si="249"/>
        <v>42149.940416666665</v>
      </c>
      <c r="T3489" s="15">
        <f t="shared" si="250"/>
        <v>16610.940416666668</v>
      </c>
      <c r="U3489">
        <f t="shared" si="251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48"/>
        <v>121</v>
      </c>
      <c r="Q3490" s="10" t="s">
        <v>8315</v>
      </c>
      <c r="R3490" t="s">
        <v>8316</v>
      </c>
      <c r="S3490" s="15">
        <f t="shared" si="249"/>
        <v>42087.768055555556</v>
      </c>
      <c r="T3490" s="15">
        <f t="shared" si="250"/>
        <v>16542.666666666668</v>
      </c>
      <c r="U3490">
        <f t="shared" si="251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48"/>
        <v>113</v>
      </c>
      <c r="Q3491" s="10" t="s">
        <v>8315</v>
      </c>
      <c r="R3491" t="s">
        <v>8316</v>
      </c>
      <c r="S3491" s="15">
        <f t="shared" si="249"/>
        <v>41753.635775462964</v>
      </c>
      <c r="T3491" s="15">
        <f t="shared" si="250"/>
        <v>16214.875</v>
      </c>
      <c r="U3491">
        <f t="shared" si="251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48"/>
        <v>128</v>
      </c>
      <c r="Q3492" s="10" t="s">
        <v>8315</v>
      </c>
      <c r="R3492" t="s">
        <v>8316</v>
      </c>
      <c r="S3492" s="15">
        <f t="shared" si="249"/>
        <v>42443.802361111113</v>
      </c>
      <c r="T3492" s="15">
        <f t="shared" si="250"/>
        <v>16904.802361111109</v>
      </c>
      <c r="U3492">
        <f t="shared" si="251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48"/>
        <v>158</v>
      </c>
      <c r="Q3493" s="10" t="s">
        <v>8315</v>
      </c>
      <c r="R3493" t="s">
        <v>8316</v>
      </c>
      <c r="S3493" s="15">
        <f t="shared" si="249"/>
        <v>42121.249814814815</v>
      </c>
      <c r="T3493" s="15">
        <f t="shared" si="250"/>
        <v>16573.249814814815</v>
      </c>
      <c r="U3493">
        <f t="shared" si="251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48"/>
        <v>105</v>
      </c>
      <c r="Q3494" s="10" t="s">
        <v>8315</v>
      </c>
      <c r="R3494" t="s">
        <v>8316</v>
      </c>
      <c r="S3494" s="15">
        <f t="shared" si="249"/>
        <v>42268.009224537032</v>
      </c>
      <c r="T3494" s="15">
        <f t="shared" si="250"/>
        <v>16734.009224537036</v>
      </c>
      <c r="U3494">
        <f t="shared" si="251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48"/>
        <v>100</v>
      </c>
      <c r="Q3495" s="10" t="s">
        <v>8315</v>
      </c>
      <c r="R3495" t="s">
        <v>8316</v>
      </c>
      <c r="S3495" s="15">
        <f t="shared" si="249"/>
        <v>41848.866157407407</v>
      </c>
      <c r="T3495" s="15">
        <f t="shared" si="250"/>
        <v>16299.215972222222</v>
      </c>
      <c r="U3495">
        <f t="shared" si="251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48"/>
        <v>100</v>
      </c>
      <c r="Q3496" s="10" t="s">
        <v>8315</v>
      </c>
      <c r="R3496" t="s">
        <v>8316</v>
      </c>
      <c r="S3496" s="15">
        <f t="shared" si="249"/>
        <v>42689.214988425927</v>
      </c>
      <c r="T3496" s="15">
        <f t="shared" si="250"/>
        <v>17131.25</v>
      </c>
      <c r="U3496">
        <f t="shared" si="251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48"/>
        <v>107</v>
      </c>
      <c r="Q3497" s="10" t="s">
        <v>8315</v>
      </c>
      <c r="R3497" t="s">
        <v>8316</v>
      </c>
      <c r="S3497" s="15">
        <f t="shared" si="249"/>
        <v>41915.762835648151</v>
      </c>
      <c r="T3497" s="15">
        <f t="shared" si="250"/>
        <v>16375.720833333333</v>
      </c>
      <c r="U3497">
        <f t="shared" si="251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48"/>
        <v>124</v>
      </c>
      <c r="Q3498" s="10" t="s">
        <v>8315</v>
      </c>
      <c r="R3498" t="s">
        <v>8316</v>
      </c>
      <c r="S3498" s="15">
        <f t="shared" si="249"/>
        <v>42584.846828703703</v>
      </c>
      <c r="T3498" s="15">
        <f t="shared" si="250"/>
        <v>17055.846828703703</v>
      </c>
      <c r="U3498">
        <f t="shared" si="251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48"/>
        <v>109</v>
      </c>
      <c r="Q3499" s="10" t="s">
        <v>8315</v>
      </c>
      <c r="R3499" t="s">
        <v>8316</v>
      </c>
      <c r="S3499" s="15">
        <f t="shared" si="249"/>
        <v>42511.741944444439</v>
      </c>
      <c r="T3499" s="15">
        <f t="shared" si="250"/>
        <v>16954.916666666668</v>
      </c>
      <c r="U3499">
        <f t="shared" si="251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48"/>
        <v>102</v>
      </c>
      <c r="Q3500" s="10" t="s">
        <v>8315</v>
      </c>
      <c r="R3500" t="s">
        <v>8316</v>
      </c>
      <c r="S3500" s="15">
        <f t="shared" si="249"/>
        <v>42459.15861111111</v>
      </c>
      <c r="T3500" s="15">
        <f t="shared" si="250"/>
        <v>16949.905555555557</v>
      </c>
      <c r="U3500">
        <f t="shared" si="251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48"/>
        <v>106</v>
      </c>
      <c r="Q3501" s="10" t="s">
        <v>8315</v>
      </c>
      <c r="R3501" t="s">
        <v>8316</v>
      </c>
      <c r="S3501" s="15">
        <f t="shared" si="249"/>
        <v>42132.036168981482</v>
      </c>
      <c r="T3501" s="15">
        <f t="shared" si="250"/>
        <v>16617.290972222221</v>
      </c>
      <c r="U3501">
        <f t="shared" si="251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48"/>
        <v>106</v>
      </c>
      <c r="Q3502" s="10" t="s">
        <v>8315</v>
      </c>
      <c r="R3502" t="s">
        <v>8316</v>
      </c>
      <c r="S3502" s="15">
        <f t="shared" si="249"/>
        <v>42419.91942129629</v>
      </c>
      <c r="T3502" s="15">
        <f t="shared" si="250"/>
        <v>16867.207638888889</v>
      </c>
      <c r="U3502">
        <f t="shared" si="251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48"/>
        <v>101</v>
      </c>
      <c r="Q3503" s="10" t="s">
        <v>8315</v>
      </c>
      <c r="R3503" t="s">
        <v>8316</v>
      </c>
      <c r="S3503" s="15">
        <f t="shared" si="249"/>
        <v>42233.763831018514</v>
      </c>
      <c r="T3503" s="15">
        <f t="shared" si="250"/>
        <v>16689.763831018518</v>
      </c>
      <c r="U3503">
        <f t="shared" si="251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48"/>
        <v>105</v>
      </c>
      <c r="Q3504" s="10" t="s">
        <v>8315</v>
      </c>
      <c r="R3504" t="s">
        <v>8316</v>
      </c>
      <c r="S3504" s="15">
        <f t="shared" si="249"/>
        <v>42430.839398148149</v>
      </c>
      <c r="T3504" s="15">
        <f t="shared" si="250"/>
        <v>16876.165972222221</v>
      </c>
      <c r="U3504">
        <f t="shared" si="251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48"/>
        <v>108</v>
      </c>
      <c r="Q3505" s="10" t="s">
        <v>8315</v>
      </c>
      <c r="R3505" t="s">
        <v>8316</v>
      </c>
      <c r="S3505" s="15">
        <f t="shared" si="249"/>
        <v>42545.478333333333</v>
      </c>
      <c r="T3505" s="15">
        <f t="shared" si="250"/>
        <v>17006.478333333336</v>
      </c>
      <c r="U3505">
        <f t="shared" si="251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48"/>
        <v>100</v>
      </c>
      <c r="Q3506" s="10" t="s">
        <v>8315</v>
      </c>
      <c r="R3506" t="s">
        <v>8316</v>
      </c>
      <c r="S3506" s="15">
        <f t="shared" si="249"/>
        <v>42297.748738425929</v>
      </c>
      <c r="T3506" s="15">
        <f t="shared" si="250"/>
        <v>16758.790405092594</v>
      </c>
      <c r="U3506">
        <f t="shared" si="251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48"/>
        <v>104</v>
      </c>
      <c r="Q3507" s="10" t="s">
        <v>8315</v>
      </c>
      <c r="R3507" t="s">
        <v>8316</v>
      </c>
      <c r="S3507" s="15">
        <f t="shared" si="249"/>
        <v>41760.935706018521</v>
      </c>
      <c r="T3507" s="15">
        <f t="shared" si="250"/>
        <v>16203.166666666666</v>
      </c>
      <c r="U3507">
        <f t="shared" si="251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48"/>
        <v>102</v>
      </c>
      <c r="Q3508" s="10" t="s">
        <v>8315</v>
      </c>
      <c r="R3508" t="s">
        <v>8316</v>
      </c>
      <c r="S3508" s="15">
        <f t="shared" si="249"/>
        <v>41829.734259259261</v>
      </c>
      <c r="T3508" s="15">
        <f t="shared" si="250"/>
        <v>16305.734259259259</v>
      </c>
      <c r="U3508">
        <f t="shared" si="251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48"/>
        <v>104</v>
      </c>
      <c r="Q3509" s="10" t="s">
        <v>8315</v>
      </c>
      <c r="R3509" t="s">
        <v>8316</v>
      </c>
      <c r="S3509" s="15">
        <f t="shared" si="249"/>
        <v>42491.92288194444</v>
      </c>
      <c r="T3509" s="15">
        <f t="shared" si="250"/>
        <v>16952.922881944443</v>
      </c>
      <c r="U3509">
        <f t="shared" si="251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48"/>
        <v>180</v>
      </c>
      <c r="Q3510" s="10" t="s">
        <v>8315</v>
      </c>
      <c r="R3510" t="s">
        <v>8316</v>
      </c>
      <c r="S3510" s="15">
        <f t="shared" si="249"/>
        <v>42477.729780092588</v>
      </c>
      <c r="T3510" s="15">
        <f t="shared" si="250"/>
        <v>16931.875</v>
      </c>
      <c r="U3510">
        <f t="shared" si="251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48"/>
        <v>106</v>
      </c>
      <c r="Q3511" s="10" t="s">
        <v>8315</v>
      </c>
      <c r="R3511" t="s">
        <v>8316</v>
      </c>
      <c r="S3511" s="15">
        <f t="shared" si="249"/>
        <v>41950.859560185185</v>
      </c>
      <c r="T3511" s="15">
        <f t="shared" si="250"/>
        <v>16395.204861111113</v>
      </c>
      <c r="U3511">
        <f t="shared" si="251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48"/>
        <v>101</v>
      </c>
      <c r="Q3512" s="10" t="s">
        <v>8315</v>
      </c>
      <c r="R3512" t="s">
        <v>8316</v>
      </c>
      <c r="S3512" s="15">
        <f t="shared" si="249"/>
        <v>41802.62090277778</v>
      </c>
      <c r="T3512" s="15">
        <f t="shared" si="250"/>
        <v>16253.620902777779</v>
      </c>
      <c r="U3512">
        <f t="shared" si="251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48"/>
        <v>101</v>
      </c>
      <c r="Q3513" s="10" t="s">
        <v>8315</v>
      </c>
      <c r="R3513" t="s">
        <v>8316</v>
      </c>
      <c r="S3513" s="15">
        <f t="shared" si="249"/>
        <v>41927.873784722222</v>
      </c>
      <c r="T3513" s="15">
        <f t="shared" si="250"/>
        <v>16381.770833333334</v>
      </c>
      <c r="U3513">
        <f t="shared" si="251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48"/>
        <v>100</v>
      </c>
      <c r="Q3514" s="10" t="s">
        <v>8315</v>
      </c>
      <c r="R3514" t="s">
        <v>8316</v>
      </c>
      <c r="S3514" s="15">
        <f t="shared" si="249"/>
        <v>42057.536944444444</v>
      </c>
      <c r="T3514" s="15">
        <f t="shared" si="250"/>
        <v>16548.495277777776</v>
      </c>
      <c r="U3514">
        <f t="shared" si="251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48"/>
        <v>118</v>
      </c>
      <c r="Q3515" s="10" t="s">
        <v>8315</v>
      </c>
      <c r="R3515" t="s">
        <v>8316</v>
      </c>
      <c r="S3515" s="15">
        <f t="shared" si="249"/>
        <v>41781.096203703702</v>
      </c>
      <c r="T3515" s="15">
        <f t="shared" si="250"/>
        <v>16225.207638888889</v>
      </c>
      <c r="U3515">
        <f t="shared" si="251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48"/>
        <v>110</v>
      </c>
      <c r="Q3516" s="10" t="s">
        <v>8315</v>
      </c>
      <c r="R3516" t="s">
        <v>8316</v>
      </c>
      <c r="S3516" s="15">
        <f t="shared" si="249"/>
        <v>42020.846666666665</v>
      </c>
      <c r="T3516" s="15">
        <f t="shared" si="250"/>
        <v>16468.207638888889</v>
      </c>
      <c r="U3516">
        <f t="shared" si="251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48"/>
        <v>103</v>
      </c>
      <c r="Q3517" s="10" t="s">
        <v>8315</v>
      </c>
      <c r="R3517" t="s">
        <v>8316</v>
      </c>
      <c r="S3517" s="15">
        <f t="shared" si="249"/>
        <v>42125.772812499999</v>
      </c>
      <c r="T3517" s="15">
        <f t="shared" si="250"/>
        <v>16586.772812500003</v>
      </c>
      <c r="U3517">
        <f t="shared" si="251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48"/>
        <v>100</v>
      </c>
      <c r="Q3518" s="10" t="s">
        <v>8315</v>
      </c>
      <c r="R3518" t="s">
        <v>8316</v>
      </c>
      <c r="S3518" s="15">
        <f t="shared" si="249"/>
        <v>41856.010069444441</v>
      </c>
      <c r="T3518" s="15">
        <f t="shared" si="250"/>
        <v>16321.125</v>
      </c>
      <c r="U3518">
        <f t="shared" si="251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48"/>
        <v>100</v>
      </c>
      <c r="Q3519" s="10" t="s">
        <v>8315</v>
      </c>
      <c r="R3519" t="s">
        <v>8316</v>
      </c>
      <c r="S3519" s="15">
        <f t="shared" si="249"/>
        <v>41794.817523148151</v>
      </c>
      <c r="T3519" s="15">
        <f t="shared" si="250"/>
        <v>16255.458333333334</v>
      </c>
      <c r="U3519">
        <f t="shared" si="251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48"/>
        <v>110</v>
      </c>
      <c r="Q3520" s="10" t="s">
        <v>8315</v>
      </c>
      <c r="R3520" t="s">
        <v>8316</v>
      </c>
      <c r="S3520" s="15">
        <f t="shared" si="249"/>
        <v>41893.783553240741</v>
      </c>
      <c r="T3520" s="15">
        <f t="shared" si="250"/>
        <v>16345.597916666666</v>
      </c>
      <c r="U3520">
        <f t="shared" si="251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48"/>
        <v>101</v>
      </c>
      <c r="Q3521" s="10" t="s">
        <v>8315</v>
      </c>
      <c r="R3521" t="s">
        <v>8316</v>
      </c>
      <c r="S3521" s="15">
        <f t="shared" si="249"/>
        <v>42037.598958333328</v>
      </c>
      <c r="T3521" s="15">
        <f t="shared" si="250"/>
        <v>16498.598958333332</v>
      </c>
      <c r="U3521">
        <f t="shared" si="251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52">ROUND(E3522/D3522*100,0)</f>
        <v>101</v>
      </c>
      <c r="Q3522" s="10" t="s">
        <v>8315</v>
      </c>
      <c r="R3522" t="s">
        <v>8316</v>
      </c>
      <c r="S3522" s="15">
        <f t="shared" si="249"/>
        <v>42227.824212962965</v>
      </c>
      <c r="T3522" s="15">
        <f t="shared" si="250"/>
        <v>16684.574305555554</v>
      </c>
      <c r="U3522">
        <f t="shared" si="251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52"/>
        <v>169</v>
      </c>
      <c r="Q3523" s="10" t="s">
        <v>8315</v>
      </c>
      <c r="R3523" t="s">
        <v>8316</v>
      </c>
      <c r="S3523" s="15">
        <f t="shared" ref="S3523:S3586" si="253">(((J3523/60)/60)/24)+DATE(1970,1,1)</f>
        <v>41881.361342592594</v>
      </c>
      <c r="T3523" s="15">
        <f t="shared" ref="T3523:T3586" si="254">(((I3523/60)/60)/24)</f>
        <v>16342.361342592592</v>
      </c>
      <c r="U3523">
        <f t="shared" ref="U3523:U3586" si="255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52"/>
        <v>100</v>
      </c>
      <c r="Q3524" s="10" t="s">
        <v>8315</v>
      </c>
      <c r="R3524" t="s">
        <v>8316</v>
      </c>
      <c r="S3524" s="15">
        <f t="shared" si="253"/>
        <v>42234.789884259255</v>
      </c>
      <c r="T3524" s="15">
        <f t="shared" si="254"/>
        <v>16693.420833333334</v>
      </c>
      <c r="U3524">
        <f t="shared" si="255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52"/>
        <v>114</v>
      </c>
      <c r="Q3525" s="10" t="s">
        <v>8315</v>
      </c>
      <c r="R3525" t="s">
        <v>8316</v>
      </c>
      <c r="S3525" s="15">
        <f t="shared" si="253"/>
        <v>42581.397546296299</v>
      </c>
      <c r="T3525" s="15">
        <f t="shared" si="254"/>
        <v>17069.958333333332</v>
      </c>
      <c r="U3525">
        <f t="shared" si="255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52"/>
        <v>102</v>
      </c>
      <c r="Q3526" s="10" t="s">
        <v>8315</v>
      </c>
      <c r="R3526" t="s">
        <v>8316</v>
      </c>
      <c r="S3526" s="15">
        <f t="shared" si="253"/>
        <v>41880.76357638889</v>
      </c>
      <c r="T3526" s="15">
        <f t="shared" si="254"/>
        <v>16326.166666666666</v>
      </c>
      <c r="U3526">
        <f t="shared" si="255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52"/>
        <v>106</v>
      </c>
      <c r="Q3527" s="10" t="s">
        <v>8315</v>
      </c>
      <c r="R3527" t="s">
        <v>8316</v>
      </c>
      <c r="S3527" s="15">
        <f t="shared" si="253"/>
        <v>42214.6956712963</v>
      </c>
      <c r="T3527" s="15">
        <f t="shared" si="254"/>
        <v>16656.666666666668</v>
      </c>
      <c r="U3527">
        <f t="shared" si="255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52"/>
        <v>102</v>
      </c>
      <c r="Q3528" s="10" t="s">
        <v>8315</v>
      </c>
      <c r="R3528" t="s">
        <v>8316</v>
      </c>
      <c r="S3528" s="15">
        <f t="shared" si="253"/>
        <v>42460.335312499999</v>
      </c>
      <c r="T3528" s="15">
        <f t="shared" si="254"/>
        <v>16919.249305555557</v>
      </c>
      <c r="U3528">
        <f t="shared" si="255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52"/>
        <v>117</v>
      </c>
      <c r="Q3529" s="10" t="s">
        <v>8315</v>
      </c>
      <c r="R3529" t="s">
        <v>8316</v>
      </c>
      <c r="S3529" s="15">
        <f t="shared" si="253"/>
        <v>42167.023206018523</v>
      </c>
      <c r="T3529" s="15">
        <f t="shared" si="254"/>
        <v>16627.165972222221</v>
      </c>
      <c r="U3529">
        <f t="shared" si="25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52"/>
        <v>101</v>
      </c>
      <c r="Q3530" s="10" t="s">
        <v>8315</v>
      </c>
      <c r="R3530" t="s">
        <v>8316</v>
      </c>
      <c r="S3530" s="15">
        <f t="shared" si="253"/>
        <v>42733.50136574074</v>
      </c>
      <c r="T3530" s="15">
        <f t="shared" si="254"/>
        <v>17184.50136574074</v>
      </c>
      <c r="U3530">
        <f t="shared" si="255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52"/>
        <v>132</v>
      </c>
      <c r="Q3531" s="10" t="s">
        <v>8315</v>
      </c>
      <c r="R3531" t="s">
        <v>8316</v>
      </c>
      <c r="S3531" s="15">
        <f t="shared" si="253"/>
        <v>42177.761782407411</v>
      </c>
      <c r="T3531" s="15">
        <f t="shared" si="254"/>
        <v>16629.041666666668</v>
      </c>
      <c r="U3531">
        <f t="shared" si="255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52"/>
        <v>100</v>
      </c>
      <c r="Q3532" s="10" t="s">
        <v>8315</v>
      </c>
      <c r="R3532" t="s">
        <v>8316</v>
      </c>
      <c r="S3532" s="15">
        <f t="shared" si="253"/>
        <v>42442.623344907406</v>
      </c>
      <c r="T3532" s="15">
        <f t="shared" si="254"/>
        <v>16901.833333333332</v>
      </c>
      <c r="U3532">
        <f t="shared" si="255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52"/>
        <v>128</v>
      </c>
      <c r="Q3533" s="10" t="s">
        <v>8315</v>
      </c>
      <c r="R3533" t="s">
        <v>8316</v>
      </c>
      <c r="S3533" s="15">
        <f t="shared" si="253"/>
        <v>42521.654328703706</v>
      </c>
      <c r="T3533" s="15">
        <f t="shared" si="254"/>
        <v>16982.654328703702</v>
      </c>
      <c r="U3533">
        <f t="shared" si="255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52"/>
        <v>119</v>
      </c>
      <c r="Q3534" s="10" t="s">
        <v>8315</v>
      </c>
      <c r="R3534" t="s">
        <v>8316</v>
      </c>
      <c r="S3534" s="15">
        <f t="shared" si="253"/>
        <v>41884.599849537037</v>
      </c>
      <c r="T3534" s="15">
        <f t="shared" si="254"/>
        <v>16331.165972222223</v>
      </c>
      <c r="U3534">
        <f t="shared" si="255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52"/>
        <v>126</v>
      </c>
      <c r="Q3535" s="10" t="s">
        <v>8315</v>
      </c>
      <c r="R3535" t="s">
        <v>8316</v>
      </c>
      <c r="S3535" s="15">
        <f t="shared" si="253"/>
        <v>42289.761192129634</v>
      </c>
      <c r="T3535" s="15">
        <f t="shared" si="254"/>
        <v>16750.802858796294</v>
      </c>
      <c r="U3535">
        <f t="shared" si="255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52"/>
        <v>156</v>
      </c>
      <c r="Q3536" s="10" t="s">
        <v>8315</v>
      </c>
      <c r="R3536" t="s">
        <v>8316</v>
      </c>
      <c r="S3536" s="15">
        <f t="shared" si="253"/>
        <v>42243.6252662037</v>
      </c>
      <c r="T3536" s="15">
        <f t="shared" si="254"/>
        <v>16709.625266203704</v>
      </c>
      <c r="U3536">
        <f t="shared" si="255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52"/>
        <v>103</v>
      </c>
      <c r="Q3537" s="10" t="s">
        <v>8315</v>
      </c>
      <c r="R3537" t="s">
        <v>8316</v>
      </c>
      <c r="S3537" s="15">
        <f t="shared" si="253"/>
        <v>42248.640162037031</v>
      </c>
      <c r="T3537" s="15">
        <f t="shared" si="254"/>
        <v>16710.75</v>
      </c>
      <c r="U3537">
        <f t="shared" si="255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52"/>
        <v>153</v>
      </c>
      <c r="Q3538" s="10" t="s">
        <v>8315</v>
      </c>
      <c r="R3538" t="s">
        <v>8316</v>
      </c>
      <c r="S3538" s="15">
        <f t="shared" si="253"/>
        <v>42328.727141203708</v>
      </c>
      <c r="T3538" s="15">
        <f t="shared" si="254"/>
        <v>16789.499305555557</v>
      </c>
      <c r="U3538">
        <f t="shared" si="255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52"/>
        <v>180</v>
      </c>
      <c r="Q3539" s="10" t="s">
        <v>8315</v>
      </c>
      <c r="R3539" t="s">
        <v>8316</v>
      </c>
      <c r="S3539" s="15">
        <f t="shared" si="253"/>
        <v>41923.354351851849</v>
      </c>
      <c r="T3539" s="15">
        <f t="shared" si="254"/>
        <v>16391.332638888889</v>
      </c>
      <c r="U3539">
        <f t="shared" si="255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52"/>
        <v>128</v>
      </c>
      <c r="Q3540" s="10" t="s">
        <v>8315</v>
      </c>
      <c r="R3540" t="s">
        <v>8316</v>
      </c>
      <c r="S3540" s="15">
        <f t="shared" si="253"/>
        <v>42571.420601851853</v>
      </c>
      <c r="T3540" s="15">
        <f t="shared" si="254"/>
        <v>17030.420601851853</v>
      </c>
      <c r="U3540">
        <f t="shared" si="255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52"/>
        <v>120</v>
      </c>
      <c r="Q3541" s="10" t="s">
        <v>8315</v>
      </c>
      <c r="R3541" t="s">
        <v>8316</v>
      </c>
      <c r="S3541" s="15">
        <f t="shared" si="253"/>
        <v>42600.756041666667</v>
      </c>
      <c r="T3541" s="15">
        <f t="shared" si="254"/>
        <v>17052.756041666664</v>
      </c>
      <c r="U3541">
        <f t="shared" si="255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52"/>
        <v>123</v>
      </c>
      <c r="Q3542" s="10" t="s">
        <v>8315</v>
      </c>
      <c r="R3542" t="s">
        <v>8316</v>
      </c>
      <c r="S3542" s="15">
        <f t="shared" si="253"/>
        <v>42517.003368055557</v>
      </c>
      <c r="T3542" s="15">
        <f t="shared" si="254"/>
        <v>16978.003368055557</v>
      </c>
      <c r="U3542">
        <f t="shared" si="255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52"/>
        <v>105</v>
      </c>
      <c r="Q3543" s="10" t="s">
        <v>8315</v>
      </c>
      <c r="R3543" t="s">
        <v>8316</v>
      </c>
      <c r="S3543" s="15">
        <f t="shared" si="253"/>
        <v>42222.730034722219</v>
      </c>
      <c r="T3543" s="15">
        <f t="shared" si="254"/>
        <v>16678.730034722223</v>
      </c>
      <c r="U3543">
        <f t="shared" si="255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52"/>
        <v>102</v>
      </c>
      <c r="Q3544" s="10" t="s">
        <v>8315</v>
      </c>
      <c r="R3544" t="s">
        <v>8316</v>
      </c>
      <c r="S3544" s="15">
        <f t="shared" si="253"/>
        <v>41829.599791666667</v>
      </c>
      <c r="T3544" s="15">
        <f t="shared" si="254"/>
        <v>16320.599791666666</v>
      </c>
      <c r="U3544">
        <f t="shared" si="255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52"/>
        <v>105</v>
      </c>
      <c r="Q3545" s="10" t="s">
        <v>8315</v>
      </c>
      <c r="R3545" t="s">
        <v>8316</v>
      </c>
      <c r="S3545" s="15">
        <f t="shared" si="253"/>
        <v>42150.755312499998</v>
      </c>
      <c r="T3545" s="15">
        <f t="shared" si="254"/>
        <v>16611.755312500001</v>
      </c>
      <c r="U3545">
        <f t="shared" si="255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52"/>
        <v>100</v>
      </c>
      <c r="Q3546" s="10" t="s">
        <v>8315</v>
      </c>
      <c r="R3546" t="s">
        <v>8316</v>
      </c>
      <c r="S3546" s="15">
        <f t="shared" si="253"/>
        <v>42040.831678240742</v>
      </c>
      <c r="T3546" s="15">
        <f t="shared" si="254"/>
        <v>16501.831678240742</v>
      </c>
      <c r="U3546">
        <f t="shared" si="255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52"/>
        <v>100</v>
      </c>
      <c r="Q3547" s="10" t="s">
        <v>8315</v>
      </c>
      <c r="R3547" t="s">
        <v>8316</v>
      </c>
      <c r="S3547" s="15">
        <f t="shared" si="253"/>
        <v>42075.807395833333</v>
      </c>
      <c r="T3547" s="15">
        <f t="shared" si="254"/>
        <v>16536.807395833333</v>
      </c>
      <c r="U3547">
        <f t="shared" si="255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52"/>
        <v>102</v>
      </c>
      <c r="Q3548" s="10" t="s">
        <v>8315</v>
      </c>
      <c r="R3548" t="s">
        <v>8316</v>
      </c>
      <c r="S3548" s="15">
        <f t="shared" si="253"/>
        <v>42073.660694444443</v>
      </c>
      <c r="T3548" s="15">
        <f t="shared" si="254"/>
        <v>16526.165972222221</v>
      </c>
      <c r="U3548">
        <f t="shared" si="255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52"/>
        <v>114</v>
      </c>
      <c r="Q3549" s="10" t="s">
        <v>8315</v>
      </c>
      <c r="R3549" t="s">
        <v>8316</v>
      </c>
      <c r="S3549" s="15">
        <f t="shared" si="253"/>
        <v>42480.078715277778</v>
      </c>
      <c r="T3549" s="15">
        <f t="shared" si="254"/>
        <v>16935.165972222221</v>
      </c>
      <c r="U3549">
        <f t="shared" si="255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52"/>
        <v>102</v>
      </c>
      <c r="Q3550" s="10" t="s">
        <v>8315</v>
      </c>
      <c r="R3550" t="s">
        <v>8316</v>
      </c>
      <c r="S3550" s="15">
        <f t="shared" si="253"/>
        <v>42411.942291666666</v>
      </c>
      <c r="T3550" s="15">
        <f t="shared" si="254"/>
        <v>16865.041666666668</v>
      </c>
      <c r="U3550">
        <f t="shared" si="255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52"/>
        <v>102</v>
      </c>
      <c r="Q3551" s="10" t="s">
        <v>8315</v>
      </c>
      <c r="R3551" t="s">
        <v>8316</v>
      </c>
      <c r="S3551" s="15">
        <f t="shared" si="253"/>
        <v>42223.394363425927</v>
      </c>
      <c r="T3551" s="15">
        <f t="shared" si="254"/>
        <v>16682.394363425927</v>
      </c>
      <c r="U3551">
        <f t="shared" si="255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52"/>
        <v>105</v>
      </c>
      <c r="Q3552" s="10" t="s">
        <v>8315</v>
      </c>
      <c r="R3552" t="s">
        <v>8316</v>
      </c>
      <c r="S3552" s="15">
        <f t="shared" si="253"/>
        <v>42462.893495370372</v>
      </c>
      <c r="T3552" s="15">
        <f t="shared" si="254"/>
        <v>16923.893495370368</v>
      </c>
      <c r="U3552">
        <f t="shared" si="255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52"/>
        <v>102</v>
      </c>
      <c r="Q3553" s="10" t="s">
        <v>8315</v>
      </c>
      <c r="R3553" t="s">
        <v>8316</v>
      </c>
      <c r="S3553" s="15">
        <f t="shared" si="253"/>
        <v>41753.515856481477</v>
      </c>
      <c r="T3553" s="15">
        <f t="shared" si="254"/>
        <v>16212.921527777777</v>
      </c>
      <c r="U3553">
        <f t="shared" si="255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52"/>
        <v>100</v>
      </c>
      <c r="Q3554" s="10" t="s">
        <v>8315</v>
      </c>
      <c r="R3554" t="s">
        <v>8316</v>
      </c>
      <c r="S3554" s="15">
        <f t="shared" si="253"/>
        <v>41788.587083333332</v>
      </c>
      <c r="T3554" s="15">
        <f t="shared" si="254"/>
        <v>16249.587083333332</v>
      </c>
      <c r="U3554">
        <f t="shared" si="255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52"/>
        <v>106</v>
      </c>
      <c r="Q3555" s="10" t="s">
        <v>8315</v>
      </c>
      <c r="R3555" t="s">
        <v>8316</v>
      </c>
      <c r="S3555" s="15">
        <f t="shared" si="253"/>
        <v>42196.028703703705</v>
      </c>
      <c r="T3555" s="15">
        <f t="shared" si="254"/>
        <v>16659</v>
      </c>
      <c r="U3555">
        <f t="shared" si="255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52"/>
        <v>113</v>
      </c>
      <c r="Q3556" s="10" t="s">
        <v>8315</v>
      </c>
      <c r="R3556" t="s">
        <v>8316</v>
      </c>
      <c r="S3556" s="15">
        <f t="shared" si="253"/>
        <v>42016.050451388888</v>
      </c>
      <c r="T3556" s="15">
        <f t="shared" si="254"/>
        <v>16477.708333333332</v>
      </c>
      <c r="U3556">
        <f t="shared" si="255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52"/>
        <v>100</v>
      </c>
      <c r="Q3557" s="10" t="s">
        <v>8315</v>
      </c>
      <c r="R3557" t="s">
        <v>8316</v>
      </c>
      <c r="S3557" s="15">
        <f t="shared" si="253"/>
        <v>42661.442060185189</v>
      </c>
      <c r="T3557" s="15">
        <f t="shared" si="254"/>
        <v>17122.483726851849</v>
      </c>
      <c r="U3557">
        <f t="shared" si="255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52"/>
        <v>100</v>
      </c>
      <c r="Q3558" s="10" t="s">
        <v>8315</v>
      </c>
      <c r="R3558" t="s">
        <v>8316</v>
      </c>
      <c r="S3558" s="15">
        <f t="shared" si="253"/>
        <v>41808.649583333332</v>
      </c>
      <c r="T3558" s="15">
        <f t="shared" si="254"/>
        <v>16299.649583333332</v>
      </c>
      <c r="U3558">
        <f t="shared" si="255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52"/>
        <v>100</v>
      </c>
      <c r="Q3559" s="10" t="s">
        <v>8315</v>
      </c>
      <c r="R3559" t="s">
        <v>8316</v>
      </c>
      <c r="S3559" s="15">
        <f t="shared" si="253"/>
        <v>41730.276747685188</v>
      </c>
      <c r="T3559" s="15">
        <f t="shared" si="254"/>
        <v>16195.276747685186</v>
      </c>
      <c r="U3559">
        <f t="shared" si="255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52"/>
        <v>144</v>
      </c>
      <c r="Q3560" s="10" t="s">
        <v>8315</v>
      </c>
      <c r="R3560" t="s">
        <v>8316</v>
      </c>
      <c r="S3560" s="15">
        <f t="shared" si="253"/>
        <v>42139.816840277781</v>
      </c>
      <c r="T3560" s="15">
        <f t="shared" si="254"/>
        <v>16612.875</v>
      </c>
      <c r="U3560">
        <f t="shared" si="255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52"/>
        <v>104</v>
      </c>
      <c r="Q3561" s="10" t="s">
        <v>8315</v>
      </c>
      <c r="R3561" t="s">
        <v>8316</v>
      </c>
      <c r="S3561" s="15">
        <f t="shared" si="253"/>
        <v>42194.096157407403</v>
      </c>
      <c r="T3561" s="15">
        <f t="shared" si="254"/>
        <v>16647.37361111111</v>
      </c>
      <c r="U3561">
        <f t="shared" si="255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52"/>
        <v>108</v>
      </c>
      <c r="Q3562" s="10" t="s">
        <v>8315</v>
      </c>
      <c r="R3562" t="s">
        <v>8316</v>
      </c>
      <c r="S3562" s="15">
        <f t="shared" si="253"/>
        <v>42115.889652777783</v>
      </c>
      <c r="T3562" s="15">
        <f t="shared" si="254"/>
        <v>16582.114583333332</v>
      </c>
      <c r="U3562">
        <f t="shared" si="255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52"/>
        <v>102</v>
      </c>
      <c r="Q3563" s="10" t="s">
        <v>8315</v>
      </c>
      <c r="R3563" t="s">
        <v>8316</v>
      </c>
      <c r="S3563" s="15">
        <f t="shared" si="253"/>
        <v>42203.680300925931</v>
      </c>
      <c r="T3563" s="15">
        <f t="shared" si="254"/>
        <v>16652.774999999998</v>
      </c>
      <c r="U3563">
        <f t="shared" si="255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52"/>
        <v>149</v>
      </c>
      <c r="Q3564" s="10" t="s">
        <v>8315</v>
      </c>
      <c r="R3564" t="s">
        <v>8316</v>
      </c>
      <c r="S3564" s="15">
        <f t="shared" si="253"/>
        <v>42433.761886574073</v>
      </c>
      <c r="T3564" s="15">
        <f t="shared" si="254"/>
        <v>16873.916666666668</v>
      </c>
      <c r="U3564">
        <f t="shared" si="255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52"/>
        <v>105</v>
      </c>
      <c r="Q3565" s="10" t="s">
        <v>8315</v>
      </c>
      <c r="R3565" t="s">
        <v>8316</v>
      </c>
      <c r="S3565" s="15">
        <f t="shared" si="253"/>
        <v>42555.671944444446</v>
      </c>
      <c r="T3565" s="15">
        <f t="shared" si="254"/>
        <v>17014.791666666668</v>
      </c>
      <c r="U3565">
        <f t="shared" si="255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52"/>
        <v>101</v>
      </c>
      <c r="Q3566" s="10" t="s">
        <v>8315</v>
      </c>
      <c r="R3566" t="s">
        <v>8316</v>
      </c>
      <c r="S3566" s="15">
        <f t="shared" si="253"/>
        <v>42236.623252314821</v>
      </c>
      <c r="T3566" s="15">
        <f t="shared" si="254"/>
        <v>16713.666666666668</v>
      </c>
      <c r="U3566">
        <f t="shared" si="255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52"/>
        <v>131</v>
      </c>
      <c r="Q3567" s="10" t="s">
        <v>8315</v>
      </c>
      <c r="R3567" t="s">
        <v>8316</v>
      </c>
      <c r="S3567" s="15">
        <f t="shared" si="253"/>
        <v>41974.743148148147</v>
      </c>
      <c r="T3567" s="15">
        <f t="shared" si="254"/>
        <v>16435.743148148147</v>
      </c>
      <c r="U3567">
        <f t="shared" si="255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52"/>
        <v>105</v>
      </c>
      <c r="Q3568" s="10" t="s">
        <v>8315</v>
      </c>
      <c r="R3568" t="s">
        <v>8316</v>
      </c>
      <c r="S3568" s="15">
        <f t="shared" si="253"/>
        <v>41997.507905092592</v>
      </c>
      <c r="T3568" s="15">
        <f t="shared" si="254"/>
        <v>16458.507905092592</v>
      </c>
      <c r="U3568">
        <f t="shared" si="255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52"/>
        <v>109</v>
      </c>
      <c r="Q3569" s="10" t="s">
        <v>8315</v>
      </c>
      <c r="R3569" t="s">
        <v>8316</v>
      </c>
      <c r="S3569" s="15">
        <f t="shared" si="253"/>
        <v>42135.810694444444</v>
      </c>
      <c r="T3569" s="15">
        <f t="shared" si="254"/>
        <v>16596.810694444444</v>
      </c>
      <c r="U3569">
        <f t="shared" si="255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52"/>
        <v>111</v>
      </c>
      <c r="Q3570" s="10" t="s">
        <v>8315</v>
      </c>
      <c r="R3570" t="s">
        <v>8316</v>
      </c>
      <c r="S3570" s="15">
        <f t="shared" si="253"/>
        <v>41869.740671296298</v>
      </c>
      <c r="T3570" s="15">
        <f t="shared" si="254"/>
        <v>16330.740671296297</v>
      </c>
      <c r="U3570">
        <f t="shared" si="255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52"/>
        <v>100</v>
      </c>
      <c r="Q3571" s="10" t="s">
        <v>8315</v>
      </c>
      <c r="R3571" t="s">
        <v>8316</v>
      </c>
      <c r="S3571" s="15">
        <f t="shared" si="253"/>
        <v>41982.688611111109</v>
      </c>
      <c r="T3571" s="15">
        <f t="shared" si="254"/>
        <v>16443.688611111113</v>
      </c>
      <c r="U3571">
        <f t="shared" si="255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52"/>
        <v>114</v>
      </c>
      <c r="Q3572" s="10" t="s">
        <v>8315</v>
      </c>
      <c r="R3572" t="s">
        <v>8316</v>
      </c>
      <c r="S3572" s="15">
        <f t="shared" si="253"/>
        <v>41976.331979166673</v>
      </c>
      <c r="T3572" s="15">
        <f t="shared" si="254"/>
        <v>16435.291666666668</v>
      </c>
      <c r="U3572">
        <f t="shared" si="255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52"/>
        <v>122</v>
      </c>
      <c r="Q3573" s="10" t="s">
        <v>8315</v>
      </c>
      <c r="R3573" t="s">
        <v>8316</v>
      </c>
      <c r="S3573" s="15">
        <f t="shared" si="253"/>
        <v>41912.858946759261</v>
      </c>
      <c r="T3573" s="15">
        <f t="shared" si="254"/>
        <v>16373.858946759259</v>
      </c>
      <c r="U3573">
        <f t="shared" si="255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52"/>
        <v>100</v>
      </c>
      <c r="Q3574" s="10" t="s">
        <v>8315</v>
      </c>
      <c r="R3574" t="s">
        <v>8316</v>
      </c>
      <c r="S3574" s="15">
        <f t="shared" si="253"/>
        <v>42146.570393518516</v>
      </c>
      <c r="T3574" s="15">
        <f t="shared" si="254"/>
        <v>16607.570393518519</v>
      </c>
      <c r="U3574">
        <f t="shared" si="255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52"/>
        <v>103</v>
      </c>
      <c r="Q3575" s="10" t="s">
        <v>8315</v>
      </c>
      <c r="R3575" t="s">
        <v>8316</v>
      </c>
      <c r="S3575" s="15">
        <f t="shared" si="253"/>
        <v>41921.375532407408</v>
      </c>
      <c r="T3575" s="15">
        <f t="shared" si="254"/>
        <v>16382.417199074072</v>
      </c>
      <c r="U3575">
        <f t="shared" si="255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52"/>
        <v>106</v>
      </c>
      <c r="Q3576" s="10" t="s">
        <v>8315</v>
      </c>
      <c r="R3576" t="s">
        <v>8316</v>
      </c>
      <c r="S3576" s="15">
        <f t="shared" si="253"/>
        <v>41926.942685185182</v>
      </c>
      <c r="T3576" s="15">
        <f t="shared" si="254"/>
        <v>16387.98435185185</v>
      </c>
      <c r="U3576">
        <f t="shared" si="255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52"/>
        <v>101</v>
      </c>
      <c r="Q3577" s="10" t="s">
        <v>8315</v>
      </c>
      <c r="R3577" t="s">
        <v>8316</v>
      </c>
      <c r="S3577" s="15">
        <f t="shared" si="253"/>
        <v>42561.783877314811</v>
      </c>
      <c r="T3577" s="15">
        <f t="shared" si="254"/>
        <v>17024.165972222221</v>
      </c>
      <c r="U3577">
        <f t="shared" si="255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52"/>
        <v>100</v>
      </c>
      <c r="Q3578" s="10" t="s">
        <v>8315</v>
      </c>
      <c r="R3578" t="s">
        <v>8316</v>
      </c>
      <c r="S3578" s="15">
        <f t="shared" si="253"/>
        <v>42649.54923611111</v>
      </c>
      <c r="T3578" s="15">
        <f t="shared" si="254"/>
        <v>17140.590902777778</v>
      </c>
      <c r="U3578">
        <f t="shared" si="255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52"/>
        <v>130</v>
      </c>
      <c r="Q3579" s="10" t="s">
        <v>8315</v>
      </c>
      <c r="R3579" t="s">
        <v>8316</v>
      </c>
      <c r="S3579" s="15">
        <f t="shared" si="253"/>
        <v>42093.786840277782</v>
      </c>
      <c r="T3579" s="15">
        <f t="shared" si="254"/>
        <v>16551.269444444446</v>
      </c>
      <c r="U3579">
        <f t="shared" si="255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52"/>
        <v>100</v>
      </c>
      <c r="Q3580" s="10" t="s">
        <v>8315</v>
      </c>
      <c r="R3580" t="s">
        <v>8316</v>
      </c>
      <c r="S3580" s="15">
        <f t="shared" si="253"/>
        <v>42460.733530092592</v>
      </c>
      <c r="T3580" s="15">
        <f t="shared" si="254"/>
        <v>16921.733530092595</v>
      </c>
      <c r="U3580">
        <f t="shared" si="255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52"/>
        <v>100</v>
      </c>
      <c r="Q3581" s="10" t="s">
        <v>8315</v>
      </c>
      <c r="R3581" t="s">
        <v>8316</v>
      </c>
      <c r="S3581" s="15">
        <f t="shared" si="253"/>
        <v>42430.762222222227</v>
      </c>
      <c r="T3581" s="15">
        <f t="shared" si="254"/>
        <v>16891.720555555556</v>
      </c>
      <c r="U3581">
        <f t="shared" si="255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52"/>
        <v>114</v>
      </c>
      <c r="Q3582" s="10" t="s">
        <v>8315</v>
      </c>
      <c r="R3582" t="s">
        <v>8316</v>
      </c>
      <c r="S3582" s="15">
        <f t="shared" si="253"/>
        <v>42026.176180555558</v>
      </c>
      <c r="T3582" s="15">
        <f t="shared" si="254"/>
        <v>16495.207638888889</v>
      </c>
      <c r="U3582">
        <f t="shared" si="255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52"/>
        <v>100</v>
      </c>
      <c r="Q3583" s="10" t="s">
        <v>8315</v>
      </c>
      <c r="R3583" t="s">
        <v>8316</v>
      </c>
      <c r="S3583" s="15">
        <f t="shared" si="253"/>
        <v>41836.471180555556</v>
      </c>
      <c r="T3583" s="15">
        <f t="shared" si="254"/>
        <v>16281.471180555556</v>
      </c>
      <c r="U3583">
        <f t="shared" si="255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52"/>
        <v>287</v>
      </c>
      <c r="Q3584" s="10" t="s">
        <v>8315</v>
      </c>
      <c r="R3584" t="s">
        <v>8316</v>
      </c>
      <c r="S3584" s="15">
        <f t="shared" si="253"/>
        <v>42451.095856481479</v>
      </c>
      <c r="T3584" s="15">
        <f t="shared" si="254"/>
        <v>16896.095856481483</v>
      </c>
      <c r="U3584">
        <f t="shared" si="255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52"/>
        <v>109</v>
      </c>
      <c r="Q3585" s="10" t="s">
        <v>8315</v>
      </c>
      <c r="R3585" t="s">
        <v>8316</v>
      </c>
      <c r="S3585" s="15">
        <f t="shared" si="253"/>
        <v>42418.425983796296</v>
      </c>
      <c r="T3585" s="15">
        <f t="shared" si="254"/>
        <v>16909.384317129628</v>
      </c>
      <c r="U3585">
        <f t="shared" si="255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56">ROUND(E3586/D3586*100,0)</f>
        <v>116</v>
      </c>
      <c r="Q3586" s="10" t="s">
        <v>8315</v>
      </c>
      <c r="R3586" t="s">
        <v>8316</v>
      </c>
      <c r="S3586" s="15">
        <f t="shared" si="253"/>
        <v>42168.316481481481</v>
      </c>
      <c r="T3586" s="15">
        <f t="shared" si="254"/>
        <v>16629.316481481485</v>
      </c>
      <c r="U3586">
        <f t="shared" si="255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56"/>
        <v>119</v>
      </c>
      <c r="Q3587" s="10" t="s">
        <v>8315</v>
      </c>
      <c r="R3587" t="s">
        <v>8316</v>
      </c>
      <c r="S3587" s="15">
        <f t="shared" ref="S3587:S3650" si="257">(((J3587/60)/60)/24)+DATE(1970,1,1)</f>
        <v>41964.716319444444</v>
      </c>
      <c r="T3587" s="15">
        <f t="shared" ref="T3587:T3650" si="258">(((I3587/60)/60)/24)</f>
        <v>16425.716319444444</v>
      </c>
      <c r="U3587">
        <f t="shared" ref="U3587:U3650" si="259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56"/>
        <v>109</v>
      </c>
      <c r="Q3588" s="10" t="s">
        <v>8315</v>
      </c>
      <c r="R3588" t="s">
        <v>8316</v>
      </c>
      <c r="S3588" s="15">
        <f t="shared" si="257"/>
        <v>42576.697569444441</v>
      </c>
      <c r="T3588" s="15">
        <f t="shared" si="258"/>
        <v>17067.697569444445</v>
      </c>
      <c r="U3588">
        <f t="shared" si="259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56"/>
        <v>127</v>
      </c>
      <c r="Q3589" s="10" t="s">
        <v>8315</v>
      </c>
      <c r="R3589" t="s">
        <v>8316</v>
      </c>
      <c r="S3589" s="15">
        <f t="shared" si="257"/>
        <v>42503.539976851855</v>
      </c>
      <c r="T3589" s="15">
        <f t="shared" si="258"/>
        <v>16979.791666666668</v>
      </c>
      <c r="U3589">
        <f t="shared" si="259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56"/>
        <v>101</v>
      </c>
      <c r="Q3590" s="10" t="s">
        <v>8315</v>
      </c>
      <c r="R3590" t="s">
        <v>8316</v>
      </c>
      <c r="S3590" s="15">
        <f t="shared" si="257"/>
        <v>42101.828819444447</v>
      </c>
      <c r="T3590" s="15">
        <f t="shared" si="258"/>
        <v>16554.958333333332</v>
      </c>
      <c r="U3590">
        <f t="shared" si="259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56"/>
        <v>128</v>
      </c>
      <c r="Q3591" s="10" t="s">
        <v>8315</v>
      </c>
      <c r="R3591" t="s">
        <v>8316</v>
      </c>
      <c r="S3591" s="15">
        <f t="shared" si="257"/>
        <v>42125.647534722222</v>
      </c>
      <c r="T3591" s="15">
        <f t="shared" si="258"/>
        <v>16581.647534722222</v>
      </c>
      <c r="U3591">
        <f t="shared" si="259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56"/>
        <v>100</v>
      </c>
      <c r="Q3592" s="10" t="s">
        <v>8315</v>
      </c>
      <c r="R3592" t="s">
        <v>8316</v>
      </c>
      <c r="S3592" s="15">
        <f t="shared" si="257"/>
        <v>41902.333726851852</v>
      </c>
      <c r="T3592" s="15">
        <f t="shared" si="258"/>
        <v>16363.333726851852</v>
      </c>
      <c r="U3592">
        <f t="shared" si="259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56"/>
        <v>175</v>
      </c>
      <c r="Q3593" s="10" t="s">
        <v>8315</v>
      </c>
      <c r="R3593" t="s">
        <v>8316</v>
      </c>
      <c r="S3593" s="15">
        <f t="shared" si="257"/>
        <v>42003.948425925926</v>
      </c>
      <c r="T3593" s="15">
        <f t="shared" si="258"/>
        <v>16459.207638888889</v>
      </c>
      <c r="U3593">
        <f t="shared" si="259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56"/>
        <v>127</v>
      </c>
      <c r="Q3594" s="10" t="s">
        <v>8315</v>
      </c>
      <c r="R3594" t="s">
        <v>8316</v>
      </c>
      <c r="S3594" s="15">
        <f t="shared" si="257"/>
        <v>41988.829942129625</v>
      </c>
      <c r="T3594" s="15">
        <f t="shared" si="258"/>
        <v>16477.207638888889</v>
      </c>
      <c r="U3594">
        <f t="shared" si="259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56"/>
        <v>111</v>
      </c>
      <c r="Q3595" s="10" t="s">
        <v>8315</v>
      </c>
      <c r="R3595" t="s">
        <v>8316</v>
      </c>
      <c r="S3595" s="15">
        <f t="shared" si="257"/>
        <v>41974.898599537039</v>
      </c>
      <c r="T3595" s="15">
        <f t="shared" si="258"/>
        <v>16440.851388888888</v>
      </c>
      <c r="U3595">
        <f t="shared" si="259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56"/>
        <v>126</v>
      </c>
      <c r="Q3596" s="10" t="s">
        <v>8315</v>
      </c>
      <c r="R3596" t="s">
        <v>8316</v>
      </c>
      <c r="S3596" s="15">
        <f t="shared" si="257"/>
        <v>42592.066921296297</v>
      </c>
      <c r="T3596" s="15">
        <f t="shared" si="258"/>
        <v>17048.066921296297</v>
      </c>
      <c r="U3596">
        <f t="shared" si="259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56"/>
        <v>119</v>
      </c>
      <c r="Q3597" s="10" t="s">
        <v>8315</v>
      </c>
      <c r="R3597" t="s">
        <v>8316</v>
      </c>
      <c r="S3597" s="15">
        <f t="shared" si="257"/>
        <v>42050.008368055554</v>
      </c>
      <c r="T3597" s="15">
        <f t="shared" si="258"/>
        <v>16507.290972222221</v>
      </c>
      <c r="U3597">
        <f t="shared" si="259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56"/>
        <v>108</v>
      </c>
      <c r="Q3598" s="10" t="s">
        <v>8315</v>
      </c>
      <c r="R3598" t="s">
        <v>8316</v>
      </c>
      <c r="S3598" s="15">
        <f t="shared" si="257"/>
        <v>41856.715069444443</v>
      </c>
      <c r="T3598" s="15">
        <f t="shared" si="258"/>
        <v>16308.715069444444</v>
      </c>
      <c r="U3598">
        <f t="shared" si="259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56"/>
        <v>103</v>
      </c>
      <c r="Q3599" s="10" t="s">
        <v>8315</v>
      </c>
      <c r="R3599" t="s">
        <v>8316</v>
      </c>
      <c r="S3599" s="15">
        <f t="shared" si="257"/>
        <v>42417.585532407407</v>
      </c>
      <c r="T3599" s="15">
        <f t="shared" si="258"/>
        <v>16863.249305555557</v>
      </c>
      <c r="U3599">
        <f t="shared" si="259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56"/>
        <v>110</v>
      </c>
      <c r="Q3600" s="10" t="s">
        <v>8315</v>
      </c>
      <c r="R3600" t="s">
        <v>8316</v>
      </c>
      <c r="S3600" s="15">
        <f t="shared" si="257"/>
        <v>41866.79886574074</v>
      </c>
      <c r="T3600" s="15">
        <f t="shared" si="258"/>
        <v>16316.207638888889</v>
      </c>
      <c r="U3600">
        <f t="shared" si="259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56"/>
        <v>202</v>
      </c>
      <c r="Q3601" s="10" t="s">
        <v>8315</v>
      </c>
      <c r="R3601" t="s">
        <v>8316</v>
      </c>
      <c r="S3601" s="15">
        <f t="shared" si="257"/>
        <v>42220.79487268519</v>
      </c>
      <c r="T3601" s="15">
        <f t="shared" si="258"/>
        <v>16677</v>
      </c>
      <c r="U3601">
        <f t="shared" si="259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56"/>
        <v>130</v>
      </c>
      <c r="Q3602" s="10" t="s">
        <v>8315</v>
      </c>
      <c r="R3602" t="s">
        <v>8316</v>
      </c>
      <c r="S3602" s="15">
        <f t="shared" si="257"/>
        <v>42628.849120370374</v>
      </c>
      <c r="T3602" s="15">
        <f t="shared" si="258"/>
        <v>17087.849120370371</v>
      </c>
      <c r="U3602">
        <f t="shared" si="259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56"/>
        <v>104</v>
      </c>
      <c r="Q3603" s="10" t="s">
        <v>8315</v>
      </c>
      <c r="R3603" t="s">
        <v>8316</v>
      </c>
      <c r="S3603" s="15">
        <f t="shared" si="257"/>
        <v>41990.99863425926</v>
      </c>
      <c r="T3603" s="15">
        <f t="shared" si="258"/>
        <v>16451.99863425926</v>
      </c>
      <c r="U3603">
        <f t="shared" si="259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56"/>
        <v>100</v>
      </c>
      <c r="Q3604" s="10" t="s">
        <v>8315</v>
      </c>
      <c r="R3604" t="s">
        <v>8316</v>
      </c>
      <c r="S3604" s="15">
        <f t="shared" si="257"/>
        <v>42447.894432870366</v>
      </c>
      <c r="T3604" s="15">
        <f t="shared" si="258"/>
        <v>16938.894432870369</v>
      </c>
      <c r="U3604">
        <f t="shared" si="259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56"/>
        <v>171</v>
      </c>
      <c r="Q3605" s="10" t="s">
        <v>8315</v>
      </c>
      <c r="R3605" t="s">
        <v>8316</v>
      </c>
      <c r="S3605" s="15">
        <f t="shared" si="257"/>
        <v>42283.864351851851</v>
      </c>
      <c r="T3605" s="15">
        <f t="shared" si="258"/>
        <v>16744.906018518519</v>
      </c>
      <c r="U3605">
        <f t="shared" si="259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56"/>
        <v>113</v>
      </c>
      <c r="Q3606" s="10" t="s">
        <v>8315</v>
      </c>
      <c r="R3606" t="s">
        <v>8316</v>
      </c>
      <c r="S3606" s="15">
        <f t="shared" si="257"/>
        <v>42483.015694444446</v>
      </c>
      <c r="T3606" s="15">
        <f t="shared" si="258"/>
        <v>16920.290972222221</v>
      </c>
      <c r="U3606">
        <f t="shared" si="259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56"/>
        <v>184</v>
      </c>
      <c r="Q3607" s="10" t="s">
        <v>8315</v>
      </c>
      <c r="R3607" t="s">
        <v>8316</v>
      </c>
      <c r="S3607" s="15">
        <f t="shared" si="257"/>
        <v>42383.793124999997</v>
      </c>
      <c r="T3607" s="15">
        <f t="shared" si="258"/>
        <v>16844.793125</v>
      </c>
      <c r="U3607">
        <f t="shared" si="259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56"/>
        <v>130</v>
      </c>
      <c r="Q3608" s="10" t="s">
        <v>8315</v>
      </c>
      <c r="R3608" t="s">
        <v>8316</v>
      </c>
      <c r="S3608" s="15">
        <f t="shared" si="257"/>
        <v>42566.604826388888</v>
      </c>
      <c r="T3608" s="15">
        <f t="shared" si="258"/>
        <v>17027.604826388888</v>
      </c>
      <c r="U3608">
        <f t="shared" si="259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56"/>
        <v>105</v>
      </c>
      <c r="Q3609" s="10" t="s">
        <v>8315</v>
      </c>
      <c r="R3609" t="s">
        <v>8316</v>
      </c>
      <c r="S3609" s="15">
        <f t="shared" si="257"/>
        <v>42338.963912037041</v>
      </c>
      <c r="T3609" s="15">
        <f t="shared" si="258"/>
        <v>16784</v>
      </c>
      <c r="U3609">
        <f t="shared" si="259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56"/>
        <v>100</v>
      </c>
      <c r="Q3610" s="10" t="s">
        <v>8315</v>
      </c>
      <c r="R3610" t="s">
        <v>8316</v>
      </c>
      <c r="S3610" s="15">
        <f t="shared" si="257"/>
        <v>42506.709375000006</v>
      </c>
      <c r="T3610" s="15">
        <f t="shared" si="258"/>
        <v>16969.583333333332</v>
      </c>
      <c r="U3610">
        <f t="shared" si="259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56"/>
        <v>153</v>
      </c>
      <c r="Q3611" s="10" t="s">
        <v>8315</v>
      </c>
      <c r="R3611" t="s">
        <v>8316</v>
      </c>
      <c r="S3611" s="15">
        <f t="shared" si="257"/>
        <v>42429.991724537031</v>
      </c>
      <c r="T3611" s="15">
        <f t="shared" si="258"/>
        <v>16890.95005787037</v>
      </c>
      <c r="U3611">
        <f t="shared" si="259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56"/>
        <v>162</v>
      </c>
      <c r="Q3612" s="10" t="s">
        <v>8315</v>
      </c>
      <c r="R3612" t="s">
        <v>8316</v>
      </c>
      <c r="S3612" s="15">
        <f t="shared" si="257"/>
        <v>42203.432129629626</v>
      </c>
      <c r="T3612" s="15">
        <f t="shared" si="258"/>
        <v>16664.432129629629</v>
      </c>
      <c r="U3612">
        <f t="shared" si="259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56"/>
        <v>136</v>
      </c>
      <c r="Q3613" s="10" t="s">
        <v>8315</v>
      </c>
      <c r="R3613" t="s">
        <v>8316</v>
      </c>
      <c r="S3613" s="15">
        <f t="shared" si="257"/>
        <v>42072.370381944449</v>
      </c>
      <c r="T3613" s="15">
        <f t="shared" si="258"/>
        <v>16533.370381944445</v>
      </c>
      <c r="U3613">
        <f t="shared" si="259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56"/>
        <v>144</v>
      </c>
      <c r="Q3614" s="10" t="s">
        <v>8315</v>
      </c>
      <c r="R3614" t="s">
        <v>8316</v>
      </c>
      <c r="S3614" s="15">
        <f t="shared" si="257"/>
        <v>41789.726979166669</v>
      </c>
      <c r="T3614" s="15">
        <f t="shared" si="258"/>
        <v>16230.726979166668</v>
      </c>
      <c r="U3614">
        <f t="shared" si="259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56"/>
        <v>100</v>
      </c>
      <c r="Q3615" s="10" t="s">
        <v>8315</v>
      </c>
      <c r="R3615" t="s">
        <v>8316</v>
      </c>
      <c r="S3615" s="15">
        <f t="shared" si="257"/>
        <v>41788.58997685185</v>
      </c>
      <c r="T3615" s="15">
        <f t="shared" si="258"/>
        <v>16249.589976851852</v>
      </c>
      <c r="U3615">
        <f t="shared" si="259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56"/>
        <v>101</v>
      </c>
      <c r="Q3616" s="10" t="s">
        <v>8315</v>
      </c>
      <c r="R3616" t="s">
        <v>8316</v>
      </c>
      <c r="S3616" s="15">
        <f t="shared" si="257"/>
        <v>42144.041851851856</v>
      </c>
      <c r="T3616" s="15">
        <f t="shared" si="258"/>
        <v>16605.041851851853</v>
      </c>
      <c r="U3616">
        <f t="shared" si="259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56"/>
        <v>107</v>
      </c>
      <c r="Q3617" s="10" t="s">
        <v>8315</v>
      </c>
      <c r="R3617" t="s">
        <v>8316</v>
      </c>
      <c r="S3617" s="15">
        <f t="shared" si="257"/>
        <v>42318.593703703707</v>
      </c>
      <c r="T3617" s="15">
        <f t="shared" si="258"/>
        <v>16779.593703703704</v>
      </c>
      <c r="U3617">
        <f t="shared" si="259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56"/>
        <v>125</v>
      </c>
      <c r="Q3618" s="10" t="s">
        <v>8315</v>
      </c>
      <c r="R3618" t="s">
        <v>8316</v>
      </c>
      <c r="S3618" s="15">
        <f t="shared" si="257"/>
        <v>42052.949814814812</v>
      </c>
      <c r="T3618" s="15">
        <f t="shared" si="258"/>
        <v>16513.908148148148</v>
      </c>
      <c r="U3618">
        <f t="shared" si="259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56"/>
        <v>119</v>
      </c>
      <c r="Q3619" s="10" t="s">
        <v>8315</v>
      </c>
      <c r="R3619" t="s">
        <v>8316</v>
      </c>
      <c r="S3619" s="15">
        <f t="shared" si="257"/>
        <v>42779.610289351855</v>
      </c>
      <c r="T3619" s="15">
        <f t="shared" si="258"/>
        <v>17225</v>
      </c>
      <c r="U3619">
        <f t="shared" si="259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56"/>
        <v>101</v>
      </c>
      <c r="Q3620" s="10" t="s">
        <v>8315</v>
      </c>
      <c r="R3620" t="s">
        <v>8316</v>
      </c>
      <c r="S3620" s="15">
        <f t="shared" si="257"/>
        <v>42128.627893518518</v>
      </c>
      <c r="T3620" s="15">
        <f t="shared" si="258"/>
        <v>16589.627893518518</v>
      </c>
      <c r="U3620">
        <f t="shared" si="259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56"/>
        <v>113</v>
      </c>
      <c r="Q3621" s="10" t="s">
        <v>8315</v>
      </c>
      <c r="R3621" t="s">
        <v>8316</v>
      </c>
      <c r="S3621" s="15">
        <f t="shared" si="257"/>
        <v>42661.132245370376</v>
      </c>
      <c r="T3621" s="15">
        <f t="shared" si="258"/>
        <v>17124.916666666668</v>
      </c>
      <c r="U3621">
        <f t="shared" si="259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56"/>
        <v>105</v>
      </c>
      <c r="Q3622" s="10" t="s">
        <v>8315</v>
      </c>
      <c r="R3622" t="s">
        <v>8316</v>
      </c>
      <c r="S3622" s="15">
        <f t="shared" si="257"/>
        <v>42037.938206018516</v>
      </c>
      <c r="T3622" s="15">
        <f t="shared" si="258"/>
        <v>16499.166666666668</v>
      </c>
      <c r="U3622">
        <f t="shared" si="259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56"/>
        <v>110</v>
      </c>
      <c r="Q3623" s="10" t="s">
        <v>8315</v>
      </c>
      <c r="R3623" t="s">
        <v>8316</v>
      </c>
      <c r="S3623" s="15">
        <f t="shared" si="257"/>
        <v>42619.935694444444</v>
      </c>
      <c r="T3623" s="15">
        <f t="shared" si="258"/>
        <v>17074.875</v>
      </c>
      <c r="U3623">
        <f t="shared" si="259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56"/>
        <v>100</v>
      </c>
      <c r="Q3624" s="10" t="s">
        <v>8315</v>
      </c>
      <c r="R3624" t="s">
        <v>8316</v>
      </c>
      <c r="S3624" s="15">
        <f t="shared" si="257"/>
        <v>41877.221886574072</v>
      </c>
      <c r="T3624" s="15">
        <f t="shared" si="258"/>
        <v>16341.140972222223</v>
      </c>
      <c r="U3624">
        <f t="shared" si="259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56"/>
        <v>120</v>
      </c>
      <c r="Q3625" s="10" t="s">
        <v>8315</v>
      </c>
      <c r="R3625" t="s">
        <v>8316</v>
      </c>
      <c r="S3625" s="15">
        <f t="shared" si="257"/>
        <v>41828.736921296295</v>
      </c>
      <c r="T3625" s="15">
        <f t="shared" si="258"/>
        <v>16277.291666666666</v>
      </c>
      <c r="U3625">
        <f t="shared" si="259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56"/>
        <v>105</v>
      </c>
      <c r="Q3626" s="10" t="s">
        <v>8315</v>
      </c>
      <c r="R3626" t="s">
        <v>8316</v>
      </c>
      <c r="S3626" s="15">
        <f t="shared" si="257"/>
        <v>42545.774189814809</v>
      </c>
      <c r="T3626" s="15">
        <f t="shared" si="258"/>
        <v>17036.774189814812</v>
      </c>
      <c r="U3626">
        <f t="shared" si="259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56"/>
        <v>103</v>
      </c>
      <c r="Q3627" s="10" t="s">
        <v>8315</v>
      </c>
      <c r="R3627" t="s">
        <v>8316</v>
      </c>
      <c r="S3627" s="15">
        <f t="shared" si="257"/>
        <v>42157.652511574073</v>
      </c>
      <c r="T3627" s="15">
        <f t="shared" si="258"/>
        <v>16618.652511574073</v>
      </c>
      <c r="U3627">
        <f t="shared" si="259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56"/>
        <v>102</v>
      </c>
      <c r="Q3628" s="10" t="s">
        <v>8315</v>
      </c>
      <c r="R3628" t="s">
        <v>8316</v>
      </c>
      <c r="S3628" s="15">
        <f t="shared" si="257"/>
        <v>41846.667326388888</v>
      </c>
      <c r="T3628" s="15">
        <f t="shared" si="258"/>
        <v>16298.667326388888</v>
      </c>
      <c r="U3628">
        <f t="shared" si="259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56"/>
        <v>100</v>
      </c>
      <c r="Q3629" s="10" t="s">
        <v>8315</v>
      </c>
      <c r="R3629" t="s">
        <v>8316</v>
      </c>
      <c r="S3629" s="15">
        <f t="shared" si="257"/>
        <v>42460.741747685184</v>
      </c>
      <c r="T3629" s="15">
        <f t="shared" si="258"/>
        <v>16942.165972222221</v>
      </c>
      <c r="U3629">
        <f t="shared" si="259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56"/>
        <v>0</v>
      </c>
      <c r="Q3630" s="10" t="s">
        <v>8315</v>
      </c>
      <c r="R3630" t="s">
        <v>8357</v>
      </c>
      <c r="S3630" s="15">
        <f t="shared" si="257"/>
        <v>42291.833287037036</v>
      </c>
      <c r="T3630" s="15">
        <f t="shared" si="258"/>
        <v>16782.874953703704</v>
      </c>
      <c r="U3630">
        <f t="shared" si="259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56"/>
        <v>0</v>
      </c>
      <c r="Q3631" s="10" t="s">
        <v>8315</v>
      </c>
      <c r="R3631" t="s">
        <v>8357</v>
      </c>
      <c r="S3631" s="15">
        <f t="shared" si="257"/>
        <v>42437.094490740739</v>
      </c>
      <c r="T3631" s="15">
        <f t="shared" si="258"/>
        <v>16926.708333333332</v>
      </c>
      <c r="U3631">
        <f t="shared" si="259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56"/>
        <v>0</v>
      </c>
      <c r="Q3632" s="10" t="s">
        <v>8315</v>
      </c>
      <c r="R3632" t="s">
        <v>8357</v>
      </c>
      <c r="S3632" s="15">
        <f t="shared" si="257"/>
        <v>41942.84710648148</v>
      </c>
      <c r="T3632" s="15">
        <f t="shared" si="258"/>
        <v>16403.888773148148</v>
      </c>
      <c r="U3632">
        <f t="shared" si="259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56"/>
        <v>51</v>
      </c>
      <c r="Q3633" s="10" t="s">
        <v>8315</v>
      </c>
      <c r="R3633" t="s">
        <v>8357</v>
      </c>
      <c r="S3633" s="15">
        <f t="shared" si="257"/>
        <v>41880.753437499996</v>
      </c>
      <c r="T3633" s="15">
        <f t="shared" si="258"/>
        <v>16336.165972222223</v>
      </c>
      <c r="U3633">
        <f t="shared" si="259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56"/>
        <v>20</v>
      </c>
      <c r="Q3634" s="10" t="s">
        <v>8315</v>
      </c>
      <c r="R3634" t="s">
        <v>8357</v>
      </c>
      <c r="S3634" s="15">
        <f t="shared" si="257"/>
        <v>41946.936909722222</v>
      </c>
      <c r="T3634" s="15">
        <f t="shared" si="258"/>
        <v>16397.936909722219</v>
      </c>
      <c r="U3634">
        <f t="shared" si="259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56"/>
        <v>35</v>
      </c>
      <c r="Q3635" s="10" t="s">
        <v>8315</v>
      </c>
      <c r="R3635" t="s">
        <v>8357</v>
      </c>
      <c r="S3635" s="15">
        <f t="shared" si="257"/>
        <v>42649.623460648145</v>
      </c>
      <c r="T3635" s="15">
        <f t="shared" si="258"/>
        <v>17124.041666666668</v>
      </c>
      <c r="U3635">
        <f t="shared" si="259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56"/>
        <v>4</v>
      </c>
      <c r="Q3636" s="10" t="s">
        <v>8315</v>
      </c>
      <c r="R3636" t="s">
        <v>8357</v>
      </c>
      <c r="S3636" s="15">
        <f t="shared" si="257"/>
        <v>42701.166365740741</v>
      </c>
      <c r="T3636" s="15">
        <f t="shared" si="258"/>
        <v>17180.165972222221</v>
      </c>
      <c r="U3636">
        <f t="shared" si="259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56"/>
        <v>36</v>
      </c>
      <c r="Q3637" s="10" t="s">
        <v>8315</v>
      </c>
      <c r="R3637" t="s">
        <v>8357</v>
      </c>
      <c r="S3637" s="15">
        <f t="shared" si="257"/>
        <v>42450.88282407407</v>
      </c>
      <c r="T3637" s="15">
        <f t="shared" si="258"/>
        <v>16911.882824074073</v>
      </c>
      <c r="U3637">
        <f t="shared" si="259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56"/>
        <v>0</v>
      </c>
      <c r="Q3638" s="10" t="s">
        <v>8315</v>
      </c>
      <c r="R3638" t="s">
        <v>8357</v>
      </c>
      <c r="S3638" s="15">
        <f t="shared" si="257"/>
        <v>42226.694780092599</v>
      </c>
      <c r="T3638" s="15">
        <f t="shared" si="258"/>
        <v>16692.694780092595</v>
      </c>
      <c r="U3638">
        <f t="shared" si="259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56"/>
        <v>31</v>
      </c>
      <c r="Q3639" s="10" t="s">
        <v>8315</v>
      </c>
      <c r="R3639" t="s">
        <v>8357</v>
      </c>
      <c r="S3639" s="15">
        <f t="shared" si="257"/>
        <v>41975.700636574074</v>
      </c>
      <c r="T3639" s="15">
        <f t="shared" si="258"/>
        <v>16436.700636574074</v>
      </c>
      <c r="U3639">
        <f t="shared" si="259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56"/>
        <v>7</v>
      </c>
      <c r="Q3640" s="10" t="s">
        <v>8315</v>
      </c>
      <c r="R3640" t="s">
        <v>8357</v>
      </c>
      <c r="S3640" s="15">
        <f t="shared" si="257"/>
        <v>42053.672824074078</v>
      </c>
      <c r="T3640" s="15">
        <f t="shared" si="258"/>
        <v>16544.63115740741</v>
      </c>
      <c r="U3640">
        <f t="shared" si="259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56"/>
        <v>0</v>
      </c>
      <c r="Q3641" s="10" t="s">
        <v>8315</v>
      </c>
      <c r="R3641" t="s">
        <v>8357</v>
      </c>
      <c r="S3641" s="15">
        <f t="shared" si="257"/>
        <v>42590.677152777775</v>
      </c>
      <c r="T3641" s="15">
        <f t="shared" si="258"/>
        <v>17081.632638888888</v>
      </c>
      <c r="U3641">
        <f t="shared" si="259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56"/>
        <v>6</v>
      </c>
      <c r="Q3642" s="10" t="s">
        <v>8315</v>
      </c>
      <c r="R3642" t="s">
        <v>8357</v>
      </c>
      <c r="S3642" s="15">
        <f t="shared" si="257"/>
        <v>42104.781597222223</v>
      </c>
      <c r="T3642" s="15">
        <f t="shared" si="258"/>
        <v>16565.781597222223</v>
      </c>
      <c r="U3642">
        <f t="shared" si="259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56"/>
        <v>0</v>
      </c>
      <c r="Q3643" s="10" t="s">
        <v>8315</v>
      </c>
      <c r="R3643" t="s">
        <v>8357</v>
      </c>
      <c r="S3643" s="15">
        <f t="shared" si="257"/>
        <v>41899.627071759263</v>
      </c>
      <c r="T3643" s="15">
        <f t="shared" si="258"/>
        <v>16348.208333333334</v>
      </c>
      <c r="U3643">
        <f t="shared" si="259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56"/>
        <v>2</v>
      </c>
      <c r="Q3644" s="10" t="s">
        <v>8315</v>
      </c>
      <c r="R3644" t="s">
        <v>8357</v>
      </c>
      <c r="S3644" s="15">
        <f t="shared" si="257"/>
        <v>42297.816284722227</v>
      </c>
      <c r="T3644" s="15">
        <f t="shared" si="258"/>
        <v>16769.708333333332</v>
      </c>
      <c r="U3644">
        <f t="shared" si="259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56"/>
        <v>0</v>
      </c>
      <c r="Q3645" s="10" t="s">
        <v>8315</v>
      </c>
      <c r="R3645" t="s">
        <v>8357</v>
      </c>
      <c r="S3645" s="15">
        <f t="shared" si="257"/>
        <v>42285.143969907411</v>
      </c>
      <c r="T3645" s="15">
        <f t="shared" si="258"/>
        <v>16756.185636574075</v>
      </c>
      <c r="U3645">
        <f t="shared" si="259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56"/>
        <v>16</v>
      </c>
      <c r="Q3646" s="10" t="s">
        <v>8315</v>
      </c>
      <c r="R3646" t="s">
        <v>8357</v>
      </c>
      <c r="S3646" s="15">
        <f t="shared" si="257"/>
        <v>42409.241747685184</v>
      </c>
      <c r="T3646" s="15">
        <f t="shared" si="258"/>
        <v>16868.207638888889</v>
      </c>
      <c r="U3646">
        <f t="shared" si="259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56"/>
        <v>0</v>
      </c>
      <c r="Q3647" s="10" t="s">
        <v>8315</v>
      </c>
      <c r="R3647" t="s">
        <v>8357</v>
      </c>
      <c r="S3647" s="15">
        <f t="shared" si="257"/>
        <v>42665.970347222217</v>
      </c>
      <c r="T3647" s="15">
        <f t="shared" si="258"/>
        <v>17127.012013888889</v>
      </c>
      <c r="U3647">
        <f t="shared" si="259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56"/>
        <v>5</v>
      </c>
      <c r="Q3648" s="10" t="s">
        <v>8315</v>
      </c>
      <c r="R3648" t="s">
        <v>8357</v>
      </c>
      <c r="S3648" s="15">
        <f t="shared" si="257"/>
        <v>42140.421319444446</v>
      </c>
      <c r="T3648" s="15">
        <f t="shared" si="258"/>
        <v>16602.979166666668</v>
      </c>
      <c r="U3648">
        <f t="shared" si="259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56"/>
        <v>6</v>
      </c>
      <c r="Q3649" s="10" t="s">
        <v>8315</v>
      </c>
      <c r="R3649" t="s">
        <v>8357</v>
      </c>
      <c r="S3649" s="15">
        <f t="shared" si="257"/>
        <v>42598.749155092592</v>
      </c>
      <c r="T3649" s="15">
        <f t="shared" si="258"/>
        <v>17074.749155092595</v>
      </c>
      <c r="U3649">
        <f t="shared" si="259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60">ROUND(E3650/D3650*100,0)</f>
        <v>100</v>
      </c>
      <c r="Q3650" s="10" t="s">
        <v>8315</v>
      </c>
      <c r="R3650" t="s">
        <v>8316</v>
      </c>
      <c r="S3650" s="15">
        <f t="shared" si="257"/>
        <v>41887.292187500003</v>
      </c>
      <c r="T3650" s="15">
        <f t="shared" si="258"/>
        <v>16348.292187500001</v>
      </c>
      <c r="U3650">
        <f t="shared" si="259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60"/>
        <v>104</v>
      </c>
      <c r="Q3651" s="10" t="s">
        <v>8315</v>
      </c>
      <c r="R3651" t="s">
        <v>8316</v>
      </c>
      <c r="S3651" s="15">
        <f t="shared" ref="S3651:S3714" si="261">(((J3651/60)/60)/24)+DATE(1970,1,1)</f>
        <v>41780.712893518517</v>
      </c>
      <c r="T3651" s="15">
        <f t="shared" ref="T3651:T3714" si="262">(((I3651/60)/60)/24)</f>
        <v>16237.712893518517</v>
      </c>
      <c r="U3651">
        <f t="shared" ref="U3651:U3714" si="263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60"/>
        <v>100</v>
      </c>
      <c r="Q3652" s="10" t="s">
        <v>8315</v>
      </c>
      <c r="R3652" t="s">
        <v>8316</v>
      </c>
      <c r="S3652" s="15">
        <f t="shared" si="261"/>
        <v>42381.478981481487</v>
      </c>
      <c r="T3652" s="15">
        <f t="shared" si="262"/>
        <v>16833.478981481483</v>
      </c>
      <c r="U3652">
        <f t="shared" si="263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60"/>
        <v>104</v>
      </c>
      <c r="Q3653" s="10" t="s">
        <v>8315</v>
      </c>
      <c r="R3653" t="s">
        <v>8316</v>
      </c>
      <c r="S3653" s="15">
        <f t="shared" si="261"/>
        <v>41828.646319444444</v>
      </c>
      <c r="T3653" s="15">
        <f t="shared" si="262"/>
        <v>16292.665972222223</v>
      </c>
      <c r="U3653">
        <f t="shared" si="263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60"/>
        <v>251</v>
      </c>
      <c r="Q3654" s="10" t="s">
        <v>8315</v>
      </c>
      <c r="R3654" t="s">
        <v>8316</v>
      </c>
      <c r="S3654" s="15">
        <f t="shared" si="261"/>
        <v>42596.644699074073</v>
      </c>
      <c r="T3654" s="15">
        <f t="shared" si="262"/>
        <v>17038.165972222221</v>
      </c>
      <c r="U3654">
        <f t="shared" si="263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60"/>
        <v>101</v>
      </c>
      <c r="Q3655" s="10" t="s">
        <v>8315</v>
      </c>
      <c r="R3655" t="s">
        <v>8316</v>
      </c>
      <c r="S3655" s="15">
        <f t="shared" si="261"/>
        <v>42191.363506944443</v>
      </c>
      <c r="T3655" s="15">
        <f t="shared" si="262"/>
        <v>16652.363506944446</v>
      </c>
      <c r="U3655">
        <f t="shared" si="263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60"/>
        <v>174</v>
      </c>
      <c r="Q3656" s="10" t="s">
        <v>8315</v>
      </c>
      <c r="R3656" t="s">
        <v>8316</v>
      </c>
      <c r="S3656" s="15">
        <f t="shared" si="261"/>
        <v>42440.416504629626</v>
      </c>
      <c r="T3656" s="15">
        <f t="shared" si="262"/>
        <v>16894.708333333332</v>
      </c>
      <c r="U3656">
        <f t="shared" si="263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60"/>
        <v>116</v>
      </c>
      <c r="Q3657" s="10" t="s">
        <v>8315</v>
      </c>
      <c r="R3657" t="s">
        <v>8316</v>
      </c>
      <c r="S3657" s="15">
        <f t="shared" si="261"/>
        <v>42173.803217592591</v>
      </c>
      <c r="T3657" s="15">
        <f t="shared" si="262"/>
        <v>16634.290972222221</v>
      </c>
      <c r="U3657">
        <f t="shared" si="263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60"/>
        <v>106</v>
      </c>
      <c r="Q3658" s="10" t="s">
        <v>8315</v>
      </c>
      <c r="R3658" t="s">
        <v>8316</v>
      </c>
      <c r="S3658" s="15">
        <f t="shared" si="261"/>
        <v>42737.910138888896</v>
      </c>
      <c r="T3658" s="15">
        <f t="shared" si="262"/>
        <v>17198.957638888889</v>
      </c>
      <c r="U3658">
        <f t="shared" si="263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60"/>
        <v>111</v>
      </c>
      <c r="Q3659" s="10" t="s">
        <v>8315</v>
      </c>
      <c r="R3659" t="s">
        <v>8316</v>
      </c>
      <c r="S3659" s="15">
        <f t="shared" si="261"/>
        <v>42499.629849537043</v>
      </c>
      <c r="T3659" s="15">
        <f t="shared" si="262"/>
        <v>16953.904166666667</v>
      </c>
      <c r="U3659">
        <f t="shared" si="263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60"/>
        <v>101</v>
      </c>
      <c r="Q3660" s="10" t="s">
        <v>8315</v>
      </c>
      <c r="R3660" t="s">
        <v>8316</v>
      </c>
      <c r="S3660" s="15">
        <f t="shared" si="261"/>
        <v>41775.858564814815</v>
      </c>
      <c r="T3660" s="15">
        <f t="shared" si="262"/>
        <v>16253.165972222223</v>
      </c>
      <c r="U3660">
        <f t="shared" si="263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60"/>
        <v>102</v>
      </c>
      <c r="Q3661" s="10" t="s">
        <v>8315</v>
      </c>
      <c r="R3661" t="s">
        <v>8316</v>
      </c>
      <c r="S3661" s="15">
        <f t="shared" si="261"/>
        <v>42055.277199074073</v>
      </c>
      <c r="T3661" s="15">
        <f t="shared" si="262"/>
        <v>16513.610416666666</v>
      </c>
      <c r="U3661">
        <f t="shared" si="263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60"/>
        <v>100</v>
      </c>
      <c r="Q3662" s="10" t="s">
        <v>8315</v>
      </c>
      <c r="R3662" t="s">
        <v>8316</v>
      </c>
      <c r="S3662" s="15">
        <f t="shared" si="261"/>
        <v>41971.881076388891</v>
      </c>
      <c r="T3662" s="15">
        <f t="shared" si="262"/>
        <v>16427.881076388887</v>
      </c>
      <c r="U3662">
        <f t="shared" si="263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60"/>
        <v>111</v>
      </c>
      <c r="Q3663" s="10" t="s">
        <v>8315</v>
      </c>
      <c r="R3663" t="s">
        <v>8316</v>
      </c>
      <c r="S3663" s="15">
        <f t="shared" si="261"/>
        <v>42447.896666666667</v>
      </c>
      <c r="T3663" s="15">
        <f t="shared" si="262"/>
        <v>16901.166666666668</v>
      </c>
      <c r="U3663">
        <f t="shared" si="263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60"/>
        <v>101</v>
      </c>
      <c r="Q3664" s="10" t="s">
        <v>8315</v>
      </c>
      <c r="R3664" t="s">
        <v>8316</v>
      </c>
      <c r="S3664" s="15">
        <f t="shared" si="261"/>
        <v>42064.220069444447</v>
      </c>
      <c r="T3664" s="15">
        <f t="shared" si="262"/>
        <v>16525.178402777776</v>
      </c>
      <c r="U3664">
        <f t="shared" si="263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60"/>
        <v>104</v>
      </c>
      <c r="Q3665" s="10" t="s">
        <v>8315</v>
      </c>
      <c r="R3665" t="s">
        <v>8316</v>
      </c>
      <c r="S3665" s="15">
        <f t="shared" si="261"/>
        <v>42665.451736111107</v>
      </c>
      <c r="T3665" s="15">
        <f t="shared" si="262"/>
        <v>17156.493402777778</v>
      </c>
      <c r="U3665">
        <f t="shared" si="263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60"/>
        <v>109</v>
      </c>
      <c r="Q3666" s="10" t="s">
        <v>8315</v>
      </c>
      <c r="R3666" t="s">
        <v>8316</v>
      </c>
      <c r="S3666" s="15">
        <f t="shared" si="261"/>
        <v>42523.248715277776</v>
      </c>
      <c r="T3666" s="15">
        <f t="shared" si="262"/>
        <v>16968.248715277776</v>
      </c>
      <c r="U3666">
        <f t="shared" si="263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60"/>
        <v>115</v>
      </c>
      <c r="Q3667" s="10" t="s">
        <v>8315</v>
      </c>
      <c r="R3667" t="s">
        <v>8316</v>
      </c>
      <c r="S3667" s="15">
        <f t="shared" si="261"/>
        <v>42294.808124999996</v>
      </c>
      <c r="T3667" s="15">
        <f t="shared" si="262"/>
        <v>16736.829166666666</v>
      </c>
      <c r="U3667">
        <f t="shared" si="263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60"/>
        <v>100</v>
      </c>
      <c r="Q3668" s="10" t="s">
        <v>8315</v>
      </c>
      <c r="R3668" t="s">
        <v>8316</v>
      </c>
      <c r="S3668" s="15">
        <f t="shared" si="261"/>
        <v>41822.90488425926</v>
      </c>
      <c r="T3668" s="15">
        <f t="shared" si="262"/>
        <v>16275.291666666666</v>
      </c>
      <c r="U3668">
        <f t="shared" si="263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60"/>
        <v>103</v>
      </c>
      <c r="Q3669" s="10" t="s">
        <v>8315</v>
      </c>
      <c r="R3669" t="s">
        <v>8316</v>
      </c>
      <c r="S3669" s="15">
        <f t="shared" si="261"/>
        <v>42173.970127314817</v>
      </c>
      <c r="T3669" s="15">
        <f t="shared" si="262"/>
        <v>16634.970127314817</v>
      </c>
      <c r="U3669">
        <f t="shared" si="263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60"/>
        <v>104</v>
      </c>
      <c r="Q3670" s="10" t="s">
        <v>8315</v>
      </c>
      <c r="R3670" t="s">
        <v>8316</v>
      </c>
      <c r="S3670" s="15">
        <f t="shared" si="261"/>
        <v>42185.556157407409</v>
      </c>
      <c r="T3670" s="15">
        <f t="shared" si="262"/>
        <v>16639.772916666665</v>
      </c>
      <c r="U3670">
        <f t="shared" si="263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60"/>
        <v>138</v>
      </c>
      <c r="Q3671" s="10" t="s">
        <v>8315</v>
      </c>
      <c r="R3671" t="s">
        <v>8316</v>
      </c>
      <c r="S3671" s="15">
        <f t="shared" si="261"/>
        <v>42136.675196759257</v>
      </c>
      <c r="T3671" s="15">
        <f t="shared" si="262"/>
        <v>16597.675196759261</v>
      </c>
      <c r="U3671">
        <f t="shared" si="263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60"/>
        <v>110</v>
      </c>
      <c r="Q3672" s="10" t="s">
        <v>8315</v>
      </c>
      <c r="R3672" t="s">
        <v>8316</v>
      </c>
      <c r="S3672" s="15">
        <f t="shared" si="261"/>
        <v>42142.514016203699</v>
      </c>
      <c r="T3672" s="15">
        <f t="shared" si="262"/>
        <v>16586.958333333332</v>
      </c>
      <c r="U3672">
        <f t="shared" si="263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60"/>
        <v>101</v>
      </c>
      <c r="Q3673" s="10" t="s">
        <v>8315</v>
      </c>
      <c r="R3673" t="s">
        <v>8316</v>
      </c>
      <c r="S3673" s="15">
        <f t="shared" si="261"/>
        <v>41820.62809027778</v>
      </c>
      <c r="T3673" s="15">
        <f t="shared" si="262"/>
        <v>16272.165972222223</v>
      </c>
      <c r="U3673">
        <f t="shared" si="263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60"/>
        <v>102</v>
      </c>
      <c r="Q3674" s="10" t="s">
        <v>8315</v>
      </c>
      <c r="R3674" t="s">
        <v>8316</v>
      </c>
      <c r="S3674" s="15">
        <f t="shared" si="261"/>
        <v>41878.946574074071</v>
      </c>
      <c r="T3674" s="15">
        <f t="shared" si="262"/>
        <v>16339.946574074072</v>
      </c>
      <c r="U3674">
        <f t="shared" si="263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60"/>
        <v>114</v>
      </c>
      <c r="Q3675" s="10" t="s">
        <v>8315</v>
      </c>
      <c r="R3675" t="s">
        <v>8316</v>
      </c>
      <c r="S3675" s="15">
        <f t="shared" si="261"/>
        <v>41914.295104166667</v>
      </c>
      <c r="T3675" s="15">
        <f t="shared" si="262"/>
        <v>16379.536111111111</v>
      </c>
      <c r="U3675">
        <f t="shared" si="263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60"/>
        <v>100</v>
      </c>
      <c r="Q3676" s="10" t="s">
        <v>8315</v>
      </c>
      <c r="R3676" t="s">
        <v>8316</v>
      </c>
      <c r="S3676" s="15">
        <f t="shared" si="261"/>
        <v>42556.873020833329</v>
      </c>
      <c r="T3676" s="15">
        <f t="shared" si="262"/>
        <v>17047.873020833333</v>
      </c>
      <c r="U3676">
        <f t="shared" si="263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60"/>
        <v>140</v>
      </c>
      <c r="Q3677" s="10" t="s">
        <v>8315</v>
      </c>
      <c r="R3677" t="s">
        <v>8316</v>
      </c>
      <c r="S3677" s="15">
        <f t="shared" si="261"/>
        <v>42493.597013888888</v>
      </c>
      <c r="T3677" s="15">
        <f t="shared" si="262"/>
        <v>16936.958333333332</v>
      </c>
      <c r="U3677">
        <f t="shared" si="263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60"/>
        <v>129</v>
      </c>
      <c r="Q3678" s="10" t="s">
        <v>8315</v>
      </c>
      <c r="R3678" t="s">
        <v>8316</v>
      </c>
      <c r="S3678" s="15">
        <f t="shared" si="261"/>
        <v>41876.815787037034</v>
      </c>
      <c r="T3678" s="15">
        <f t="shared" si="262"/>
        <v>16325.815787037036</v>
      </c>
      <c r="U3678">
        <f t="shared" si="263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60"/>
        <v>103</v>
      </c>
      <c r="Q3679" s="10" t="s">
        <v>8315</v>
      </c>
      <c r="R3679" t="s">
        <v>8316</v>
      </c>
      <c r="S3679" s="15">
        <f t="shared" si="261"/>
        <v>41802.574282407404</v>
      </c>
      <c r="T3679" s="15">
        <f t="shared" si="262"/>
        <v>16254.165972222223</v>
      </c>
      <c r="U3679">
        <f t="shared" si="263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60"/>
        <v>103</v>
      </c>
      <c r="Q3680" s="10" t="s">
        <v>8315</v>
      </c>
      <c r="R3680" t="s">
        <v>8316</v>
      </c>
      <c r="S3680" s="15">
        <f t="shared" si="261"/>
        <v>42120.531226851846</v>
      </c>
      <c r="T3680" s="15">
        <f t="shared" si="262"/>
        <v>16586.53122685185</v>
      </c>
      <c r="U3680">
        <f t="shared" si="263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60"/>
        <v>110</v>
      </c>
      <c r="Q3681" s="10" t="s">
        <v>8315</v>
      </c>
      <c r="R3681" t="s">
        <v>8316</v>
      </c>
      <c r="S3681" s="15">
        <f t="shared" si="261"/>
        <v>41786.761354166665</v>
      </c>
      <c r="T3681" s="15">
        <f t="shared" si="262"/>
        <v>16252.207638888889</v>
      </c>
      <c r="U3681">
        <f t="shared" si="263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60"/>
        <v>113</v>
      </c>
      <c r="Q3682" s="10" t="s">
        <v>8315</v>
      </c>
      <c r="R3682" t="s">
        <v>8316</v>
      </c>
      <c r="S3682" s="15">
        <f t="shared" si="261"/>
        <v>42627.454097222217</v>
      </c>
      <c r="T3682" s="15">
        <f t="shared" si="262"/>
        <v>17079.45409722222</v>
      </c>
      <c r="U3682">
        <f t="shared" si="263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60"/>
        <v>112</v>
      </c>
      <c r="Q3683" s="10" t="s">
        <v>8315</v>
      </c>
      <c r="R3683" t="s">
        <v>8316</v>
      </c>
      <c r="S3683" s="15">
        <f t="shared" si="261"/>
        <v>42374.651504629626</v>
      </c>
      <c r="T3683" s="15">
        <f t="shared" si="262"/>
        <v>16815.65150462963</v>
      </c>
      <c r="U3683">
        <f t="shared" si="263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60"/>
        <v>139</v>
      </c>
      <c r="Q3684" s="10" t="s">
        <v>8315</v>
      </c>
      <c r="R3684" t="s">
        <v>8316</v>
      </c>
      <c r="S3684" s="15">
        <f t="shared" si="261"/>
        <v>41772.685393518521</v>
      </c>
      <c r="T3684" s="15">
        <f t="shared" si="262"/>
        <v>16237.290972222223</v>
      </c>
      <c r="U3684">
        <f t="shared" si="263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60"/>
        <v>111</v>
      </c>
      <c r="Q3685" s="10" t="s">
        <v>8315</v>
      </c>
      <c r="R3685" t="s">
        <v>8316</v>
      </c>
      <c r="S3685" s="15">
        <f t="shared" si="261"/>
        <v>42633.116851851853</v>
      </c>
      <c r="T3685" s="15">
        <f t="shared" si="262"/>
        <v>17094.11685185185</v>
      </c>
      <c r="U3685">
        <f t="shared" si="263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60"/>
        <v>139</v>
      </c>
      <c r="Q3686" s="10" t="s">
        <v>8315</v>
      </c>
      <c r="R3686" t="s">
        <v>8316</v>
      </c>
      <c r="S3686" s="15">
        <f t="shared" si="261"/>
        <v>42219.180393518516</v>
      </c>
      <c r="T3686" s="15">
        <f t="shared" si="262"/>
        <v>16680.18039351852</v>
      </c>
      <c r="U3686">
        <f t="shared" si="263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60"/>
        <v>106</v>
      </c>
      <c r="Q3687" s="10" t="s">
        <v>8315</v>
      </c>
      <c r="R3687" t="s">
        <v>8316</v>
      </c>
      <c r="S3687" s="15">
        <f t="shared" si="261"/>
        <v>41753.593275462961</v>
      </c>
      <c r="T3687" s="15">
        <f t="shared" si="262"/>
        <v>16209.875</v>
      </c>
      <c r="U3687">
        <f t="shared" si="263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60"/>
        <v>101</v>
      </c>
      <c r="Q3688" s="10" t="s">
        <v>8315</v>
      </c>
      <c r="R3688" t="s">
        <v>8316</v>
      </c>
      <c r="S3688" s="15">
        <f t="shared" si="261"/>
        <v>42230.662731481483</v>
      </c>
      <c r="T3688" s="15">
        <f t="shared" si="262"/>
        <v>16676.165972222221</v>
      </c>
      <c r="U3688">
        <f t="shared" si="263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60"/>
        <v>100</v>
      </c>
      <c r="Q3689" s="10" t="s">
        <v>8315</v>
      </c>
      <c r="R3689" t="s">
        <v>8316</v>
      </c>
      <c r="S3689" s="15">
        <f t="shared" si="261"/>
        <v>41787.218229166669</v>
      </c>
      <c r="T3689" s="15">
        <f t="shared" si="262"/>
        <v>16248.218229166667</v>
      </c>
      <c r="U3689">
        <f t="shared" si="263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60"/>
        <v>109</v>
      </c>
      <c r="Q3690" s="10" t="s">
        <v>8315</v>
      </c>
      <c r="R3690" t="s">
        <v>8316</v>
      </c>
      <c r="S3690" s="15">
        <f t="shared" si="261"/>
        <v>41829.787083333329</v>
      </c>
      <c r="T3690" s="15">
        <f t="shared" si="262"/>
        <v>16290.787083333331</v>
      </c>
      <c r="U3690">
        <f t="shared" si="263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60"/>
        <v>118</v>
      </c>
      <c r="Q3691" s="10" t="s">
        <v>8315</v>
      </c>
      <c r="R3691" t="s">
        <v>8316</v>
      </c>
      <c r="S3691" s="15">
        <f t="shared" si="261"/>
        <v>42147.826840277776</v>
      </c>
      <c r="T3691" s="15">
        <f t="shared" si="262"/>
        <v>16607.934027777777</v>
      </c>
      <c r="U3691">
        <f t="shared" si="263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60"/>
        <v>120</v>
      </c>
      <c r="Q3692" s="10" t="s">
        <v>8315</v>
      </c>
      <c r="R3692" t="s">
        <v>8316</v>
      </c>
      <c r="S3692" s="15">
        <f t="shared" si="261"/>
        <v>41940.598182870373</v>
      </c>
      <c r="T3692" s="15">
        <f t="shared" si="262"/>
        <v>16401.639849537038</v>
      </c>
      <c r="U3692">
        <f t="shared" si="263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60"/>
        <v>128</v>
      </c>
      <c r="Q3693" s="10" t="s">
        <v>8315</v>
      </c>
      <c r="R3693" t="s">
        <v>8316</v>
      </c>
      <c r="S3693" s="15">
        <f t="shared" si="261"/>
        <v>42020.700567129628</v>
      </c>
      <c r="T3693" s="15">
        <f t="shared" si="262"/>
        <v>16496.207638888889</v>
      </c>
      <c r="U3693">
        <f t="shared" si="263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60"/>
        <v>126</v>
      </c>
      <c r="Q3694" s="10" t="s">
        <v>8315</v>
      </c>
      <c r="R3694" t="s">
        <v>8316</v>
      </c>
      <c r="S3694" s="15">
        <f t="shared" si="261"/>
        <v>41891.96503472222</v>
      </c>
      <c r="T3694" s="15">
        <f t="shared" si="262"/>
        <v>16332</v>
      </c>
      <c r="U3694">
        <f t="shared" si="263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60"/>
        <v>129</v>
      </c>
      <c r="Q3695" s="10" t="s">
        <v>8315</v>
      </c>
      <c r="R3695" t="s">
        <v>8316</v>
      </c>
      <c r="S3695" s="15">
        <f t="shared" si="261"/>
        <v>42309.191307870366</v>
      </c>
      <c r="T3695" s="15">
        <f t="shared" si="262"/>
        <v>16769.9375</v>
      </c>
      <c r="U3695">
        <f t="shared" si="263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60"/>
        <v>107</v>
      </c>
      <c r="Q3696" s="10" t="s">
        <v>8315</v>
      </c>
      <c r="R3696" t="s">
        <v>8316</v>
      </c>
      <c r="S3696" s="15">
        <f t="shared" si="261"/>
        <v>42490.133877314816</v>
      </c>
      <c r="T3696" s="15">
        <f t="shared" si="262"/>
        <v>16958.083333333332</v>
      </c>
      <c r="U3696">
        <f t="shared" si="263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60"/>
        <v>100</v>
      </c>
      <c r="Q3697" s="10" t="s">
        <v>8315</v>
      </c>
      <c r="R3697" t="s">
        <v>8316</v>
      </c>
      <c r="S3697" s="15">
        <f t="shared" si="261"/>
        <v>41995.870486111111</v>
      </c>
      <c r="T3697" s="15">
        <f t="shared" si="262"/>
        <v>16446.870486111111</v>
      </c>
      <c r="U3697">
        <f t="shared" si="263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60"/>
        <v>155</v>
      </c>
      <c r="Q3698" s="10" t="s">
        <v>8315</v>
      </c>
      <c r="R3698" t="s">
        <v>8316</v>
      </c>
      <c r="S3698" s="15">
        <f t="shared" si="261"/>
        <v>41988.617083333331</v>
      </c>
      <c r="T3698" s="15">
        <f t="shared" si="262"/>
        <v>16479.617083333334</v>
      </c>
      <c r="U3698">
        <f t="shared" si="263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60"/>
        <v>108</v>
      </c>
      <c r="Q3699" s="10" t="s">
        <v>8315</v>
      </c>
      <c r="R3699" t="s">
        <v>8316</v>
      </c>
      <c r="S3699" s="15">
        <f t="shared" si="261"/>
        <v>42479.465833333335</v>
      </c>
      <c r="T3699" s="15">
        <f t="shared" si="262"/>
        <v>16931.465833333332</v>
      </c>
      <c r="U3699">
        <f t="shared" si="263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60"/>
        <v>111</v>
      </c>
      <c r="Q3700" s="10" t="s">
        <v>8315</v>
      </c>
      <c r="R3700" t="s">
        <v>8316</v>
      </c>
      <c r="S3700" s="15">
        <f t="shared" si="261"/>
        <v>42401.806562500002</v>
      </c>
      <c r="T3700" s="15">
        <f t="shared" si="262"/>
        <v>16862.806562499998</v>
      </c>
      <c r="U3700">
        <f t="shared" si="263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60"/>
        <v>101</v>
      </c>
      <c r="Q3701" s="10" t="s">
        <v>8315</v>
      </c>
      <c r="R3701" t="s">
        <v>8316</v>
      </c>
      <c r="S3701" s="15">
        <f t="shared" si="261"/>
        <v>41897.602037037039</v>
      </c>
      <c r="T3701" s="15">
        <f t="shared" si="262"/>
        <v>16358.602037037037</v>
      </c>
      <c r="U3701">
        <f t="shared" si="263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60"/>
        <v>121</v>
      </c>
      <c r="Q3702" s="10" t="s">
        <v>8315</v>
      </c>
      <c r="R3702" t="s">
        <v>8316</v>
      </c>
      <c r="S3702" s="15">
        <f t="shared" si="261"/>
        <v>41882.585648148146</v>
      </c>
      <c r="T3702" s="15">
        <f t="shared" si="262"/>
        <v>16343.666666666666</v>
      </c>
      <c r="U3702">
        <f t="shared" si="263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60"/>
        <v>100</v>
      </c>
      <c r="Q3703" s="10" t="s">
        <v>8315</v>
      </c>
      <c r="R3703" t="s">
        <v>8316</v>
      </c>
      <c r="S3703" s="15">
        <f t="shared" si="261"/>
        <v>42129.541585648149</v>
      </c>
      <c r="T3703" s="15">
        <f t="shared" si="262"/>
        <v>16590.541585648149</v>
      </c>
      <c r="U3703">
        <f t="shared" si="263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60"/>
        <v>109</v>
      </c>
      <c r="Q3704" s="10" t="s">
        <v>8315</v>
      </c>
      <c r="R3704" t="s">
        <v>8316</v>
      </c>
      <c r="S3704" s="15">
        <f t="shared" si="261"/>
        <v>42524.53800925926</v>
      </c>
      <c r="T3704" s="15">
        <f t="shared" si="262"/>
        <v>16992.957638888889</v>
      </c>
      <c r="U3704">
        <f t="shared" si="263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60"/>
        <v>123</v>
      </c>
      <c r="Q3705" s="10" t="s">
        <v>8315</v>
      </c>
      <c r="R3705" t="s">
        <v>8316</v>
      </c>
      <c r="S3705" s="15">
        <f t="shared" si="261"/>
        <v>42556.504490740743</v>
      </c>
      <c r="T3705" s="15">
        <f t="shared" si="262"/>
        <v>17026.290972222221</v>
      </c>
      <c r="U3705">
        <f t="shared" si="263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60"/>
        <v>136</v>
      </c>
      <c r="Q3706" s="10" t="s">
        <v>8315</v>
      </c>
      <c r="R3706" t="s">
        <v>8316</v>
      </c>
      <c r="S3706" s="15">
        <f t="shared" si="261"/>
        <v>42461.689745370371</v>
      </c>
      <c r="T3706" s="15">
        <f t="shared" si="262"/>
        <v>16952.689745370371</v>
      </c>
      <c r="U3706">
        <f t="shared" si="263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60"/>
        <v>103</v>
      </c>
      <c r="Q3707" s="10" t="s">
        <v>8315</v>
      </c>
      <c r="R3707" t="s">
        <v>8316</v>
      </c>
      <c r="S3707" s="15">
        <f t="shared" si="261"/>
        <v>41792.542986111112</v>
      </c>
      <c r="T3707" s="15">
        <f t="shared" si="262"/>
        <v>16244.75</v>
      </c>
      <c r="U3707">
        <f t="shared" si="263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60"/>
        <v>121</v>
      </c>
      <c r="Q3708" s="10" t="s">
        <v>8315</v>
      </c>
      <c r="R3708" t="s">
        <v>8316</v>
      </c>
      <c r="S3708" s="15">
        <f t="shared" si="261"/>
        <v>41879.913761574076</v>
      </c>
      <c r="T3708" s="15">
        <f t="shared" si="262"/>
        <v>16325.913761574075</v>
      </c>
      <c r="U3708">
        <f t="shared" si="263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60"/>
        <v>186</v>
      </c>
      <c r="Q3709" s="10" t="s">
        <v>8315</v>
      </c>
      <c r="R3709" t="s">
        <v>8316</v>
      </c>
      <c r="S3709" s="15">
        <f t="shared" si="261"/>
        <v>42552.048356481479</v>
      </c>
      <c r="T3709" s="15">
        <f t="shared" si="262"/>
        <v>17004.226388888888</v>
      </c>
      <c r="U3709">
        <f t="shared" si="263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60"/>
        <v>300</v>
      </c>
      <c r="Q3710" s="10" t="s">
        <v>8315</v>
      </c>
      <c r="R3710" t="s">
        <v>8316</v>
      </c>
      <c r="S3710" s="15">
        <f t="shared" si="261"/>
        <v>41810.142199074071</v>
      </c>
      <c r="T3710" s="15">
        <f t="shared" si="262"/>
        <v>16255.142199074073</v>
      </c>
      <c r="U3710">
        <f t="shared" si="263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60"/>
        <v>108</v>
      </c>
      <c r="Q3711" s="10" t="s">
        <v>8315</v>
      </c>
      <c r="R3711" t="s">
        <v>8316</v>
      </c>
      <c r="S3711" s="15">
        <f t="shared" si="261"/>
        <v>41785.707708333335</v>
      </c>
      <c r="T3711" s="15">
        <f t="shared" si="262"/>
        <v>16246.707708333335</v>
      </c>
      <c r="U3711">
        <f t="shared" si="263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60"/>
        <v>141</v>
      </c>
      <c r="Q3712" s="10" t="s">
        <v>8315</v>
      </c>
      <c r="R3712" t="s">
        <v>8316</v>
      </c>
      <c r="S3712" s="15">
        <f t="shared" si="261"/>
        <v>42072.576249999998</v>
      </c>
      <c r="T3712" s="15">
        <f t="shared" si="262"/>
        <v>16528.576250000002</v>
      </c>
      <c r="U3712">
        <f t="shared" si="263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60"/>
        <v>114</v>
      </c>
      <c r="Q3713" s="10" t="s">
        <v>8315</v>
      </c>
      <c r="R3713" t="s">
        <v>8316</v>
      </c>
      <c r="S3713" s="15">
        <f t="shared" si="261"/>
        <v>41779.724224537036</v>
      </c>
      <c r="T3713" s="15">
        <f t="shared" si="262"/>
        <v>16236.666666666666</v>
      </c>
      <c r="U3713">
        <f t="shared" si="263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64">ROUND(E3714/D3714*100,0)</f>
        <v>154</v>
      </c>
      <c r="Q3714" s="10" t="s">
        <v>8315</v>
      </c>
      <c r="R3714" t="s">
        <v>8316</v>
      </c>
      <c r="S3714" s="15">
        <f t="shared" si="261"/>
        <v>42134.172071759262</v>
      </c>
      <c r="T3714" s="15">
        <f t="shared" si="262"/>
        <v>16586.290972222221</v>
      </c>
      <c r="U3714">
        <f t="shared" si="263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64"/>
        <v>102</v>
      </c>
      <c r="Q3715" s="10" t="s">
        <v>8315</v>
      </c>
      <c r="R3715" t="s">
        <v>8316</v>
      </c>
      <c r="S3715" s="15">
        <f t="shared" ref="S3715:S3778" si="265">(((J3715/60)/60)/24)+DATE(1970,1,1)</f>
        <v>42505.738032407404</v>
      </c>
      <c r="T3715" s="15">
        <f t="shared" ref="T3715:T3778" si="266">(((I3715/60)/60)/24)</f>
        <v>16956.738032407407</v>
      </c>
      <c r="U3715">
        <f t="shared" ref="U3715:U3778" si="267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64"/>
        <v>102</v>
      </c>
      <c r="Q3716" s="10" t="s">
        <v>8315</v>
      </c>
      <c r="R3716" t="s">
        <v>8316</v>
      </c>
      <c r="S3716" s="15">
        <f t="shared" si="265"/>
        <v>42118.556331018524</v>
      </c>
      <c r="T3716" s="15">
        <f t="shared" si="266"/>
        <v>16581.165972222221</v>
      </c>
      <c r="U3716">
        <f t="shared" si="267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64"/>
        <v>103</v>
      </c>
      <c r="Q3717" s="10" t="s">
        <v>8315</v>
      </c>
      <c r="R3717" t="s">
        <v>8316</v>
      </c>
      <c r="S3717" s="15">
        <f t="shared" si="265"/>
        <v>42036.995590277773</v>
      </c>
      <c r="T3717" s="15">
        <f t="shared" si="266"/>
        <v>16525.536111111109</v>
      </c>
      <c r="U3717">
        <f t="shared" si="267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64"/>
        <v>156</v>
      </c>
      <c r="Q3718" s="10" t="s">
        <v>8315</v>
      </c>
      <c r="R3718" t="s">
        <v>8316</v>
      </c>
      <c r="S3718" s="15">
        <f t="shared" si="265"/>
        <v>42360.887835648144</v>
      </c>
      <c r="T3718" s="15">
        <f t="shared" si="266"/>
        <v>16821.887835648147</v>
      </c>
      <c r="U3718">
        <f t="shared" si="267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64"/>
        <v>101</v>
      </c>
      <c r="Q3719" s="10" t="s">
        <v>8315</v>
      </c>
      <c r="R3719" t="s">
        <v>8316</v>
      </c>
      <c r="S3719" s="15">
        <f t="shared" si="265"/>
        <v>42102.866307870368</v>
      </c>
      <c r="T3719" s="15">
        <f t="shared" si="266"/>
        <v>16564.866307870372</v>
      </c>
      <c r="U3719">
        <f t="shared" si="267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64"/>
        <v>239</v>
      </c>
      <c r="Q3720" s="10" t="s">
        <v>8315</v>
      </c>
      <c r="R3720" t="s">
        <v>8316</v>
      </c>
      <c r="S3720" s="15">
        <f t="shared" si="265"/>
        <v>42032.716145833328</v>
      </c>
      <c r="T3720" s="15">
        <f t="shared" si="266"/>
        <v>16493.716145833332</v>
      </c>
      <c r="U3720">
        <f t="shared" si="267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64"/>
        <v>210</v>
      </c>
      <c r="Q3721" s="10" t="s">
        <v>8315</v>
      </c>
      <c r="R3721" t="s">
        <v>8316</v>
      </c>
      <c r="S3721" s="15">
        <f t="shared" si="265"/>
        <v>42147.729930555557</v>
      </c>
      <c r="T3721" s="15">
        <f t="shared" si="266"/>
        <v>16608.729930555557</v>
      </c>
      <c r="U3721">
        <f t="shared" si="267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64"/>
        <v>105</v>
      </c>
      <c r="Q3722" s="10" t="s">
        <v>8315</v>
      </c>
      <c r="R3722" t="s">
        <v>8316</v>
      </c>
      <c r="S3722" s="15">
        <f t="shared" si="265"/>
        <v>42165.993125000001</v>
      </c>
      <c r="T3722" s="15">
        <f t="shared" si="266"/>
        <v>16618.993125000001</v>
      </c>
      <c r="U3722">
        <f t="shared" si="267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64"/>
        <v>101</v>
      </c>
      <c r="Q3723" s="10" t="s">
        <v>8315</v>
      </c>
      <c r="R3723" t="s">
        <v>8316</v>
      </c>
      <c r="S3723" s="15">
        <f t="shared" si="265"/>
        <v>41927.936157407406</v>
      </c>
      <c r="T3723" s="15">
        <f t="shared" si="266"/>
        <v>16379.977824074072</v>
      </c>
      <c r="U3723">
        <f t="shared" si="267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64"/>
        <v>111</v>
      </c>
      <c r="Q3724" s="10" t="s">
        <v>8315</v>
      </c>
      <c r="R3724" t="s">
        <v>8316</v>
      </c>
      <c r="S3724" s="15">
        <f t="shared" si="265"/>
        <v>42381.671840277777</v>
      </c>
      <c r="T3724" s="15">
        <f t="shared" si="266"/>
        <v>16842.957638888889</v>
      </c>
      <c r="U3724">
        <f t="shared" si="267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64"/>
        <v>102</v>
      </c>
      <c r="Q3725" s="10" t="s">
        <v>8315</v>
      </c>
      <c r="R3725" t="s">
        <v>8316</v>
      </c>
      <c r="S3725" s="15">
        <f t="shared" si="265"/>
        <v>41943.753032407411</v>
      </c>
      <c r="T3725" s="15">
        <f t="shared" si="266"/>
        <v>16404.794699074075</v>
      </c>
      <c r="U3725">
        <f t="shared" si="267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64"/>
        <v>103</v>
      </c>
      <c r="Q3726" s="10" t="s">
        <v>8315</v>
      </c>
      <c r="R3726" t="s">
        <v>8316</v>
      </c>
      <c r="S3726" s="15">
        <f t="shared" si="265"/>
        <v>42465.491435185191</v>
      </c>
      <c r="T3726" s="15">
        <f t="shared" si="266"/>
        <v>16925.958333333332</v>
      </c>
      <c r="U3726">
        <f t="shared" si="267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64"/>
        <v>127</v>
      </c>
      <c r="Q3727" s="10" t="s">
        <v>8315</v>
      </c>
      <c r="R3727" t="s">
        <v>8316</v>
      </c>
      <c r="S3727" s="15">
        <f t="shared" si="265"/>
        <v>42401.945219907408</v>
      </c>
      <c r="T3727" s="15">
        <f t="shared" si="266"/>
        <v>16849.895833333332</v>
      </c>
      <c r="U3727">
        <f t="shared" si="267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64"/>
        <v>339</v>
      </c>
      <c r="Q3728" s="10" t="s">
        <v>8315</v>
      </c>
      <c r="R3728" t="s">
        <v>8316</v>
      </c>
      <c r="S3728" s="15">
        <f t="shared" si="265"/>
        <v>42462.140868055561</v>
      </c>
      <c r="T3728" s="15">
        <f t="shared" si="266"/>
        <v>16920.875</v>
      </c>
      <c r="U3728">
        <f t="shared" si="267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64"/>
        <v>101</v>
      </c>
      <c r="Q3729" s="10" t="s">
        <v>8315</v>
      </c>
      <c r="R3729" t="s">
        <v>8316</v>
      </c>
      <c r="S3729" s="15">
        <f t="shared" si="265"/>
        <v>42632.348310185189</v>
      </c>
      <c r="T3729" s="15">
        <f t="shared" si="266"/>
        <v>17094.204861111113</v>
      </c>
      <c r="U3729">
        <f t="shared" si="267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64"/>
        <v>9</v>
      </c>
      <c r="Q3730" s="10" t="s">
        <v>8315</v>
      </c>
      <c r="R3730" t="s">
        <v>8316</v>
      </c>
      <c r="S3730" s="15">
        <f t="shared" si="265"/>
        <v>42205.171018518522</v>
      </c>
      <c r="T3730" s="15">
        <f t="shared" si="266"/>
        <v>16666.171018518518</v>
      </c>
      <c r="U3730">
        <f t="shared" si="267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64"/>
        <v>7</v>
      </c>
      <c r="Q3731" s="10" t="s">
        <v>8315</v>
      </c>
      <c r="R3731" t="s">
        <v>8316</v>
      </c>
      <c r="S3731" s="15">
        <f t="shared" si="265"/>
        <v>42041.205000000002</v>
      </c>
      <c r="T3731" s="15">
        <f t="shared" si="266"/>
        <v>16517.163333333334</v>
      </c>
      <c r="U3731">
        <f t="shared" si="267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64"/>
        <v>10</v>
      </c>
      <c r="Q3732" s="10" t="s">
        <v>8315</v>
      </c>
      <c r="R3732" t="s">
        <v>8316</v>
      </c>
      <c r="S3732" s="15">
        <f t="shared" si="265"/>
        <v>42203.677766203706</v>
      </c>
      <c r="T3732" s="15">
        <f t="shared" si="266"/>
        <v>16664.677766203702</v>
      </c>
      <c r="U3732">
        <f t="shared" si="267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64"/>
        <v>11</v>
      </c>
      <c r="Q3733" s="10" t="s">
        <v>8315</v>
      </c>
      <c r="R3733" t="s">
        <v>8316</v>
      </c>
      <c r="S3733" s="15">
        <f t="shared" si="265"/>
        <v>41983.752847222218</v>
      </c>
      <c r="T3733" s="15">
        <f t="shared" si="266"/>
        <v>16445.140972222223</v>
      </c>
      <c r="U3733">
        <f t="shared" si="267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64"/>
        <v>15</v>
      </c>
      <c r="Q3734" s="10" t="s">
        <v>8315</v>
      </c>
      <c r="R3734" t="s">
        <v>8316</v>
      </c>
      <c r="S3734" s="15">
        <f t="shared" si="265"/>
        <v>41968.677465277782</v>
      </c>
      <c r="T3734" s="15">
        <f t="shared" si="266"/>
        <v>16459.5</v>
      </c>
      <c r="U3734">
        <f t="shared" si="267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64"/>
        <v>0</v>
      </c>
      <c r="Q3735" s="10" t="s">
        <v>8315</v>
      </c>
      <c r="R3735" t="s">
        <v>8316</v>
      </c>
      <c r="S3735" s="15">
        <f t="shared" si="265"/>
        <v>42103.024398148147</v>
      </c>
      <c r="T3735" s="15">
        <f t="shared" si="266"/>
        <v>16543.9375</v>
      </c>
      <c r="U3735">
        <f t="shared" si="267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64"/>
        <v>28</v>
      </c>
      <c r="Q3736" s="10" t="s">
        <v>8315</v>
      </c>
      <c r="R3736" t="s">
        <v>8316</v>
      </c>
      <c r="S3736" s="15">
        <f t="shared" si="265"/>
        <v>42089.901574074072</v>
      </c>
      <c r="T3736" s="15">
        <f t="shared" si="266"/>
        <v>16580.901574074072</v>
      </c>
      <c r="U3736">
        <f t="shared" si="267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64"/>
        <v>13</v>
      </c>
      <c r="Q3737" s="10" t="s">
        <v>8315</v>
      </c>
      <c r="R3737" t="s">
        <v>8316</v>
      </c>
      <c r="S3737" s="15">
        <f t="shared" si="265"/>
        <v>42122.693159722221</v>
      </c>
      <c r="T3737" s="15">
        <f t="shared" si="266"/>
        <v>16583.693159722221</v>
      </c>
      <c r="U3737">
        <f t="shared" si="267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64"/>
        <v>1</v>
      </c>
      <c r="Q3738" s="10" t="s">
        <v>8315</v>
      </c>
      <c r="R3738" t="s">
        <v>8316</v>
      </c>
      <c r="S3738" s="15">
        <f t="shared" si="265"/>
        <v>42048.711724537032</v>
      </c>
      <c r="T3738" s="15">
        <f t="shared" si="266"/>
        <v>16517.75</v>
      </c>
      <c r="U3738">
        <f t="shared" si="267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64"/>
        <v>21</v>
      </c>
      <c r="Q3739" s="10" t="s">
        <v>8315</v>
      </c>
      <c r="R3739" t="s">
        <v>8316</v>
      </c>
      <c r="S3739" s="15">
        <f t="shared" si="265"/>
        <v>42297.691006944442</v>
      </c>
      <c r="T3739" s="15">
        <f t="shared" si="266"/>
        <v>16751.290972222221</v>
      </c>
      <c r="U3739">
        <f t="shared" si="267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64"/>
        <v>18</v>
      </c>
      <c r="Q3740" s="10" t="s">
        <v>8315</v>
      </c>
      <c r="R3740" t="s">
        <v>8316</v>
      </c>
      <c r="S3740" s="15">
        <f t="shared" si="265"/>
        <v>41813.938715277778</v>
      </c>
      <c r="T3740" s="15">
        <f t="shared" si="266"/>
        <v>16266.916666666666</v>
      </c>
      <c r="U3740">
        <f t="shared" si="267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64"/>
        <v>20</v>
      </c>
      <c r="Q3741" s="10" t="s">
        <v>8315</v>
      </c>
      <c r="R3741" t="s">
        <v>8316</v>
      </c>
      <c r="S3741" s="15">
        <f t="shared" si="265"/>
        <v>42548.449861111112</v>
      </c>
      <c r="T3741" s="15">
        <f t="shared" si="266"/>
        <v>16999.449861111112</v>
      </c>
      <c r="U3741">
        <f t="shared" si="267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64"/>
        <v>18</v>
      </c>
      <c r="Q3742" s="10" t="s">
        <v>8315</v>
      </c>
      <c r="R3742" t="s">
        <v>8316</v>
      </c>
      <c r="S3742" s="15">
        <f t="shared" si="265"/>
        <v>41833.089756944442</v>
      </c>
      <c r="T3742" s="15">
        <f t="shared" si="266"/>
        <v>16294.079143518517</v>
      </c>
      <c r="U3742">
        <f t="shared" si="267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64"/>
        <v>0</v>
      </c>
      <c r="Q3743" s="10" t="s">
        <v>8315</v>
      </c>
      <c r="R3743" t="s">
        <v>8316</v>
      </c>
      <c r="S3743" s="15">
        <f t="shared" si="265"/>
        <v>42325.920717592591</v>
      </c>
      <c r="T3743" s="15">
        <f t="shared" si="266"/>
        <v>16786.920717592591</v>
      </c>
      <c r="U3743">
        <f t="shared" si="267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64"/>
        <v>2</v>
      </c>
      <c r="Q3744" s="10" t="s">
        <v>8315</v>
      </c>
      <c r="R3744" t="s">
        <v>8316</v>
      </c>
      <c r="S3744" s="15">
        <f t="shared" si="265"/>
        <v>41858.214629629627</v>
      </c>
      <c r="T3744" s="15">
        <f t="shared" si="266"/>
        <v>16319.214629629629</v>
      </c>
      <c r="U3744">
        <f t="shared" si="267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64"/>
        <v>0</v>
      </c>
      <c r="Q3745" s="10" t="s">
        <v>8315</v>
      </c>
      <c r="R3745" t="s">
        <v>8316</v>
      </c>
      <c r="S3745" s="15">
        <f t="shared" si="265"/>
        <v>41793.710231481484</v>
      </c>
      <c r="T3745" s="15">
        <f t="shared" si="266"/>
        <v>16254.710231481482</v>
      </c>
      <c r="U3745">
        <f t="shared" si="267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64"/>
        <v>0</v>
      </c>
      <c r="Q3746" s="10" t="s">
        <v>8315</v>
      </c>
      <c r="R3746" t="s">
        <v>8316</v>
      </c>
      <c r="S3746" s="15">
        <f t="shared" si="265"/>
        <v>41793.814259259263</v>
      </c>
      <c r="T3746" s="15">
        <f t="shared" si="266"/>
        <v>16256.165972222223</v>
      </c>
      <c r="U3746">
        <f t="shared" si="267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64"/>
        <v>10</v>
      </c>
      <c r="Q3747" s="10" t="s">
        <v>8315</v>
      </c>
      <c r="R3747" t="s">
        <v>8316</v>
      </c>
      <c r="S3747" s="15">
        <f t="shared" si="265"/>
        <v>41831.697939814818</v>
      </c>
      <c r="T3747" s="15">
        <f t="shared" si="266"/>
        <v>16292.697939814816</v>
      </c>
      <c r="U3747">
        <f t="shared" si="267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64"/>
        <v>2</v>
      </c>
      <c r="Q3748" s="10" t="s">
        <v>8315</v>
      </c>
      <c r="R3748" t="s">
        <v>8316</v>
      </c>
      <c r="S3748" s="15">
        <f t="shared" si="265"/>
        <v>42621.389340277776</v>
      </c>
      <c r="T3748" s="15">
        <f t="shared" si="266"/>
        <v>17082.389340277776</v>
      </c>
      <c r="U3748">
        <f t="shared" si="267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64"/>
        <v>1</v>
      </c>
      <c r="Q3749" s="10" t="s">
        <v>8315</v>
      </c>
      <c r="R3749" t="s">
        <v>8316</v>
      </c>
      <c r="S3749" s="15">
        <f t="shared" si="265"/>
        <v>42164.299722222218</v>
      </c>
      <c r="T3749" s="15">
        <f t="shared" si="266"/>
        <v>16621.957638888889</v>
      </c>
      <c r="U3749">
        <f t="shared" si="267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64"/>
        <v>104</v>
      </c>
      <c r="Q3750" s="10" t="s">
        <v>8315</v>
      </c>
      <c r="R3750" t="s">
        <v>8357</v>
      </c>
      <c r="S3750" s="15">
        <f t="shared" si="265"/>
        <v>42395.706435185188</v>
      </c>
      <c r="T3750" s="15">
        <f t="shared" si="266"/>
        <v>16847.249305555557</v>
      </c>
      <c r="U3750">
        <f t="shared" si="267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64"/>
        <v>105</v>
      </c>
      <c r="Q3751" s="10" t="s">
        <v>8315</v>
      </c>
      <c r="R3751" t="s">
        <v>8357</v>
      </c>
      <c r="S3751" s="15">
        <f t="shared" si="265"/>
        <v>42458.127175925925</v>
      </c>
      <c r="T3751" s="15">
        <f t="shared" si="266"/>
        <v>16920.165972222221</v>
      </c>
      <c r="U3751">
        <f t="shared" si="267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64"/>
        <v>100</v>
      </c>
      <c r="Q3752" s="10" t="s">
        <v>8315</v>
      </c>
      <c r="R3752" t="s">
        <v>8357</v>
      </c>
      <c r="S3752" s="15">
        <f t="shared" si="265"/>
        <v>42016.981574074074</v>
      </c>
      <c r="T3752" s="15">
        <f t="shared" si="266"/>
        <v>16476.332638888889</v>
      </c>
      <c r="U3752">
        <f t="shared" si="267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64"/>
        <v>133</v>
      </c>
      <c r="Q3753" s="10" t="s">
        <v>8315</v>
      </c>
      <c r="R3753" t="s">
        <v>8357</v>
      </c>
      <c r="S3753" s="15">
        <f t="shared" si="265"/>
        <v>42403.035567129627</v>
      </c>
      <c r="T3753" s="15">
        <f t="shared" si="266"/>
        <v>16893.99390046296</v>
      </c>
      <c r="U3753">
        <f t="shared" si="267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64"/>
        <v>113</v>
      </c>
      <c r="Q3754" s="10" t="s">
        <v>8315</v>
      </c>
      <c r="R3754" t="s">
        <v>8357</v>
      </c>
      <c r="S3754" s="15">
        <f t="shared" si="265"/>
        <v>42619.802488425921</v>
      </c>
      <c r="T3754" s="15">
        <f t="shared" si="266"/>
        <v>17090.875</v>
      </c>
      <c r="U3754">
        <f t="shared" si="267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64"/>
        <v>103</v>
      </c>
      <c r="Q3755" s="10" t="s">
        <v>8315</v>
      </c>
      <c r="R3755" t="s">
        <v>8357</v>
      </c>
      <c r="S3755" s="15">
        <f t="shared" si="265"/>
        <v>42128.824074074073</v>
      </c>
      <c r="T3755" s="15">
        <f t="shared" si="266"/>
        <v>16589</v>
      </c>
      <c r="U3755">
        <f t="shared" si="267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64"/>
        <v>120</v>
      </c>
      <c r="Q3756" s="10" t="s">
        <v>8315</v>
      </c>
      <c r="R3756" t="s">
        <v>8357</v>
      </c>
      <c r="S3756" s="15">
        <f t="shared" si="265"/>
        <v>41808.881215277775</v>
      </c>
      <c r="T3756" s="15">
        <f t="shared" si="266"/>
        <v>16277.207638888889</v>
      </c>
      <c r="U3756">
        <f t="shared" si="267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64"/>
        <v>130</v>
      </c>
      <c r="Q3757" s="10" t="s">
        <v>8315</v>
      </c>
      <c r="R3757" t="s">
        <v>8357</v>
      </c>
      <c r="S3757" s="15">
        <f t="shared" si="265"/>
        <v>42445.866979166662</v>
      </c>
      <c r="T3757" s="15">
        <f t="shared" si="266"/>
        <v>16906.866979166665</v>
      </c>
      <c r="U3757">
        <f t="shared" si="267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64"/>
        <v>101</v>
      </c>
      <c r="Q3758" s="10" t="s">
        <v>8315</v>
      </c>
      <c r="R3758" t="s">
        <v>8357</v>
      </c>
      <c r="S3758" s="15">
        <f t="shared" si="265"/>
        <v>41771.814791666664</v>
      </c>
      <c r="T3758" s="15">
        <f t="shared" si="266"/>
        <v>16232.814791666666</v>
      </c>
      <c r="U3758">
        <f t="shared" si="267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64"/>
        <v>109</v>
      </c>
      <c r="Q3759" s="10" t="s">
        <v>8315</v>
      </c>
      <c r="R3759" t="s">
        <v>8357</v>
      </c>
      <c r="S3759" s="15">
        <f t="shared" si="265"/>
        <v>41954.850868055553</v>
      </c>
      <c r="T3759" s="15">
        <f t="shared" si="266"/>
        <v>16405.850868055557</v>
      </c>
      <c r="U3759">
        <f t="shared" si="267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64"/>
        <v>102</v>
      </c>
      <c r="Q3760" s="10" t="s">
        <v>8315</v>
      </c>
      <c r="R3760" t="s">
        <v>8357</v>
      </c>
      <c r="S3760" s="15">
        <f t="shared" si="265"/>
        <v>41747.471504629626</v>
      </c>
      <c r="T3760" s="15">
        <f t="shared" si="266"/>
        <v>16209.208333333334</v>
      </c>
      <c r="U3760">
        <f t="shared" si="267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64"/>
        <v>110</v>
      </c>
      <c r="Q3761" s="10" t="s">
        <v>8315</v>
      </c>
      <c r="R3761" t="s">
        <v>8357</v>
      </c>
      <c r="S3761" s="15">
        <f t="shared" si="265"/>
        <v>42182.108252314814</v>
      </c>
      <c r="T3761" s="15">
        <f t="shared" si="266"/>
        <v>16673.108252314814</v>
      </c>
      <c r="U3761">
        <f t="shared" si="267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64"/>
        <v>101</v>
      </c>
      <c r="Q3762" s="10" t="s">
        <v>8315</v>
      </c>
      <c r="R3762" t="s">
        <v>8357</v>
      </c>
      <c r="S3762" s="15">
        <f t="shared" si="265"/>
        <v>41739.525300925925</v>
      </c>
      <c r="T3762" s="15">
        <f t="shared" si="266"/>
        <v>16195.525300925925</v>
      </c>
      <c r="U3762">
        <f t="shared" si="267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64"/>
        <v>100</v>
      </c>
      <c r="Q3763" s="10" t="s">
        <v>8315</v>
      </c>
      <c r="R3763" t="s">
        <v>8357</v>
      </c>
      <c r="S3763" s="15">
        <f t="shared" si="265"/>
        <v>42173.466863425929</v>
      </c>
      <c r="T3763" s="15">
        <f t="shared" si="266"/>
        <v>16657.958333333332</v>
      </c>
      <c r="U3763">
        <f t="shared" si="267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64"/>
        <v>106</v>
      </c>
      <c r="Q3764" s="10" t="s">
        <v>8315</v>
      </c>
      <c r="R3764" t="s">
        <v>8357</v>
      </c>
      <c r="S3764" s="15">
        <f t="shared" si="265"/>
        <v>42193.813530092593</v>
      </c>
      <c r="T3764" s="15">
        <f t="shared" si="266"/>
        <v>16649.813530092593</v>
      </c>
      <c r="U3764">
        <f t="shared" si="267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64"/>
        <v>100</v>
      </c>
      <c r="Q3765" s="10" t="s">
        <v>8315</v>
      </c>
      <c r="R3765" t="s">
        <v>8357</v>
      </c>
      <c r="S3765" s="15">
        <f t="shared" si="265"/>
        <v>42065.750300925924</v>
      </c>
      <c r="T3765" s="15">
        <f t="shared" si="266"/>
        <v>16526.708634259259</v>
      </c>
      <c r="U3765">
        <f t="shared" si="267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64"/>
        <v>100</v>
      </c>
      <c r="Q3766" s="10" t="s">
        <v>8315</v>
      </c>
      <c r="R3766" t="s">
        <v>8357</v>
      </c>
      <c r="S3766" s="15">
        <f t="shared" si="265"/>
        <v>42499.842962962968</v>
      </c>
      <c r="T3766" s="15">
        <f t="shared" si="266"/>
        <v>16950.024999999998</v>
      </c>
      <c r="U3766">
        <f t="shared" si="267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64"/>
        <v>113</v>
      </c>
      <c r="Q3767" s="10" t="s">
        <v>8315</v>
      </c>
      <c r="R3767" t="s">
        <v>8357</v>
      </c>
      <c r="S3767" s="15">
        <f t="shared" si="265"/>
        <v>41820.776412037041</v>
      </c>
      <c r="T3767" s="15">
        <f t="shared" si="266"/>
        <v>16281.776412037039</v>
      </c>
      <c r="U3767">
        <f t="shared" si="267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64"/>
        <v>103</v>
      </c>
      <c r="Q3768" s="10" t="s">
        <v>8315</v>
      </c>
      <c r="R3768" t="s">
        <v>8357</v>
      </c>
      <c r="S3768" s="15">
        <f t="shared" si="265"/>
        <v>41788.167187500003</v>
      </c>
      <c r="T3768" s="15">
        <f t="shared" si="266"/>
        <v>16254.167187500001</v>
      </c>
      <c r="U3768">
        <f t="shared" si="267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64"/>
        <v>117</v>
      </c>
      <c r="Q3769" s="10" t="s">
        <v>8315</v>
      </c>
      <c r="R3769" t="s">
        <v>8357</v>
      </c>
      <c r="S3769" s="15">
        <f t="shared" si="265"/>
        <v>42050.019641203704</v>
      </c>
      <c r="T3769" s="15">
        <f t="shared" si="266"/>
        <v>16495.207638888889</v>
      </c>
      <c r="U3769">
        <f t="shared" si="267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64"/>
        <v>108</v>
      </c>
      <c r="Q3770" s="10" t="s">
        <v>8315</v>
      </c>
      <c r="R3770" t="s">
        <v>8357</v>
      </c>
      <c r="S3770" s="15">
        <f t="shared" si="265"/>
        <v>41772.727893518517</v>
      </c>
      <c r="T3770" s="15">
        <f t="shared" si="266"/>
        <v>16233.727893518519</v>
      </c>
      <c r="U3770">
        <f t="shared" si="267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64"/>
        <v>100</v>
      </c>
      <c r="Q3771" s="10" t="s">
        <v>8315</v>
      </c>
      <c r="R3771" t="s">
        <v>8357</v>
      </c>
      <c r="S3771" s="15">
        <f t="shared" si="265"/>
        <v>42445.598136574074</v>
      </c>
      <c r="T3771" s="15">
        <f t="shared" si="266"/>
        <v>16906.598136574074</v>
      </c>
      <c r="U3771">
        <f t="shared" si="267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64"/>
        <v>100</v>
      </c>
      <c r="Q3772" s="10" t="s">
        <v>8315</v>
      </c>
      <c r="R3772" t="s">
        <v>8357</v>
      </c>
      <c r="S3772" s="15">
        <f t="shared" si="265"/>
        <v>42138.930671296301</v>
      </c>
      <c r="T3772" s="15">
        <f t="shared" si="266"/>
        <v>16599.930671296297</v>
      </c>
      <c r="U3772">
        <f t="shared" si="267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64"/>
        <v>146</v>
      </c>
      <c r="Q3773" s="10" t="s">
        <v>8315</v>
      </c>
      <c r="R3773" t="s">
        <v>8357</v>
      </c>
      <c r="S3773" s="15">
        <f t="shared" si="265"/>
        <v>42493.857083333336</v>
      </c>
      <c r="T3773" s="15">
        <f t="shared" si="266"/>
        <v>16939</v>
      </c>
      <c r="U3773">
        <f t="shared" si="267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64"/>
        <v>110</v>
      </c>
      <c r="Q3774" s="10" t="s">
        <v>8315</v>
      </c>
      <c r="R3774" t="s">
        <v>8357</v>
      </c>
      <c r="S3774" s="15">
        <f t="shared" si="265"/>
        <v>42682.616967592592</v>
      </c>
      <c r="T3774" s="15">
        <f t="shared" si="266"/>
        <v>17134.25</v>
      </c>
      <c r="U3774">
        <f t="shared" si="267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64"/>
        <v>108</v>
      </c>
      <c r="Q3775" s="10" t="s">
        <v>8315</v>
      </c>
      <c r="R3775" t="s">
        <v>8357</v>
      </c>
      <c r="S3775" s="15">
        <f t="shared" si="265"/>
        <v>42656.005173611105</v>
      </c>
      <c r="T3775" s="15">
        <f t="shared" si="266"/>
        <v>17120.088888888891</v>
      </c>
      <c r="U3775">
        <f t="shared" si="267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64"/>
        <v>100</v>
      </c>
      <c r="Q3776" s="10" t="s">
        <v>8315</v>
      </c>
      <c r="R3776" t="s">
        <v>8357</v>
      </c>
      <c r="S3776" s="15">
        <f t="shared" si="265"/>
        <v>42087.792303240742</v>
      </c>
      <c r="T3776" s="15">
        <f t="shared" si="266"/>
        <v>16534.792303240742</v>
      </c>
      <c r="U3776">
        <f t="shared" si="267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64"/>
        <v>100</v>
      </c>
      <c r="Q3777" s="10" t="s">
        <v>8315</v>
      </c>
      <c r="R3777" t="s">
        <v>8357</v>
      </c>
      <c r="S3777" s="15">
        <f t="shared" si="265"/>
        <v>42075.942627314813</v>
      </c>
      <c r="T3777" s="15">
        <f t="shared" si="266"/>
        <v>16534.166666666668</v>
      </c>
      <c r="U3777">
        <f t="shared" si="267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68">ROUND(E3778/D3778*100,0)</f>
        <v>107</v>
      </c>
      <c r="Q3778" s="10" t="s">
        <v>8315</v>
      </c>
      <c r="R3778" t="s">
        <v>8357</v>
      </c>
      <c r="S3778" s="15">
        <f t="shared" si="265"/>
        <v>41814.367800925924</v>
      </c>
      <c r="T3778" s="15">
        <f t="shared" si="266"/>
        <v>16283.041666666666</v>
      </c>
      <c r="U3778">
        <f t="shared" si="267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68"/>
        <v>143</v>
      </c>
      <c r="Q3779" s="10" t="s">
        <v>8315</v>
      </c>
      <c r="R3779" t="s">
        <v>8357</v>
      </c>
      <c r="S3779" s="15">
        <f t="shared" ref="S3779:S3842" si="269">(((J3779/60)/60)/24)+DATE(1970,1,1)</f>
        <v>41887.111354166671</v>
      </c>
      <c r="T3779" s="15">
        <f t="shared" ref="T3779:T3842" si="270">(((I3779/60)/60)/24)</f>
        <v>16340.166666666666</v>
      </c>
      <c r="U3779">
        <f t="shared" ref="U3779:U3842" si="271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68"/>
        <v>105</v>
      </c>
      <c r="Q3780" s="10" t="s">
        <v>8315</v>
      </c>
      <c r="R3780" t="s">
        <v>8357</v>
      </c>
      <c r="S3780" s="15">
        <f t="shared" si="269"/>
        <v>41989.819212962961</v>
      </c>
      <c r="T3780" s="15">
        <f t="shared" si="270"/>
        <v>16480.819212962964</v>
      </c>
      <c r="U3780">
        <f t="shared" si="271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68"/>
        <v>104</v>
      </c>
      <c r="Q3781" s="10" t="s">
        <v>8315</v>
      </c>
      <c r="R3781" t="s">
        <v>8357</v>
      </c>
      <c r="S3781" s="15">
        <f t="shared" si="269"/>
        <v>42425.735416666663</v>
      </c>
      <c r="T3781" s="15">
        <f t="shared" si="270"/>
        <v>16886.693750000002</v>
      </c>
      <c r="U3781">
        <f t="shared" si="271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68"/>
        <v>120</v>
      </c>
      <c r="Q3782" s="10" t="s">
        <v>8315</v>
      </c>
      <c r="R3782" t="s">
        <v>8357</v>
      </c>
      <c r="S3782" s="15">
        <f t="shared" si="269"/>
        <v>42166.219733796301</v>
      </c>
      <c r="T3782" s="15">
        <f t="shared" si="270"/>
        <v>16629.837499999998</v>
      </c>
      <c r="U3782">
        <f t="shared" si="271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68"/>
        <v>110</v>
      </c>
      <c r="Q3783" s="10" t="s">
        <v>8315</v>
      </c>
      <c r="R3783" t="s">
        <v>8357</v>
      </c>
      <c r="S3783" s="15">
        <f t="shared" si="269"/>
        <v>41865.882928240739</v>
      </c>
      <c r="T3783" s="15">
        <f t="shared" si="270"/>
        <v>16321.882928240741</v>
      </c>
      <c r="U3783">
        <f t="shared" si="271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68"/>
        <v>102</v>
      </c>
      <c r="Q3784" s="10" t="s">
        <v>8315</v>
      </c>
      <c r="R3784" t="s">
        <v>8357</v>
      </c>
      <c r="S3784" s="15">
        <f t="shared" si="269"/>
        <v>42546.862233796302</v>
      </c>
      <c r="T3784" s="15">
        <f t="shared" si="270"/>
        <v>17006.958333333332</v>
      </c>
      <c r="U3784">
        <f t="shared" si="271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68"/>
        <v>129</v>
      </c>
      <c r="Q3785" s="10" t="s">
        <v>8315</v>
      </c>
      <c r="R3785" t="s">
        <v>8357</v>
      </c>
      <c r="S3785" s="15">
        <f t="shared" si="269"/>
        <v>42420.140277777777</v>
      </c>
      <c r="T3785" s="15">
        <f t="shared" si="270"/>
        <v>16875.666666666668</v>
      </c>
      <c r="U3785">
        <f t="shared" si="271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68"/>
        <v>115</v>
      </c>
      <c r="Q3786" s="10" t="s">
        <v>8315</v>
      </c>
      <c r="R3786" t="s">
        <v>8357</v>
      </c>
      <c r="S3786" s="15">
        <f t="shared" si="269"/>
        <v>42531.980694444443</v>
      </c>
      <c r="T3786" s="15">
        <f t="shared" si="270"/>
        <v>16992.980694444446</v>
      </c>
      <c r="U3786">
        <f t="shared" si="271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68"/>
        <v>151</v>
      </c>
      <c r="Q3787" s="10" t="s">
        <v>8315</v>
      </c>
      <c r="R3787" t="s">
        <v>8357</v>
      </c>
      <c r="S3787" s="15">
        <f t="shared" si="269"/>
        <v>42548.63853009259</v>
      </c>
      <c r="T3787" s="15">
        <f t="shared" si="270"/>
        <v>17015.418750000001</v>
      </c>
      <c r="U3787">
        <f t="shared" si="271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68"/>
        <v>111</v>
      </c>
      <c r="Q3788" s="10" t="s">
        <v>8315</v>
      </c>
      <c r="R3788" t="s">
        <v>8357</v>
      </c>
      <c r="S3788" s="15">
        <f t="shared" si="269"/>
        <v>42487.037905092591</v>
      </c>
      <c r="T3788" s="15">
        <f t="shared" si="270"/>
        <v>16948.037905092591</v>
      </c>
      <c r="U3788">
        <f t="shared" si="271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68"/>
        <v>100</v>
      </c>
      <c r="Q3789" s="10" t="s">
        <v>8315</v>
      </c>
      <c r="R3789" t="s">
        <v>8357</v>
      </c>
      <c r="S3789" s="15">
        <f t="shared" si="269"/>
        <v>42167.534791666665</v>
      </c>
      <c r="T3789" s="15">
        <f t="shared" si="270"/>
        <v>16627.165972222221</v>
      </c>
      <c r="U3789">
        <f t="shared" si="271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68"/>
        <v>1</v>
      </c>
      <c r="Q3790" s="10" t="s">
        <v>8315</v>
      </c>
      <c r="R3790" t="s">
        <v>8357</v>
      </c>
      <c r="S3790" s="15">
        <f t="shared" si="269"/>
        <v>42333.695821759262</v>
      </c>
      <c r="T3790" s="15">
        <f t="shared" si="270"/>
        <v>16792.679166666665</v>
      </c>
      <c r="U3790">
        <f t="shared" si="271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68"/>
        <v>3</v>
      </c>
      <c r="Q3791" s="10" t="s">
        <v>8315</v>
      </c>
      <c r="R3791" t="s">
        <v>8357</v>
      </c>
      <c r="S3791" s="15">
        <f t="shared" si="269"/>
        <v>42138.798819444448</v>
      </c>
      <c r="T3791" s="15">
        <f t="shared" si="270"/>
        <v>16601.798819444444</v>
      </c>
      <c r="U3791">
        <f t="shared" si="271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68"/>
        <v>0</v>
      </c>
      <c r="Q3792" s="10" t="s">
        <v>8315</v>
      </c>
      <c r="R3792" t="s">
        <v>8357</v>
      </c>
      <c r="S3792" s="15">
        <f t="shared" si="269"/>
        <v>42666.666932870372</v>
      </c>
      <c r="T3792" s="15">
        <f t="shared" si="270"/>
        <v>17127.708599537036</v>
      </c>
      <c r="U3792">
        <f t="shared" si="271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68"/>
        <v>0</v>
      </c>
      <c r="Q3793" s="10" t="s">
        <v>8315</v>
      </c>
      <c r="R3793" t="s">
        <v>8357</v>
      </c>
      <c r="S3793" s="15">
        <f t="shared" si="269"/>
        <v>41766.692037037035</v>
      </c>
      <c r="T3793" s="15">
        <f t="shared" si="270"/>
        <v>16257.692037037037</v>
      </c>
      <c r="U3793">
        <f t="shared" si="271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68"/>
        <v>0</v>
      </c>
      <c r="Q3794" s="10" t="s">
        <v>8315</v>
      </c>
      <c r="R3794" t="s">
        <v>8357</v>
      </c>
      <c r="S3794" s="15">
        <f t="shared" si="269"/>
        <v>42170.447013888886</v>
      </c>
      <c r="T3794" s="15">
        <f t="shared" si="270"/>
        <v>16631.44701388889</v>
      </c>
      <c r="U3794">
        <f t="shared" si="271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68"/>
        <v>60</v>
      </c>
      <c r="Q3795" s="10" t="s">
        <v>8315</v>
      </c>
      <c r="R3795" t="s">
        <v>8357</v>
      </c>
      <c r="S3795" s="15">
        <f t="shared" si="269"/>
        <v>41968.938993055555</v>
      </c>
      <c r="T3795" s="15">
        <f t="shared" si="270"/>
        <v>16420.938993055555</v>
      </c>
      <c r="U3795">
        <f t="shared" si="271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68"/>
        <v>1</v>
      </c>
      <c r="Q3796" s="10" t="s">
        <v>8315</v>
      </c>
      <c r="R3796" t="s">
        <v>8357</v>
      </c>
      <c r="S3796" s="15">
        <f t="shared" si="269"/>
        <v>42132.58048611111</v>
      </c>
      <c r="T3796" s="15">
        <f t="shared" si="270"/>
        <v>16593.58048611111</v>
      </c>
      <c r="U3796">
        <f t="shared" si="271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68"/>
        <v>2</v>
      </c>
      <c r="Q3797" s="10" t="s">
        <v>8315</v>
      </c>
      <c r="R3797" t="s">
        <v>8357</v>
      </c>
      <c r="S3797" s="15">
        <f t="shared" si="269"/>
        <v>42201.436226851853</v>
      </c>
      <c r="T3797" s="15">
        <f t="shared" si="270"/>
        <v>16675.9375</v>
      </c>
      <c r="U3797">
        <f t="shared" si="271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68"/>
        <v>0</v>
      </c>
      <c r="Q3798" s="10" t="s">
        <v>8315</v>
      </c>
      <c r="R3798" t="s">
        <v>8357</v>
      </c>
      <c r="S3798" s="15">
        <f t="shared" si="269"/>
        <v>42689.029583333337</v>
      </c>
      <c r="T3798" s="15">
        <f t="shared" si="270"/>
        <v>17180.029583333333</v>
      </c>
      <c r="U3798">
        <f t="shared" si="271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68"/>
        <v>90</v>
      </c>
      <c r="Q3799" s="10" t="s">
        <v>8315</v>
      </c>
      <c r="R3799" t="s">
        <v>8357</v>
      </c>
      <c r="S3799" s="15">
        <f t="shared" si="269"/>
        <v>42084.881539351853</v>
      </c>
      <c r="T3799" s="15">
        <f t="shared" si="270"/>
        <v>16545.881539351853</v>
      </c>
      <c r="U3799">
        <f t="shared" si="271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68"/>
        <v>1</v>
      </c>
      <c r="Q3800" s="10" t="s">
        <v>8315</v>
      </c>
      <c r="R3800" t="s">
        <v>8357</v>
      </c>
      <c r="S3800" s="15">
        <f t="shared" si="269"/>
        <v>41831.722777777781</v>
      </c>
      <c r="T3800" s="15">
        <f t="shared" si="270"/>
        <v>16292.722777777779</v>
      </c>
      <c r="U3800">
        <f t="shared" si="271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68"/>
        <v>4</v>
      </c>
      <c r="Q3801" s="10" t="s">
        <v>8315</v>
      </c>
      <c r="R3801" t="s">
        <v>8357</v>
      </c>
      <c r="S3801" s="15">
        <f t="shared" si="269"/>
        <v>42410.93105324074</v>
      </c>
      <c r="T3801" s="15">
        <f t="shared" si="270"/>
        <v>16871.93105324074</v>
      </c>
      <c r="U3801">
        <f t="shared" si="271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68"/>
        <v>4</v>
      </c>
      <c r="Q3802" s="10" t="s">
        <v>8315</v>
      </c>
      <c r="R3802" t="s">
        <v>8357</v>
      </c>
      <c r="S3802" s="15">
        <f t="shared" si="269"/>
        <v>41982.737071759257</v>
      </c>
      <c r="T3802" s="15">
        <f t="shared" si="270"/>
        <v>16446.207638888889</v>
      </c>
      <c r="U3802">
        <f t="shared" si="271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68"/>
        <v>9</v>
      </c>
      <c r="Q3803" s="10" t="s">
        <v>8315</v>
      </c>
      <c r="R3803" t="s">
        <v>8357</v>
      </c>
      <c r="S3803" s="15">
        <f t="shared" si="269"/>
        <v>41975.676111111112</v>
      </c>
      <c r="T3803" s="15">
        <f t="shared" si="270"/>
        <v>16437.676111111112</v>
      </c>
      <c r="U3803">
        <f t="shared" si="271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68"/>
        <v>0</v>
      </c>
      <c r="Q3804" s="10" t="s">
        <v>8315</v>
      </c>
      <c r="R3804" t="s">
        <v>8357</v>
      </c>
      <c r="S3804" s="15">
        <f t="shared" si="269"/>
        <v>42269.126226851848</v>
      </c>
      <c r="T3804" s="15">
        <f t="shared" si="270"/>
        <v>16730.126226851851</v>
      </c>
      <c r="U3804">
        <f t="shared" si="271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68"/>
        <v>20</v>
      </c>
      <c r="Q3805" s="10" t="s">
        <v>8315</v>
      </c>
      <c r="R3805" t="s">
        <v>8357</v>
      </c>
      <c r="S3805" s="15">
        <f t="shared" si="269"/>
        <v>42403.971851851849</v>
      </c>
      <c r="T3805" s="15">
        <f t="shared" si="270"/>
        <v>16864.971851851853</v>
      </c>
      <c r="U3805">
        <f t="shared" si="271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68"/>
        <v>0</v>
      </c>
      <c r="Q3806" s="10" t="s">
        <v>8315</v>
      </c>
      <c r="R3806" t="s">
        <v>8357</v>
      </c>
      <c r="S3806" s="15">
        <f t="shared" si="269"/>
        <v>42527.00953703704</v>
      </c>
      <c r="T3806" s="15">
        <f t="shared" si="270"/>
        <v>17013.291666666668</v>
      </c>
      <c r="U3806">
        <f t="shared" si="271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68"/>
        <v>0</v>
      </c>
      <c r="Q3807" s="10" t="s">
        <v>8315</v>
      </c>
      <c r="R3807" t="s">
        <v>8357</v>
      </c>
      <c r="S3807" s="15">
        <f t="shared" si="269"/>
        <v>41849.887037037035</v>
      </c>
      <c r="T3807" s="15">
        <f t="shared" si="270"/>
        <v>16340.887037037035</v>
      </c>
      <c r="U3807">
        <f t="shared" si="271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68"/>
        <v>0</v>
      </c>
      <c r="Q3808" s="10" t="s">
        <v>8315</v>
      </c>
      <c r="R3808" t="s">
        <v>8357</v>
      </c>
      <c r="S3808" s="15">
        <f t="shared" si="269"/>
        <v>41799.259039351848</v>
      </c>
      <c r="T3808" s="15">
        <f t="shared" si="270"/>
        <v>16250.259039351849</v>
      </c>
      <c r="U3808">
        <f t="shared" si="271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68"/>
        <v>30</v>
      </c>
      <c r="Q3809" s="10" t="s">
        <v>8315</v>
      </c>
      <c r="R3809" t="s">
        <v>8357</v>
      </c>
      <c r="S3809" s="15">
        <f t="shared" si="269"/>
        <v>42090.909016203703</v>
      </c>
      <c r="T3809" s="15">
        <f t="shared" si="270"/>
        <v>16528.909016203706</v>
      </c>
      <c r="U3809">
        <f t="shared" si="271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68"/>
        <v>100</v>
      </c>
      <c r="Q3810" s="10" t="s">
        <v>8315</v>
      </c>
      <c r="R3810" t="s">
        <v>8316</v>
      </c>
      <c r="S3810" s="15">
        <f t="shared" si="269"/>
        <v>42059.453923611116</v>
      </c>
      <c r="T3810" s="15">
        <f t="shared" si="270"/>
        <v>16550.412256944444</v>
      </c>
      <c r="U3810">
        <f t="shared" si="271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68"/>
        <v>101</v>
      </c>
      <c r="Q3811" s="10" t="s">
        <v>8315</v>
      </c>
      <c r="R3811" t="s">
        <v>8316</v>
      </c>
      <c r="S3811" s="15">
        <f t="shared" si="269"/>
        <v>41800.526701388888</v>
      </c>
      <c r="T3811" s="15">
        <f t="shared" si="270"/>
        <v>16281.958333333334</v>
      </c>
      <c r="U3811">
        <f t="shared" si="271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68"/>
        <v>122</v>
      </c>
      <c r="Q3812" s="10" t="s">
        <v>8315</v>
      </c>
      <c r="R3812" t="s">
        <v>8316</v>
      </c>
      <c r="S3812" s="15">
        <f t="shared" si="269"/>
        <v>42054.849050925928</v>
      </c>
      <c r="T3812" s="15">
        <f t="shared" si="270"/>
        <v>16515.80738425926</v>
      </c>
      <c r="U3812">
        <f t="shared" si="271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68"/>
        <v>330</v>
      </c>
      <c r="Q3813" s="10" t="s">
        <v>8315</v>
      </c>
      <c r="R3813" t="s">
        <v>8316</v>
      </c>
      <c r="S3813" s="15">
        <f t="shared" si="269"/>
        <v>42487.62700231481</v>
      </c>
      <c r="T3813" s="15">
        <f t="shared" si="270"/>
        <v>16952.458333333332</v>
      </c>
      <c r="U3813">
        <f t="shared" si="271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68"/>
        <v>110</v>
      </c>
      <c r="Q3814" s="10" t="s">
        <v>8315</v>
      </c>
      <c r="R3814" t="s">
        <v>8316</v>
      </c>
      <c r="S3814" s="15">
        <f t="shared" si="269"/>
        <v>42109.751250000001</v>
      </c>
      <c r="T3814" s="15">
        <f t="shared" si="270"/>
        <v>16587.165972222221</v>
      </c>
      <c r="U3814">
        <f t="shared" si="271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68"/>
        <v>101</v>
      </c>
      <c r="Q3815" s="10" t="s">
        <v>8315</v>
      </c>
      <c r="R3815" t="s">
        <v>8316</v>
      </c>
      <c r="S3815" s="15">
        <f t="shared" si="269"/>
        <v>42497.275706018518</v>
      </c>
      <c r="T3815" s="15">
        <f t="shared" si="270"/>
        <v>16966.90486111111</v>
      </c>
      <c r="U3815">
        <f t="shared" si="271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68"/>
        <v>140</v>
      </c>
      <c r="Q3816" s="10" t="s">
        <v>8315</v>
      </c>
      <c r="R3816" t="s">
        <v>8316</v>
      </c>
      <c r="S3816" s="15">
        <f t="shared" si="269"/>
        <v>42058.904074074075</v>
      </c>
      <c r="T3816" s="15">
        <f t="shared" si="270"/>
        <v>16526.165972222221</v>
      </c>
      <c r="U3816">
        <f t="shared" si="271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68"/>
        <v>100</v>
      </c>
      <c r="Q3817" s="10" t="s">
        <v>8315</v>
      </c>
      <c r="R3817" t="s">
        <v>8316</v>
      </c>
      <c r="S3817" s="15">
        <f t="shared" si="269"/>
        <v>42207.259918981479</v>
      </c>
      <c r="T3817" s="15">
        <f t="shared" si="270"/>
        <v>16667.958333333332</v>
      </c>
      <c r="U3817">
        <f t="shared" si="271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68"/>
        <v>119</v>
      </c>
      <c r="Q3818" s="10" t="s">
        <v>8315</v>
      </c>
      <c r="R3818" t="s">
        <v>8316</v>
      </c>
      <c r="S3818" s="15">
        <f t="shared" si="269"/>
        <v>41807.690081018518</v>
      </c>
      <c r="T3818" s="15">
        <f t="shared" si="270"/>
        <v>16268.690081018518</v>
      </c>
      <c r="U3818">
        <f t="shared" si="271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68"/>
        <v>107</v>
      </c>
      <c r="Q3819" s="10" t="s">
        <v>8315</v>
      </c>
      <c r="R3819" t="s">
        <v>8316</v>
      </c>
      <c r="S3819" s="15">
        <f t="shared" si="269"/>
        <v>42284.69694444444</v>
      </c>
      <c r="T3819" s="15">
        <f t="shared" si="270"/>
        <v>16732.165972222221</v>
      </c>
      <c r="U3819">
        <f t="shared" si="271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68"/>
        <v>228</v>
      </c>
      <c r="Q3820" s="10" t="s">
        <v>8315</v>
      </c>
      <c r="R3820" t="s">
        <v>8316</v>
      </c>
      <c r="S3820" s="15">
        <f t="shared" si="269"/>
        <v>42045.84238425926</v>
      </c>
      <c r="T3820" s="15">
        <f t="shared" si="270"/>
        <v>16506.800717592592</v>
      </c>
      <c r="U3820">
        <f t="shared" si="271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68"/>
        <v>106</v>
      </c>
      <c r="Q3821" s="10" t="s">
        <v>8315</v>
      </c>
      <c r="R3821" t="s">
        <v>8316</v>
      </c>
      <c r="S3821" s="15">
        <f t="shared" si="269"/>
        <v>42184.209537037037</v>
      </c>
      <c r="T3821" s="15">
        <f t="shared" si="270"/>
        <v>16633.87638888889</v>
      </c>
      <c r="U3821">
        <f t="shared" si="271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68"/>
        <v>143</v>
      </c>
      <c r="Q3822" s="10" t="s">
        <v>8315</v>
      </c>
      <c r="R3822" t="s">
        <v>8316</v>
      </c>
      <c r="S3822" s="15">
        <f t="shared" si="269"/>
        <v>42160.651817129634</v>
      </c>
      <c r="T3822" s="15">
        <f t="shared" si="270"/>
        <v>16621.65181712963</v>
      </c>
      <c r="U3822">
        <f t="shared" si="271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68"/>
        <v>105</v>
      </c>
      <c r="Q3823" s="10" t="s">
        <v>8315</v>
      </c>
      <c r="R3823" t="s">
        <v>8316</v>
      </c>
      <c r="S3823" s="15">
        <f t="shared" si="269"/>
        <v>42341.180636574078</v>
      </c>
      <c r="T3823" s="15">
        <f t="shared" si="270"/>
        <v>16804.180636574074</v>
      </c>
      <c r="U3823">
        <f t="shared" si="271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68"/>
        <v>110</v>
      </c>
      <c r="Q3824" s="10" t="s">
        <v>8315</v>
      </c>
      <c r="R3824" t="s">
        <v>8316</v>
      </c>
      <c r="S3824" s="15">
        <f t="shared" si="269"/>
        <v>42329.838159722218</v>
      </c>
      <c r="T3824" s="15">
        <f t="shared" si="270"/>
        <v>16819.957638888889</v>
      </c>
      <c r="U3824">
        <f t="shared" si="271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68"/>
        <v>106</v>
      </c>
      <c r="Q3825" s="10" t="s">
        <v>8315</v>
      </c>
      <c r="R3825" t="s">
        <v>8316</v>
      </c>
      <c r="S3825" s="15">
        <f t="shared" si="269"/>
        <v>42170.910231481481</v>
      </c>
      <c r="T3825" s="15">
        <f t="shared" si="270"/>
        <v>16636.165972222221</v>
      </c>
      <c r="U3825">
        <f t="shared" si="271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68"/>
        <v>108</v>
      </c>
      <c r="Q3826" s="10" t="s">
        <v>8315</v>
      </c>
      <c r="R3826" t="s">
        <v>8316</v>
      </c>
      <c r="S3826" s="15">
        <f t="shared" si="269"/>
        <v>42571.626192129625</v>
      </c>
      <c r="T3826" s="15">
        <f t="shared" si="270"/>
        <v>17014.570138888888</v>
      </c>
      <c r="U3826">
        <f t="shared" si="271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68"/>
        <v>105</v>
      </c>
      <c r="Q3827" s="10" t="s">
        <v>8315</v>
      </c>
      <c r="R3827" t="s">
        <v>8316</v>
      </c>
      <c r="S3827" s="15">
        <f t="shared" si="269"/>
        <v>42151.069606481484</v>
      </c>
      <c r="T3827" s="15">
        <f t="shared" si="270"/>
        <v>16603.06960648148</v>
      </c>
      <c r="U3827">
        <f t="shared" si="271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68"/>
        <v>119</v>
      </c>
      <c r="Q3828" s="10" t="s">
        <v>8315</v>
      </c>
      <c r="R3828" t="s">
        <v>8316</v>
      </c>
      <c r="S3828" s="15">
        <f t="shared" si="269"/>
        <v>42101.423541666663</v>
      </c>
      <c r="T3828" s="15">
        <f t="shared" si="270"/>
        <v>16562.423541666667</v>
      </c>
      <c r="U3828">
        <f t="shared" si="271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68"/>
        <v>153</v>
      </c>
      <c r="Q3829" s="10" t="s">
        <v>8315</v>
      </c>
      <c r="R3829" t="s">
        <v>8316</v>
      </c>
      <c r="S3829" s="15">
        <f t="shared" si="269"/>
        <v>42034.928252314814</v>
      </c>
      <c r="T3829" s="15">
        <f t="shared" si="270"/>
        <v>16521</v>
      </c>
      <c r="U3829">
        <f t="shared" si="271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68"/>
        <v>100</v>
      </c>
      <c r="Q3830" s="10" t="s">
        <v>8315</v>
      </c>
      <c r="R3830" t="s">
        <v>8316</v>
      </c>
      <c r="S3830" s="15">
        <f t="shared" si="269"/>
        <v>41944.527627314819</v>
      </c>
      <c r="T3830" s="15">
        <f t="shared" si="270"/>
        <v>16435.569293981483</v>
      </c>
      <c r="U3830">
        <f t="shared" si="271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68"/>
        <v>100</v>
      </c>
      <c r="Q3831" s="10" t="s">
        <v>8315</v>
      </c>
      <c r="R3831" t="s">
        <v>8316</v>
      </c>
      <c r="S3831" s="15">
        <f t="shared" si="269"/>
        <v>42593.865405092598</v>
      </c>
      <c r="T3831" s="15">
        <f t="shared" si="270"/>
        <v>17044.865405092594</v>
      </c>
      <c r="U3831">
        <f t="shared" si="271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68"/>
        <v>225</v>
      </c>
      <c r="Q3832" s="10" t="s">
        <v>8315</v>
      </c>
      <c r="R3832" t="s">
        <v>8316</v>
      </c>
      <c r="S3832" s="15">
        <f t="shared" si="269"/>
        <v>42503.740868055553</v>
      </c>
      <c r="T3832" s="15">
        <f t="shared" si="270"/>
        <v>16948.740868055556</v>
      </c>
      <c r="U3832">
        <f t="shared" si="271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68"/>
        <v>106</v>
      </c>
      <c r="Q3833" s="10" t="s">
        <v>8315</v>
      </c>
      <c r="R3833" t="s">
        <v>8316</v>
      </c>
      <c r="S3833" s="15">
        <f t="shared" si="269"/>
        <v>41927.848900462966</v>
      </c>
      <c r="T3833" s="15">
        <f t="shared" si="270"/>
        <v>16379.890567129631</v>
      </c>
      <c r="U3833">
        <f t="shared" si="271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68"/>
        <v>105</v>
      </c>
      <c r="Q3834" s="10" t="s">
        <v>8315</v>
      </c>
      <c r="R3834" t="s">
        <v>8316</v>
      </c>
      <c r="S3834" s="15">
        <f t="shared" si="269"/>
        <v>42375.114988425921</v>
      </c>
      <c r="T3834" s="15">
        <f t="shared" si="270"/>
        <v>16851.114988425925</v>
      </c>
      <c r="U3834">
        <f t="shared" si="271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68"/>
        <v>117</v>
      </c>
      <c r="Q3835" s="10" t="s">
        <v>8315</v>
      </c>
      <c r="R3835" t="s">
        <v>8316</v>
      </c>
      <c r="S3835" s="15">
        <f t="shared" si="269"/>
        <v>41963.872361111105</v>
      </c>
      <c r="T3835" s="15">
        <f t="shared" si="270"/>
        <v>16405.797916666666</v>
      </c>
      <c r="U3835">
        <f t="shared" si="271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68"/>
        <v>109</v>
      </c>
      <c r="Q3836" s="10" t="s">
        <v>8315</v>
      </c>
      <c r="R3836" t="s">
        <v>8316</v>
      </c>
      <c r="S3836" s="15">
        <f t="shared" si="269"/>
        <v>42143.445219907408</v>
      </c>
      <c r="T3836" s="15">
        <f t="shared" si="270"/>
        <v>16604.445219907408</v>
      </c>
      <c r="U3836">
        <f t="shared" si="271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68"/>
        <v>160</v>
      </c>
      <c r="Q3837" s="10" t="s">
        <v>8315</v>
      </c>
      <c r="R3837" t="s">
        <v>8316</v>
      </c>
      <c r="S3837" s="15">
        <f t="shared" si="269"/>
        <v>42460.94222222222</v>
      </c>
      <c r="T3837" s="15">
        <f t="shared" si="270"/>
        <v>16912.942222222224</v>
      </c>
      <c r="U3837">
        <f t="shared" si="271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68"/>
        <v>113</v>
      </c>
      <c r="Q3838" s="10" t="s">
        <v>8315</v>
      </c>
      <c r="R3838" t="s">
        <v>8316</v>
      </c>
      <c r="S3838" s="15">
        <f t="shared" si="269"/>
        <v>42553.926527777774</v>
      </c>
      <c r="T3838" s="15">
        <f t="shared" si="270"/>
        <v>17016.172916666666</v>
      </c>
      <c r="U3838">
        <f t="shared" si="271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68"/>
        <v>102</v>
      </c>
      <c r="Q3839" s="10" t="s">
        <v>8315</v>
      </c>
      <c r="R3839" t="s">
        <v>8316</v>
      </c>
      <c r="S3839" s="15">
        <f t="shared" si="269"/>
        <v>42152.765717592592</v>
      </c>
      <c r="T3839" s="15">
        <f t="shared" si="270"/>
        <v>16619.765717592592</v>
      </c>
      <c r="U3839">
        <f t="shared" si="271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68"/>
        <v>101</v>
      </c>
      <c r="Q3840" s="10" t="s">
        <v>8315</v>
      </c>
      <c r="R3840" t="s">
        <v>8316</v>
      </c>
      <c r="S3840" s="15">
        <f t="shared" si="269"/>
        <v>42116.710752314815</v>
      </c>
      <c r="T3840" s="15">
        <f t="shared" si="270"/>
        <v>16577.710752314815</v>
      </c>
      <c r="U3840">
        <f t="shared" si="271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68"/>
        <v>101</v>
      </c>
      <c r="Q3841" s="10" t="s">
        <v>8315</v>
      </c>
      <c r="R3841" t="s">
        <v>8316</v>
      </c>
      <c r="S3841" s="15">
        <f t="shared" si="269"/>
        <v>42155.142638888887</v>
      </c>
      <c r="T3841" s="15">
        <f t="shared" si="270"/>
        <v>16646.142638888887</v>
      </c>
      <c r="U3841">
        <f t="shared" si="271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72">ROUND(E3842/D3842*100,0)</f>
        <v>6500</v>
      </c>
      <c r="Q3842" s="10" t="s">
        <v>8315</v>
      </c>
      <c r="R3842" t="s">
        <v>8316</v>
      </c>
      <c r="S3842" s="15">
        <f t="shared" si="269"/>
        <v>42432.701724537037</v>
      </c>
      <c r="T3842" s="15">
        <f t="shared" si="270"/>
        <v>16888.660057870369</v>
      </c>
      <c r="U3842">
        <f t="shared" si="271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72"/>
        <v>9</v>
      </c>
      <c r="Q3843" s="10" t="s">
        <v>8315</v>
      </c>
      <c r="R3843" t="s">
        <v>8316</v>
      </c>
      <c r="S3843" s="15">
        <f t="shared" ref="S3843:S3906" si="273">(((J3843/60)/60)/24)+DATE(1970,1,1)</f>
        <v>41780.785729166666</v>
      </c>
      <c r="T3843" s="15">
        <f t="shared" ref="T3843:T3906" si="274">(((I3843/60)/60)/24)</f>
        <v>16271.785729166666</v>
      </c>
      <c r="U3843">
        <f t="shared" ref="U3843:U3906" si="275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72"/>
        <v>22</v>
      </c>
      <c r="Q3844" s="10" t="s">
        <v>8315</v>
      </c>
      <c r="R3844" t="s">
        <v>8316</v>
      </c>
      <c r="S3844" s="15">
        <f t="shared" si="273"/>
        <v>41740.493657407409</v>
      </c>
      <c r="T3844" s="15">
        <f t="shared" si="274"/>
        <v>16201.493657407407</v>
      </c>
      <c r="U3844">
        <f t="shared" si="275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72"/>
        <v>21</v>
      </c>
      <c r="Q3845" s="10" t="s">
        <v>8315</v>
      </c>
      <c r="R3845" t="s">
        <v>8316</v>
      </c>
      <c r="S3845" s="15">
        <f t="shared" si="273"/>
        <v>41766.072500000002</v>
      </c>
      <c r="T3845" s="15">
        <f t="shared" si="274"/>
        <v>16222.0725</v>
      </c>
      <c r="U3845">
        <f t="shared" si="275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72"/>
        <v>41</v>
      </c>
      <c r="Q3846" s="10" t="s">
        <v>8315</v>
      </c>
      <c r="R3846" t="s">
        <v>8316</v>
      </c>
      <c r="S3846" s="15">
        <f t="shared" si="273"/>
        <v>41766.617291666669</v>
      </c>
      <c r="T3846" s="15">
        <f t="shared" si="274"/>
        <v>16224.290972222223</v>
      </c>
      <c r="U3846">
        <f t="shared" si="275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72"/>
        <v>2</v>
      </c>
      <c r="Q3847" s="10" t="s">
        <v>8315</v>
      </c>
      <c r="R3847" t="s">
        <v>8316</v>
      </c>
      <c r="S3847" s="15">
        <f t="shared" si="273"/>
        <v>42248.627013888887</v>
      </c>
      <c r="T3847" s="15">
        <f t="shared" si="274"/>
        <v>16709.627013888887</v>
      </c>
      <c r="U3847">
        <f t="shared" si="275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72"/>
        <v>3</v>
      </c>
      <c r="Q3848" s="10" t="s">
        <v>8315</v>
      </c>
      <c r="R3848" t="s">
        <v>8316</v>
      </c>
      <c r="S3848" s="15">
        <f t="shared" si="273"/>
        <v>41885.221550925926</v>
      </c>
      <c r="T3848" s="15">
        <f t="shared" si="274"/>
        <v>16347.290972222223</v>
      </c>
      <c r="U3848">
        <f t="shared" si="275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72"/>
        <v>16</v>
      </c>
      <c r="Q3849" s="10" t="s">
        <v>8315</v>
      </c>
      <c r="R3849" t="s">
        <v>8316</v>
      </c>
      <c r="S3849" s="15">
        <f t="shared" si="273"/>
        <v>42159.224432870367</v>
      </c>
      <c r="T3849" s="15">
        <f t="shared" si="274"/>
        <v>16635.224432870371</v>
      </c>
      <c r="U3849">
        <f t="shared" si="275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72"/>
        <v>16</v>
      </c>
      <c r="Q3850" s="10" t="s">
        <v>8315</v>
      </c>
      <c r="R3850" t="s">
        <v>8316</v>
      </c>
      <c r="S3850" s="15">
        <f t="shared" si="273"/>
        <v>42265.817002314812</v>
      </c>
      <c r="T3850" s="15">
        <f t="shared" si="274"/>
        <v>16726.817002314816</v>
      </c>
      <c r="U3850">
        <f t="shared" si="275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72"/>
        <v>7</v>
      </c>
      <c r="Q3851" s="10" t="s">
        <v>8315</v>
      </c>
      <c r="R3851" t="s">
        <v>8316</v>
      </c>
      <c r="S3851" s="15">
        <f t="shared" si="273"/>
        <v>42136.767175925925</v>
      </c>
      <c r="T3851" s="15">
        <f t="shared" si="274"/>
        <v>16597.767175925928</v>
      </c>
      <c r="U3851">
        <f t="shared" si="275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72"/>
        <v>4</v>
      </c>
      <c r="Q3852" s="10" t="s">
        <v>8315</v>
      </c>
      <c r="R3852" t="s">
        <v>8316</v>
      </c>
      <c r="S3852" s="15">
        <f t="shared" si="273"/>
        <v>41975.124340277776</v>
      </c>
      <c r="T3852" s="15">
        <f t="shared" si="274"/>
        <v>16436.12434027778</v>
      </c>
      <c r="U3852">
        <f t="shared" si="275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72"/>
        <v>34</v>
      </c>
      <c r="Q3853" s="10" t="s">
        <v>8315</v>
      </c>
      <c r="R3853" t="s">
        <v>8316</v>
      </c>
      <c r="S3853" s="15">
        <f t="shared" si="273"/>
        <v>42172.439571759256</v>
      </c>
      <c r="T3853" s="15">
        <f t="shared" si="274"/>
        <v>16633.43957175926</v>
      </c>
      <c r="U3853">
        <f t="shared" si="275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72"/>
        <v>0</v>
      </c>
      <c r="Q3854" s="10" t="s">
        <v>8315</v>
      </c>
      <c r="R3854" t="s">
        <v>8316</v>
      </c>
      <c r="S3854" s="15">
        <f t="shared" si="273"/>
        <v>42065.190694444449</v>
      </c>
      <c r="T3854" s="15">
        <f t="shared" si="274"/>
        <v>16521.149027777781</v>
      </c>
      <c r="U3854">
        <f t="shared" si="275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72"/>
        <v>0</v>
      </c>
      <c r="Q3855" s="10" t="s">
        <v>8315</v>
      </c>
      <c r="R3855" t="s">
        <v>8316</v>
      </c>
      <c r="S3855" s="15">
        <f t="shared" si="273"/>
        <v>41848.84002314815</v>
      </c>
      <c r="T3855" s="15">
        <f t="shared" si="274"/>
        <v>16314.840023148148</v>
      </c>
      <c r="U3855">
        <f t="shared" si="275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72"/>
        <v>16</v>
      </c>
      <c r="Q3856" s="10" t="s">
        <v>8315</v>
      </c>
      <c r="R3856" t="s">
        <v>8316</v>
      </c>
      <c r="S3856" s="15">
        <f t="shared" si="273"/>
        <v>42103.884930555556</v>
      </c>
      <c r="T3856" s="15">
        <f t="shared" si="274"/>
        <v>16564.884930555556</v>
      </c>
      <c r="U3856">
        <f t="shared" si="275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72"/>
        <v>3</v>
      </c>
      <c r="Q3857" s="10" t="s">
        <v>8315</v>
      </c>
      <c r="R3857" t="s">
        <v>8316</v>
      </c>
      <c r="S3857" s="15">
        <f t="shared" si="273"/>
        <v>42059.970729166671</v>
      </c>
      <c r="T3857" s="15">
        <f t="shared" si="274"/>
        <v>16520.929062500003</v>
      </c>
      <c r="U3857">
        <f t="shared" si="275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72"/>
        <v>0</v>
      </c>
      <c r="Q3858" s="10" t="s">
        <v>8315</v>
      </c>
      <c r="R3858" t="s">
        <v>8316</v>
      </c>
      <c r="S3858" s="15">
        <f t="shared" si="273"/>
        <v>42041.743090277778</v>
      </c>
      <c r="T3858" s="15">
        <f t="shared" si="274"/>
        <v>16502.70142361111</v>
      </c>
      <c r="U3858">
        <f t="shared" si="275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72"/>
        <v>5</v>
      </c>
      <c r="Q3859" s="10" t="s">
        <v>8315</v>
      </c>
      <c r="R3859" t="s">
        <v>8316</v>
      </c>
      <c r="S3859" s="15">
        <f t="shared" si="273"/>
        <v>41829.73715277778</v>
      </c>
      <c r="T3859" s="15">
        <f t="shared" si="274"/>
        <v>16283.716666666667</v>
      </c>
      <c r="U3859">
        <f t="shared" si="275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72"/>
        <v>2</v>
      </c>
      <c r="Q3860" s="10" t="s">
        <v>8315</v>
      </c>
      <c r="R3860" t="s">
        <v>8316</v>
      </c>
      <c r="S3860" s="15">
        <f t="shared" si="273"/>
        <v>42128.431064814817</v>
      </c>
      <c r="T3860" s="15">
        <f t="shared" si="274"/>
        <v>16577.875</v>
      </c>
      <c r="U3860">
        <f t="shared" si="275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72"/>
        <v>0</v>
      </c>
      <c r="Q3861" s="10" t="s">
        <v>8315</v>
      </c>
      <c r="R3861" t="s">
        <v>8316</v>
      </c>
      <c r="S3861" s="15">
        <f t="shared" si="273"/>
        <v>41789.893599537041</v>
      </c>
      <c r="T3861" s="15">
        <f t="shared" si="274"/>
        <v>16246.875</v>
      </c>
      <c r="U3861">
        <f t="shared" si="275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72"/>
        <v>18</v>
      </c>
      <c r="Q3862" s="10" t="s">
        <v>8315</v>
      </c>
      <c r="R3862" t="s">
        <v>8316</v>
      </c>
      <c r="S3862" s="15">
        <f t="shared" si="273"/>
        <v>41833.660995370366</v>
      </c>
      <c r="T3862" s="15">
        <f t="shared" si="274"/>
        <v>16294.660995370368</v>
      </c>
      <c r="U3862">
        <f t="shared" si="275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72"/>
        <v>5</v>
      </c>
      <c r="Q3863" s="10" t="s">
        <v>8315</v>
      </c>
      <c r="R3863" t="s">
        <v>8316</v>
      </c>
      <c r="S3863" s="15">
        <f t="shared" si="273"/>
        <v>41914.590011574073</v>
      </c>
      <c r="T3863" s="15">
        <f t="shared" si="274"/>
        <v>16386.90763888889</v>
      </c>
      <c r="U3863">
        <f t="shared" si="275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72"/>
        <v>0</v>
      </c>
      <c r="Q3864" s="10" t="s">
        <v>8315</v>
      </c>
      <c r="R3864" t="s">
        <v>8316</v>
      </c>
      <c r="S3864" s="15">
        <f t="shared" si="273"/>
        <v>42611.261064814811</v>
      </c>
      <c r="T3864" s="15">
        <f t="shared" si="274"/>
        <v>17056.707638888889</v>
      </c>
      <c r="U3864">
        <f t="shared" si="275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72"/>
        <v>0</v>
      </c>
      <c r="Q3865" s="10" t="s">
        <v>8315</v>
      </c>
      <c r="R3865" t="s">
        <v>8316</v>
      </c>
      <c r="S3865" s="15">
        <f t="shared" si="273"/>
        <v>42253.633159722223</v>
      </c>
      <c r="T3865" s="15">
        <f t="shared" si="274"/>
        <v>16744.674826388891</v>
      </c>
      <c r="U3865">
        <f t="shared" si="275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72"/>
        <v>1</v>
      </c>
      <c r="Q3866" s="10" t="s">
        <v>8315</v>
      </c>
      <c r="R3866" t="s">
        <v>8316</v>
      </c>
      <c r="S3866" s="15">
        <f t="shared" si="273"/>
        <v>42295.891828703709</v>
      </c>
      <c r="T3866" s="15">
        <f t="shared" si="274"/>
        <v>16756.933495370369</v>
      </c>
      <c r="U3866">
        <f t="shared" si="275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72"/>
        <v>27</v>
      </c>
      <c r="Q3867" s="10" t="s">
        <v>8315</v>
      </c>
      <c r="R3867" t="s">
        <v>8316</v>
      </c>
      <c r="S3867" s="15">
        <f t="shared" si="273"/>
        <v>41841.651597222226</v>
      </c>
      <c r="T3867" s="15">
        <f t="shared" si="274"/>
        <v>16312.229166666666</v>
      </c>
      <c r="U3867">
        <f t="shared" si="275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72"/>
        <v>1</v>
      </c>
      <c r="Q3868" s="10" t="s">
        <v>8315</v>
      </c>
      <c r="R3868" t="s">
        <v>8316</v>
      </c>
      <c r="S3868" s="15">
        <f t="shared" si="273"/>
        <v>42402.947002314817</v>
      </c>
      <c r="T3868" s="15">
        <f t="shared" si="274"/>
        <v>16883.145138888889</v>
      </c>
      <c r="U3868">
        <f t="shared" si="275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72"/>
        <v>13</v>
      </c>
      <c r="Q3869" s="10" t="s">
        <v>8315</v>
      </c>
      <c r="R3869" t="s">
        <v>8316</v>
      </c>
      <c r="S3869" s="15">
        <f t="shared" si="273"/>
        <v>42509.814108796301</v>
      </c>
      <c r="T3869" s="15">
        <f t="shared" si="274"/>
        <v>16970.814108796298</v>
      </c>
      <c r="U3869">
        <f t="shared" si="275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72"/>
        <v>0</v>
      </c>
      <c r="Q3870" s="10" t="s">
        <v>8315</v>
      </c>
      <c r="R3870" t="s">
        <v>8357</v>
      </c>
      <c r="S3870" s="15">
        <f t="shared" si="273"/>
        <v>41865.659780092588</v>
      </c>
      <c r="T3870" s="15">
        <f t="shared" si="274"/>
        <v>16321.65978009259</v>
      </c>
      <c r="U3870">
        <f t="shared" si="275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72"/>
        <v>3</v>
      </c>
      <c r="Q3871" s="10" t="s">
        <v>8315</v>
      </c>
      <c r="R3871" t="s">
        <v>8357</v>
      </c>
      <c r="S3871" s="15">
        <f t="shared" si="273"/>
        <v>42047.724444444444</v>
      </c>
      <c r="T3871" s="15">
        <f t="shared" si="274"/>
        <v>16508.132638888888</v>
      </c>
      <c r="U3871">
        <f t="shared" si="275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72"/>
        <v>15</v>
      </c>
      <c r="Q3872" s="10" t="s">
        <v>8315</v>
      </c>
      <c r="R3872" t="s">
        <v>8357</v>
      </c>
      <c r="S3872" s="15">
        <f t="shared" si="273"/>
        <v>41793.17219907407</v>
      </c>
      <c r="T3872" s="15">
        <f t="shared" si="274"/>
        <v>16254.172199074072</v>
      </c>
      <c r="U3872">
        <f t="shared" si="275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72"/>
        <v>3</v>
      </c>
      <c r="Q3873" s="10" t="s">
        <v>8315</v>
      </c>
      <c r="R3873" t="s">
        <v>8357</v>
      </c>
      <c r="S3873" s="15">
        <f t="shared" si="273"/>
        <v>42763.780671296292</v>
      </c>
      <c r="T3873" s="15">
        <f t="shared" si="274"/>
        <v>17254.739004629631</v>
      </c>
      <c r="U3873">
        <f t="shared" si="275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72"/>
        <v>0</v>
      </c>
      <c r="Q3874" s="10" t="s">
        <v>8315</v>
      </c>
      <c r="R3874" t="s">
        <v>8357</v>
      </c>
      <c r="S3874" s="15">
        <f t="shared" si="273"/>
        <v>42180.145787037036</v>
      </c>
      <c r="T3874" s="15">
        <f t="shared" si="274"/>
        <v>16661.14578703704</v>
      </c>
      <c r="U3874">
        <f t="shared" si="275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72"/>
        <v>0</v>
      </c>
      <c r="Q3875" s="10" t="s">
        <v>8315</v>
      </c>
      <c r="R3875" t="s">
        <v>8357</v>
      </c>
      <c r="S3875" s="15">
        <f t="shared" si="273"/>
        <v>42255.696006944447</v>
      </c>
      <c r="T3875" s="15">
        <f t="shared" si="274"/>
        <v>16716.696006944443</v>
      </c>
      <c r="U3875">
        <f t="shared" si="275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72"/>
        <v>0</v>
      </c>
      <c r="Q3876" s="10" t="s">
        <v>8315</v>
      </c>
      <c r="R3876" t="s">
        <v>8357</v>
      </c>
      <c r="S3876" s="15">
        <f t="shared" si="273"/>
        <v>42007.016458333332</v>
      </c>
      <c r="T3876" s="15">
        <f t="shared" si="274"/>
        <v>16459.041666666668</v>
      </c>
      <c r="U3876">
        <f t="shared" si="275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72"/>
        <v>0</v>
      </c>
      <c r="Q3877" s="10" t="s">
        <v>8315</v>
      </c>
      <c r="R3877" t="s">
        <v>8357</v>
      </c>
      <c r="S3877" s="15">
        <f t="shared" si="273"/>
        <v>42615.346817129626</v>
      </c>
      <c r="T3877" s="15">
        <f t="shared" si="274"/>
        <v>17047.416666666668</v>
      </c>
      <c r="U3877">
        <f t="shared" si="275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72"/>
        <v>53</v>
      </c>
      <c r="Q3878" s="10" t="s">
        <v>8315</v>
      </c>
      <c r="R3878" t="s">
        <v>8357</v>
      </c>
      <c r="S3878" s="15">
        <f t="shared" si="273"/>
        <v>42372.624166666668</v>
      </c>
      <c r="T3878" s="15">
        <f t="shared" si="274"/>
        <v>16833.624166666668</v>
      </c>
      <c r="U3878">
        <f t="shared" si="275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72"/>
        <v>5</v>
      </c>
      <c r="Q3879" s="10" t="s">
        <v>8315</v>
      </c>
      <c r="R3879" t="s">
        <v>8357</v>
      </c>
      <c r="S3879" s="15">
        <f t="shared" si="273"/>
        <v>42682.67768518519</v>
      </c>
      <c r="T3879" s="15">
        <f t="shared" si="274"/>
        <v>17143.677685185186</v>
      </c>
      <c r="U3879">
        <f t="shared" si="275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72"/>
        <v>0</v>
      </c>
      <c r="Q3880" s="10" t="s">
        <v>8315</v>
      </c>
      <c r="R3880" t="s">
        <v>8357</v>
      </c>
      <c r="S3880" s="15">
        <f t="shared" si="273"/>
        <v>42154.818819444445</v>
      </c>
      <c r="T3880" s="15">
        <f t="shared" si="274"/>
        <v>16616.165972222221</v>
      </c>
      <c r="U3880">
        <f t="shared" si="275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72"/>
        <v>0</v>
      </c>
      <c r="Q3881" s="10" t="s">
        <v>8315</v>
      </c>
      <c r="R3881" t="s">
        <v>8357</v>
      </c>
      <c r="S3881" s="15">
        <f t="shared" si="273"/>
        <v>41999.861064814817</v>
      </c>
      <c r="T3881" s="15">
        <f t="shared" si="274"/>
        <v>16460.861064814813</v>
      </c>
      <c r="U3881">
        <f t="shared" si="275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72"/>
        <v>13</v>
      </c>
      <c r="Q3882" s="10" t="s">
        <v>8315</v>
      </c>
      <c r="R3882" t="s">
        <v>8357</v>
      </c>
      <c r="S3882" s="15">
        <f t="shared" si="273"/>
        <v>41815.815046296295</v>
      </c>
      <c r="T3882" s="15">
        <f t="shared" si="274"/>
        <v>16281.958333333334</v>
      </c>
      <c r="U3882">
        <f t="shared" si="27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72"/>
        <v>5</v>
      </c>
      <c r="Q3883" s="10" t="s">
        <v>8315</v>
      </c>
      <c r="R3883" t="s">
        <v>8357</v>
      </c>
      <c r="S3883" s="15">
        <f t="shared" si="273"/>
        <v>42756.018506944441</v>
      </c>
      <c r="T3883" s="15">
        <f t="shared" si="274"/>
        <v>17217.018506944445</v>
      </c>
      <c r="U3883">
        <f t="shared" si="275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72"/>
        <v>0</v>
      </c>
      <c r="Q3884" s="10" t="s">
        <v>8315</v>
      </c>
      <c r="R3884" t="s">
        <v>8357</v>
      </c>
      <c r="S3884" s="15">
        <f t="shared" si="273"/>
        <v>42373.983449074076</v>
      </c>
      <c r="T3884" s="15">
        <f t="shared" si="274"/>
        <v>16831.960416666665</v>
      </c>
      <c r="U3884">
        <f t="shared" si="27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72"/>
        <v>0</v>
      </c>
      <c r="Q3885" s="10" t="s">
        <v>8315</v>
      </c>
      <c r="R3885" t="s">
        <v>8357</v>
      </c>
      <c r="S3885" s="15">
        <f t="shared" si="273"/>
        <v>41854.602650462963</v>
      </c>
      <c r="T3885" s="15">
        <f t="shared" si="274"/>
        <v>16315.602650462963</v>
      </c>
      <c r="U3885">
        <f t="shared" si="27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72"/>
        <v>0</v>
      </c>
      <c r="Q3886" s="10" t="s">
        <v>8315</v>
      </c>
      <c r="R3886" t="s">
        <v>8357</v>
      </c>
      <c r="S3886" s="15">
        <f t="shared" si="273"/>
        <v>42065.791574074072</v>
      </c>
      <c r="T3886" s="15">
        <f t="shared" si="274"/>
        <v>16521.749907407408</v>
      </c>
      <c r="U3886">
        <f t="shared" si="27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72"/>
        <v>0</v>
      </c>
      <c r="Q3887" s="10" t="s">
        <v>8315</v>
      </c>
      <c r="R3887" t="s">
        <v>8357</v>
      </c>
      <c r="S3887" s="15">
        <f t="shared" si="273"/>
        <v>42469.951284722221</v>
      </c>
      <c r="T3887" s="15">
        <f t="shared" si="274"/>
        <v>16930.951284722225</v>
      </c>
      <c r="U3887">
        <f t="shared" si="27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72"/>
        <v>0</v>
      </c>
      <c r="Q3888" s="10" t="s">
        <v>8315</v>
      </c>
      <c r="R3888" t="s">
        <v>8357</v>
      </c>
      <c r="S3888" s="15">
        <f t="shared" si="273"/>
        <v>41954.228032407409</v>
      </c>
      <c r="T3888" s="15">
        <f t="shared" si="274"/>
        <v>16415.228032407405</v>
      </c>
      <c r="U3888">
        <f t="shared" si="27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72"/>
        <v>2</v>
      </c>
      <c r="Q3889" s="10" t="s">
        <v>8315</v>
      </c>
      <c r="R3889" t="s">
        <v>8357</v>
      </c>
      <c r="S3889" s="15">
        <f t="shared" si="273"/>
        <v>42079.857974537037</v>
      </c>
      <c r="T3889" s="15">
        <f t="shared" si="274"/>
        <v>16556.916666666668</v>
      </c>
      <c r="U3889">
        <f t="shared" si="27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72"/>
        <v>27</v>
      </c>
      <c r="Q3890" s="10" t="s">
        <v>8315</v>
      </c>
      <c r="R3890" t="s">
        <v>8316</v>
      </c>
      <c r="S3890" s="15">
        <f t="shared" si="273"/>
        <v>42762.545810185184</v>
      </c>
      <c r="T3890" s="15">
        <f t="shared" si="274"/>
        <v>17223.545810185184</v>
      </c>
      <c r="U3890">
        <f t="shared" si="27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72"/>
        <v>1</v>
      </c>
      <c r="Q3891" s="10" t="s">
        <v>8315</v>
      </c>
      <c r="R3891" t="s">
        <v>8316</v>
      </c>
      <c r="S3891" s="15">
        <f t="shared" si="273"/>
        <v>41977.004976851851</v>
      </c>
      <c r="T3891" s="15">
        <f t="shared" si="274"/>
        <v>16439.976388888888</v>
      </c>
      <c r="U3891">
        <f t="shared" si="27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72"/>
        <v>17</v>
      </c>
      <c r="Q3892" s="10" t="s">
        <v>8315</v>
      </c>
      <c r="R3892" t="s">
        <v>8316</v>
      </c>
      <c r="S3892" s="15">
        <f t="shared" si="273"/>
        <v>42171.758611111116</v>
      </c>
      <c r="T3892" s="15">
        <f t="shared" si="274"/>
        <v>16662.758611111112</v>
      </c>
      <c r="U3892">
        <f t="shared" si="27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72"/>
        <v>33</v>
      </c>
      <c r="Q3893" s="10" t="s">
        <v>8315</v>
      </c>
      <c r="R3893" t="s">
        <v>8316</v>
      </c>
      <c r="S3893" s="15">
        <f t="shared" si="273"/>
        <v>42056.1324537037</v>
      </c>
      <c r="T3893" s="15">
        <f t="shared" si="274"/>
        <v>16517.207638888889</v>
      </c>
      <c r="U3893">
        <f t="shared" si="27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72"/>
        <v>0</v>
      </c>
      <c r="Q3894" s="10" t="s">
        <v>8315</v>
      </c>
      <c r="R3894" t="s">
        <v>8316</v>
      </c>
      <c r="S3894" s="15">
        <f t="shared" si="273"/>
        <v>41867.652280092596</v>
      </c>
      <c r="T3894" s="15">
        <f t="shared" si="274"/>
        <v>16306.291666666666</v>
      </c>
      <c r="U3894">
        <f t="shared" si="27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72"/>
        <v>22</v>
      </c>
      <c r="Q3895" s="10" t="s">
        <v>8315</v>
      </c>
      <c r="R3895" t="s">
        <v>8316</v>
      </c>
      <c r="S3895" s="15">
        <f t="shared" si="273"/>
        <v>41779.657870370371</v>
      </c>
      <c r="T3895" s="15">
        <f t="shared" si="274"/>
        <v>16252.25</v>
      </c>
      <c r="U3895">
        <f t="shared" si="27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72"/>
        <v>3</v>
      </c>
      <c r="Q3896" s="10" t="s">
        <v>8315</v>
      </c>
      <c r="R3896" t="s">
        <v>8316</v>
      </c>
      <c r="S3896" s="15">
        <f t="shared" si="273"/>
        <v>42679.958472222221</v>
      </c>
      <c r="T3896" s="15">
        <f t="shared" si="274"/>
        <v>17141.207638888889</v>
      </c>
      <c r="U3896">
        <f t="shared" si="27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72"/>
        <v>5</v>
      </c>
      <c r="Q3897" s="10" t="s">
        <v>8315</v>
      </c>
      <c r="R3897" t="s">
        <v>8316</v>
      </c>
      <c r="S3897" s="15">
        <f t="shared" si="273"/>
        <v>42032.250208333338</v>
      </c>
      <c r="T3897" s="15">
        <f t="shared" si="274"/>
        <v>16494.250208333335</v>
      </c>
      <c r="U3897">
        <f t="shared" si="27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72"/>
        <v>11</v>
      </c>
      <c r="Q3898" s="10" t="s">
        <v>8315</v>
      </c>
      <c r="R3898" t="s">
        <v>8316</v>
      </c>
      <c r="S3898" s="15">
        <f t="shared" si="273"/>
        <v>41793.191875000004</v>
      </c>
      <c r="T3898" s="15">
        <f t="shared" si="274"/>
        <v>16238.191875000002</v>
      </c>
      <c r="U3898">
        <f t="shared" si="27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72"/>
        <v>18</v>
      </c>
      <c r="Q3899" s="10" t="s">
        <v>8315</v>
      </c>
      <c r="R3899" t="s">
        <v>8316</v>
      </c>
      <c r="S3899" s="15">
        <f t="shared" si="273"/>
        <v>41982.87364583333</v>
      </c>
      <c r="T3899" s="15">
        <f t="shared" si="274"/>
        <v>16443.873645833333</v>
      </c>
      <c r="U3899">
        <f t="shared" si="27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72"/>
        <v>33</v>
      </c>
      <c r="Q3900" s="10" t="s">
        <v>8315</v>
      </c>
      <c r="R3900" t="s">
        <v>8316</v>
      </c>
      <c r="S3900" s="15">
        <f t="shared" si="273"/>
        <v>42193.482291666667</v>
      </c>
      <c r="T3900" s="15">
        <f t="shared" si="274"/>
        <v>16664.666666666668</v>
      </c>
      <c r="U3900">
        <f t="shared" si="27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72"/>
        <v>1</v>
      </c>
      <c r="Q3901" s="10" t="s">
        <v>8315</v>
      </c>
      <c r="R3901" t="s">
        <v>8316</v>
      </c>
      <c r="S3901" s="15">
        <f t="shared" si="273"/>
        <v>41843.775011574071</v>
      </c>
      <c r="T3901" s="15">
        <f t="shared" si="274"/>
        <v>16294.775011574073</v>
      </c>
      <c r="U3901">
        <f t="shared" si="27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72"/>
        <v>5</v>
      </c>
      <c r="Q3902" s="10" t="s">
        <v>8315</v>
      </c>
      <c r="R3902" t="s">
        <v>8316</v>
      </c>
      <c r="S3902" s="15">
        <f t="shared" si="273"/>
        <v>42136.092488425929</v>
      </c>
      <c r="T3902" s="15">
        <f t="shared" si="274"/>
        <v>16597.092488425926</v>
      </c>
      <c r="U3902">
        <f t="shared" si="27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72"/>
        <v>1</v>
      </c>
      <c r="Q3903" s="10" t="s">
        <v>8315</v>
      </c>
      <c r="R3903" t="s">
        <v>8316</v>
      </c>
      <c r="S3903" s="15">
        <f t="shared" si="273"/>
        <v>42317.826377314821</v>
      </c>
      <c r="T3903" s="15">
        <f t="shared" si="274"/>
        <v>16788.826377314817</v>
      </c>
      <c r="U3903">
        <f t="shared" si="27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72"/>
        <v>49</v>
      </c>
      <c r="Q3904" s="10" t="s">
        <v>8315</v>
      </c>
      <c r="R3904" t="s">
        <v>8316</v>
      </c>
      <c r="S3904" s="15">
        <f t="shared" si="273"/>
        <v>42663.468078703707</v>
      </c>
      <c r="T3904" s="15">
        <f t="shared" si="274"/>
        <v>17119.509745370371</v>
      </c>
      <c r="U3904">
        <f t="shared" si="27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72"/>
        <v>0</v>
      </c>
      <c r="Q3905" s="10" t="s">
        <v>8315</v>
      </c>
      <c r="R3905" t="s">
        <v>8316</v>
      </c>
      <c r="S3905" s="15">
        <f t="shared" si="273"/>
        <v>42186.01116898148</v>
      </c>
      <c r="T3905" s="15">
        <f t="shared" si="274"/>
        <v>16661.818055555555</v>
      </c>
      <c r="U3905">
        <f t="shared" si="27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76">ROUND(E3906/D3906*100,0)</f>
        <v>0</v>
      </c>
      <c r="Q3906" s="10" t="s">
        <v>8315</v>
      </c>
      <c r="R3906" t="s">
        <v>8316</v>
      </c>
      <c r="S3906" s="15">
        <f t="shared" si="273"/>
        <v>42095.229166666672</v>
      </c>
      <c r="T3906" s="15">
        <f t="shared" si="274"/>
        <v>16540.211111111112</v>
      </c>
      <c r="U3906">
        <f t="shared" si="27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76"/>
        <v>12</v>
      </c>
      <c r="Q3907" s="10" t="s">
        <v>8315</v>
      </c>
      <c r="R3907" t="s">
        <v>8316</v>
      </c>
      <c r="S3907" s="15">
        <f t="shared" ref="S3907:S3970" si="277">(((J3907/60)/60)/24)+DATE(1970,1,1)</f>
        <v>42124.623877314814</v>
      </c>
      <c r="T3907" s="15">
        <f t="shared" ref="T3907:T3970" si="278">(((I3907/60)/60)/24)</f>
        <v>16597.958333333332</v>
      </c>
      <c r="U3907">
        <f t="shared" ref="U3907:U3970" si="27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76"/>
        <v>67</v>
      </c>
      <c r="Q3908" s="10" t="s">
        <v>8315</v>
      </c>
      <c r="R3908" t="s">
        <v>8316</v>
      </c>
      <c r="S3908" s="15">
        <f t="shared" si="277"/>
        <v>42143.917743055557</v>
      </c>
      <c r="T3908" s="15">
        <f t="shared" si="278"/>
        <v>16612.559027777777</v>
      </c>
      <c r="U3908">
        <f t="shared" si="27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76"/>
        <v>15</v>
      </c>
      <c r="Q3909" s="10" t="s">
        <v>8315</v>
      </c>
      <c r="R3909" t="s">
        <v>8316</v>
      </c>
      <c r="S3909" s="15">
        <f t="shared" si="277"/>
        <v>41906.819513888891</v>
      </c>
      <c r="T3909" s="15">
        <f t="shared" si="278"/>
        <v>16369.838888888889</v>
      </c>
      <c r="U3909">
        <f t="shared" si="27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76"/>
        <v>9</v>
      </c>
      <c r="Q3910" s="10" t="s">
        <v>8315</v>
      </c>
      <c r="R3910" t="s">
        <v>8316</v>
      </c>
      <c r="S3910" s="15">
        <f t="shared" si="277"/>
        <v>41834.135370370372</v>
      </c>
      <c r="T3910" s="15">
        <f t="shared" si="278"/>
        <v>16280.135370370372</v>
      </c>
      <c r="U3910">
        <f t="shared" si="27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76"/>
        <v>0</v>
      </c>
      <c r="Q3911" s="10" t="s">
        <v>8315</v>
      </c>
      <c r="R3911" t="s">
        <v>8316</v>
      </c>
      <c r="S3911" s="15">
        <f t="shared" si="277"/>
        <v>41863.359282407408</v>
      </c>
      <c r="T3911" s="15">
        <f t="shared" si="278"/>
        <v>16324.359282407408</v>
      </c>
      <c r="U3911">
        <f t="shared" si="27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76"/>
        <v>3</v>
      </c>
      <c r="Q3912" s="10" t="s">
        <v>8315</v>
      </c>
      <c r="R3912" t="s">
        <v>8316</v>
      </c>
      <c r="S3912" s="15">
        <f t="shared" si="277"/>
        <v>42224.756909722222</v>
      </c>
      <c r="T3912" s="15">
        <f t="shared" si="278"/>
        <v>16685.756909722222</v>
      </c>
      <c r="U3912">
        <f t="shared" si="27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76"/>
        <v>37</v>
      </c>
      <c r="Q3913" s="10" t="s">
        <v>8315</v>
      </c>
      <c r="R3913" t="s">
        <v>8316</v>
      </c>
      <c r="S3913" s="15">
        <f t="shared" si="277"/>
        <v>41939.8122337963</v>
      </c>
      <c r="T3913" s="15">
        <f t="shared" si="278"/>
        <v>16400.853900462964</v>
      </c>
      <c r="U3913">
        <f t="shared" si="27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76"/>
        <v>0</v>
      </c>
      <c r="Q3914" s="10" t="s">
        <v>8315</v>
      </c>
      <c r="R3914" t="s">
        <v>8316</v>
      </c>
      <c r="S3914" s="15">
        <f t="shared" si="277"/>
        <v>42059.270023148143</v>
      </c>
      <c r="T3914" s="15">
        <f t="shared" si="278"/>
        <v>16550.190972222223</v>
      </c>
      <c r="U3914">
        <f t="shared" si="27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76"/>
        <v>10</v>
      </c>
      <c r="Q3915" s="10" t="s">
        <v>8315</v>
      </c>
      <c r="R3915" t="s">
        <v>8316</v>
      </c>
      <c r="S3915" s="15">
        <f t="shared" si="277"/>
        <v>42308.211215277777</v>
      </c>
      <c r="T3915" s="15">
        <f t="shared" si="278"/>
        <v>16769.252881944445</v>
      </c>
      <c r="U3915">
        <f t="shared" si="27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76"/>
        <v>36</v>
      </c>
      <c r="Q3916" s="10" t="s">
        <v>8315</v>
      </c>
      <c r="R3916" t="s">
        <v>8316</v>
      </c>
      <c r="S3916" s="15">
        <f t="shared" si="277"/>
        <v>42114.818935185183</v>
      </c>
      <c r="T3916" s="15">
        <f t="shared" si="278"/>
        <v>16565.957638888889</v>
      </c>
      <c r="U3916">
        <f t="shared" si="27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76"/>
        <v>0</v>
      </c>
      <c r="Q3917" s="10" t="s">
        <v>8315</v>
      </c>
      <c r="R3917" t="s">
        <v>8316</v>
      </c>
      <c r="S3917" s="15">
        <f t="shared" si="277"/>
        <v>42492.98505787037</v>
      </c>
      <c r="T3917" s="15">
        <f t="shared" si="278"/>
        <v>16953.98505787037</v>
      </c>
      <c r="U3917">
        <f t="shared" si="27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76"/>
        <v>0</v>
      </c>
      <c r="Q3918" s="10" t="s">
        <v>8315</v>
      </c>
      <c r="R3918" t="s">
        <v>8316</v>
      </c>
      <c r="S3918" s="15">
        <f t="shared" si="277"/>
        <v>42494.471666666665</v>
      </c>
      <c r="T3918" s="15">
        <f t="shared" si="278"/>
        <v>16955.471666666668</v>
      </c>
      <c r="U3918">
        <f t="shared" si="27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76"/>
        <v>0</v>
      </c>
      <c r="Q3919" s="10" t="s">
        <v>8315</v>
      </c>
      <c r="R3919" t="s">
        <v>8316</v>
      </c>
      <c r="S3919" s="15">
        <f t="shared" si="277"/>
        <v>41863.527326388888</v>
      </c>
      <c r="T3919" s="15">
        <f t="shared" si="278"/>
        <v>16324.52732638889</v>
      </c>
      <c r="U3919">
        <f t="shared" si="27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76"/>
        <v>0</v>
      </c>
      <c r="Q3920" s="10" t="s">
        <v>8315</v>
      </c>
      <c r="R3920" t="s">
        <v>8316</v>
      </c>
      <c r="S3920" s="15">
        <f t="shared" si="277"/>
        <v>41843.664618055554</v>
      </c>
      <c r="T3920" s="15">
        <f t="shared" si="278"/>
        <v>16286.666666666666</v>
      </c>
      <c r="U3920">
        <f t="shared" si="27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76"/>
        <v>2</v>
      </c>
      <c r="Q3921" s="10" t="s">
        <v>8315</v>
      </c>
      <c r="R3921" t="s">
        <v>8316</v>
      </c>
      <c r="S3921" s="15">
        <f t="shared" si="277"/>
        <v>42358.684872685189</v>
      </c>
      <c r="T3921" s="15">
        <f t="shared" si="278"/>
        <v>16818</v>
      </c>
      <c r="U3921">
        <f t="shared" si="27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76"/>
        <v>5</v>
      </c>
      <c r="Q3922" s="10" t="s">
        <v>8315</v>
      </c>
      <c r="R3922" t="s">
        <v>8316</v>
      </c>
      <c r="S3922" s="15">
        <f t="shared" si="277"/>
        <v>42657.38726851852</v>
      </c>
      <c r="T3922" s="15">
        <f t="shared" si="278"/>
        <v>17118.428935185188</v>
      </c>
      <c r="U3922">
        <f t="shared" si="27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76"/>
        <v>0</v>
      </c>
      <c r="Q3923" s="10" t="s">
        <v>8315</v>
      </c>
      <c r="R3923" t="s">
        <v>8316</v>
      </c>
      <c r="S3923" s="15">
        <f t="shared" si="277"/>
        <v>41926.542303240742</v>
      </c>
      <c r="T3923" s="15">
        <f t="shared" si="278"/>
        <v>16369.75</v>
      </c>
      <c r="U3923">
        <f t="shared" si="27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76"/>
        <v>8</v>
      </c>
      <c r="Q3924" s="10" t="s">
        <v>8315</v>
      </c>
      <c r="R3924" t="s">
        <v>8316</v>
      </c>
      <c r="S3924" s="15">
        <f t="shared" si="277"/>
        <v>42020.768634259264</v>
      </c>
      <c r="T3924" s="15">
        <f t="shared" si="278"/>
        <v>16496.958333333332</v>
      </c>
      <c r="U3924">
        <f t="shared" si="27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76"/>
        <v>12</v>
      </c>
      <c r="Q3925" s="10" t="s">
        <v>8315</v>
      </c>
      <c r="R3925" t="s">
        <v>8316</v>
      </c>
      <c r="S3925" s="15">
        <f t="shared" si="277"/>
        <v>42075.979988425926</v>
      </c>
      <c r="T3925" s="15">
        <f t="shared" si="278"/>
        <v>16534.979988425926</v>
      </c>
      <c r="U3925">
        <f t="shared" si="27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76"/>
        <v>15</v>
      </c>
      <c r="Q3926" s="10" t="s">
        <v>8315</v>
      </c>
      <c r="R3926" t="s">
        <v>8316</v>
      </c>
      <c r="S3926" s="15">
        <f t="shared" si="277"/>
        <v>41786.959745370368</v>
      </c>
      <c r="T3926" s="15">
        <f t="shared" si="278"/>
        <v>16247.95974537037</v>
      </c>
      <c r="U3926">
        <f t="shared" si="27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76"/>
        <v>10</v>
      </c>
      <c r="Q3927" s="10" t="s">
        <v>8315</v>
      </c>
      <c r="R3927" t="s">
        <v>8316</v>
      </c>
      <c r="S3927" s="15">
        <f t="shared" si="277"/>
        <v>41820.870821759258</v>
      </c>
      <c r="T3927" s="15">
        <f t="shared" si="278"/>
        <v>16281.870821759259</v>
      </c>
      <c r="U3927">
        <f t="shared" si="27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76"/>
        <v>0</v>
      </c>
      <c r="Q3928" s="10" t="s">
        <v>8315</v>
      </c>
      <c r="R3928" t="s">
        <v>8316</v>
      </c>
      <c r="S3928" s="15">
        <f t="shared" si="277"/>
        <v>41970.085046296299</v>
      </c>
      <c r="T3928" s="15">
        <f t="shared" si="278"/>
        <v>16431.085046296295</v>
      </c>
      <c r="U3928">
        <f t="shared" si="27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76"/>
        <v>1</v>
      </c>
      <c r="Q3929" s="10" t="s">
        <v>8315</v>
      </c>
      <c r="R3929" t="s">
        <v>8316</v>
      </c>
      <c r="S3929" s="15">
        <f t="shared" si="277"/>
        <v>41830.267407407409</v>
      </c>
      <c r="T3929" s="15">
        <f t="shared" si="278"/>
        <v>16291.267407407408</v>
      </c>
      <c r="U3929">
        <f t="shared" si="27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76"/>
        <v>13</v>
      </c>
      <c r="Q3930" s="10" t="s">
        <v>8315</v>
      </c>
      <c r="R3930" t="s">
        <v>8316</v>
      </c>
      <c r="S3930" s="15">
        <f t="shared" si="277"/>
        <v>42265.683182870373</v>
      </c>
      <c r="T3930" s="15">
        <f t="shared" si="278"/>
        <v>16724.207638888889</v>
      </c>
      <c r="U3930">
        <f t="shared" si="27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76"/>
        <v>2</v>
      </c>
      <c r="Q3931" s="10" t="s">
        <v>8315</v>
      </c>
      <c r="R3931" t="s">
        <v>8316</v>
      </c>
      <c r="S3931" s="15">
        <f t="shared" si="277"/>
        <v>42601.827141203699</v>
      </c>
      <c r="T3931" s="15">
        <f t="shared" si="278"/>
        <v>17062.827141203703</v>
      </c>
      <c r="U3931">
        <f t="shared" si="27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76"/>
        <v>0</v>
      </c>
      <c r="Q3932" s="10" t="s">
        <v>8315</v>
      </c>
      <c r="R3932" t="s">
        <v>8316</v>
      </c>
      <c r="S3932" s="15">
        <f t="shared" si="277"/>
        <v>42433.338749999995</v>
      </c>
      <c r="T3932" s="15">
        <f t="shared" si="278"/>
        <v>16892.25</v>
      </c>
      <c r="U3932">
        <f t="shared" si="27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76"/>
        <v>0</v>
      </c>
      <c r="Q3933" s="10" t="s">
        <v>8315</v>
      </c>
      <c r="R3933" t="s">
        <v>8316</v>
      </c>
      <c r="S3933" s="15">
        <f t="shared" si="277"/>
        <v>42228.151701388888</v>
      </c>
      <c r="T3933" s="15">
        <f t="shared" si="278"/>
        <v>16684.151701388888</v>
      </c>
      <c r="U3933">
        <f t="shared" si="27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76"/>
        <v>0</v>
      </c>
      <c r="Q3934" s="10" t="s">
        <v>8315</v>
      </c>
      <c r="R3934" t="s">
        <v>8316</v>
      </c>
      <c r="S3934" s="15">
        <f t="shared" si="277"/>
        <v>42415.168564814812</v>
      </c>
      <c r="T3934" s="15">
        <f t="shared" si="278"/>
        <v>16876.126898148148</v>
      </c>
      <c r="U3934">
        <f t="shared" si="27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76"/>
        <v>16</v>
      </c>
      <c r="Q3935" s="10" t="s">
        <v>8315</v>
      </c>
      <c r="R3935" t="s">
        <v>8316</v>
      </c>
      <c r="S3935" s="15">
        <f t="shared" si="277"/>
        <v>42538.968310185184</v>
      </c>
      <c r="T3935" s="15">
        <f t="shared" si="278"/>
        <v>16999.02986111111</v>
      </c>
      <c r="U3935">
        <f t="shared" si="27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76"/>
        <v>11</v>
      </c>
      <c r="Q3936" s="10" t="s">
        <v>8315</v>
      </c>
      <c r="R3936" t="s">
        <v>8316</v>
      </c>
      <c r="S3936" s="15">
        <f t="shared" si="277"/>
        <v>42233.671747685185</v>
      </c>
      <c r="T3936" s="15">
        <f t="shared" si="278"/>
        <v>16709.541666666668</v>
      </c>
      <c r="U3936">
        <f t="shared" si="27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76"/>
        <v>44</v>
      </c>
      <c r="Q3937" s="10" t="s">
        <v>8315</v>
      </c>
      <c r="R3937" t="s">
        <v>8316</v>
      </c>
      <c r="S3937" s="15">
        <f t="shared" si="277"/>
        <v>42221.656782407401</v>
      </c>
      <c r="T3937" s="15">
        <f t="shared" si="278"/>
        <v>16712.656782407405</v>
      </c>
      <c r="U3937">
        <f t="shared" si="27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76"/>
        <v>0</v>
      </c>
      <c r="Q3938" s="10" t="s">
        <v>8315</v>
      </c>
      <c r="R3938" t="s">
        <v>8316</v>
      </c>
      <c r="S3938" s="15">
        <f t="shared" si="277"/>
        <v>42675.262962962966</v>
      </c>
      <c r="T3938" s="15">
        <f t="shared" si="278"/>
        <v>17136.304629629631</v>
      </c>
      <c r="U3938">
        <f t="shared" si="27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76"/>
        <v>86</v>
      </c>
      <c r="Q3939" s="10" t="s">
        <v>8315</v>
      </c>
      <c r="R3939" t="s">
        <v>8316</v>
      </c>
      <c r="S3939" s="15">
        <f t="shared" si="277"/>
        <v>42534.631481481483</v>
      </c>
      <c r="T3939" s="15">
        <f t="shared" si="278"/>
        <v>16993.63148148148</v>
      </c>
      <c r="U3939">
        <f t="shared" si="27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76"/>
        <v>12</v>
      </c>
      <c r="Q3940" s="10" t="s">
        <v>8315</v>
      </c>
      <c r="R3940" t="s">
        <v>8316</v>
      </c>
      <c r="S3940" s="15">
        <f t="shared" si="277"/>
        <v>42151.905717592599</v>
      </c>
      <c r="T3940" s="15">
        <f t="shared" si="278"/>
        <v>16613.905717592595</v>
      </c>
      <c r="U3940">
        <f t="shared" si="27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76"/>
        <v>0</v>
      </c>
      <c r="Q3941" s="10" t="s">
        <v>8315</v>
      </c>
      <c r="R3941" t="s">
        <v>8316</v>
      </c>
      <c r="S3941" s="15">
        <f t="shared" si="277"/>
        <v>41915.400219907409</v>
      </c>
      <c r="T3941" s="15">
        <f t="shared" si="278"/>
        <v>16350.1875</v>
      </c>
      <c r="U3941">
        <f t="shared" si="27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76"/>
        <v>0</v>
      </c>
      <c r="Q3942" s="10" t="s">
        <v>8315</v>
      </c>
      <c r="R3942" t="s">
        <v>8316</v>
      </c>
      <c r="S3942" s="15">
        <f t="shared" si="277"/>
        <v>41961.492488425924</v>
      </c>
      <c r="T3942" s="15">
        <f t="shared" si="278"/>
        <v>16437.492488425927</v>
      </c>
      <c r="U3942">
        <f t="shared" si="27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76"/>
        <v>1</v>
      </c>
      <c r="Q3943" s="10" t="s">
        <v>8315</v>
      </c>
      <c r="R3943" t="s">
        <v>8316</v>
      </c>
      <c r="S3943" s="15">
        <f t="shared" si="277"/>
        <v>41940.587233796294</v>
      </c>
      <c r="T3943" s="15">
        <f t="shared" si="278"/>
        <v>16399.041666666668</v>
      </c>
      <c r="U3943">
        <f t="shared" si="27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76"/>
        <v>0</v>
      </c>
      <c r="Q3944" s="10" t="s">
        <v>8315</v>
      </c>
      <c r="R3944" t="s">
        <v>8316</v>
      </c>
      <c r="S3944" s="15">
        <f t="shared" si="277"/>
        <v>42111.904097222221</v>
      </c>
      <c r="T3944" s="15">
        <f t="shared" si="278"/>
        <v>16602.904097222221</v>
      </c>
      <c r="U3944">
        <f t="shared" si="27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76"/>
        <v>36</v>
      </c>
      <c r="Q3945" s="10" t="s">
        <v>8315</v>
      </c>
      <c r="R3945" t="s">
        <v>8316</v>
      </c>
      <c r="S3945" s="15">
        <f t="shared" si="277"/>
        <v>42279.778564814813</v>
      </c>
      <c r="T3945" s="15">
        <f t="shared" si="278"/>
        <v>16741.701388888887</v>
      </c>
      <c r="U3945">
        <f t="shared" si="27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76"/>
        <v>0</v>
      </c>
      <c r="Q3946" s="10" t="s">
        <v>8315</v>
      </c>
      <c r="R3946" t="s">
        <v>8316</v>
      </c>
      <c r="S3946" s="15">
        <f t="shared" si="277"/>
        <v>42213.662905092591</v>
      </c>
      <c r="T3946" s="15">
        <f t="shared" si="278"/>
        <v>16674.662905092591</v>
      </c>
      <c r="U3946">
        <f t="shared" si="27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76"/>
        <v>0</v>
      </c>
      <c r="Q3947" s="10" t="s">
        <v>8315</v>
      </c>
      <c r="R3947" t="s">
        <v>8316</v>
      </c>
      <c r="S3947" s="15">
        <f t="shared" si="277"/>
        <v>42109.801712962959</v>
      </c>
      <c r="T3947" s="15">
        <f t="shared" si="278"/>
        <v>16570.801712962962</v>
      </c>
      <c r="U3947">
        <f t="shared" si="27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76"/>
        <v>3</v>
      </c>
      <c r="Q3948" s="10" t="s">
        <v>8315</v>
      </c>
      <c r="R3948" t="s">
        <v>8316</v>
      </c>
      <c r="S3948" s="15">
        <f t="shared" si="277"/>
        <v>42031.833587962959</v>
      </c>
      <c r="T3948" s="15">
        <f t="shared" si="278"/>
        <v>16494.333333333332</v>
      </c>
      <c r="U3948">
        <f t="shared" si="27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76"/>
        <v>3</v>
      </c>
      <c r="Q3949" s="10" t="s">
        <v>8315</v>
      </c>
      <c r="R3949" t="s">
        <v>8316</v>
      </c>
      <c r="S3949" s="15">
        <f t="shared" si="277"/>
        <v>42615.142870370371</v>
      </c>
      <c r="T3949" s="15">
        <f t="shared" si="278"/>
        <v>17076.142870370371</v>
      </c>
      <c r="U3949">
        <f t="shared" si="27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76"/>
        <v>0</v>
      </c>
      <c r="Q3950" s="10" t="s">
        <v>8315</v>
      </c>
      <c r="R3950" t="s">
        <v>8316</v>
      </c>
      <c r="S3950" s="15">
        <f t="shared" si="277"/>
        <v>41829.325497685182</v>
      </c>
      <c r="T3950" s="15">
        <f t="shared" si="278"/>
        <v>16320.325497685184</v>
      </c>
      <c r="U3950">
        <f t="shared" si="27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76"/>
        <v>16</v>
      </c>
      <c r="Q3951" s="10" t="s">
        <v>8315</v>
      </c>
      <c r="R3951" t="s">
        <v>8316</v>
      </c>
      <c r="S3951" s="15">
        <f t="shared" si="277"/>
        <v>42016.120613425926</v>
      </c>
      <c r="T3951" s="15">
        <f t="shared" si="278"/>
        <v>16477.120613425926</v>
      </c>
      <c r="U3951">
        <f t="shared" si="27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76"/>
        <v>1</v>
      </c>
      <c r="Q3952" s="10" t="s">
        <v>8315</v>
      </c>
      <c r="R3952" t="s">
        <v>8316</v>
      </c>
      <c r="S3952" s="15">
        <f t="shared" si="277"/>
        <v>42439.702314814815</v>
      </c>
      <c r="T3952" s="15">
        <f t="shared" si="278"/>
        <v>16899.774305555555</v>
      </c>
      <c r="U3952">
        <f t="shared" si="27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76"/>
        <v>0</v>
      </c>
      <c r="Q3953" s="10" t="s">
        <v>8315</v>
      </c>
      <c r="R3953" t="s">
        <v>8316</v>
      </c>
      <c r="S3953" s="15">
        <f t="shared" si="277"/>
        <v>42433.825717592597</v>
      </c>
      <c r="T3953" s="15">
        <f t="shared" si="278"/>
        <v>16924.784050925929</v>
      </c>
      <c r="U3953">
        <f t="shared" si="27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76"/>
        <v>0</v>
      </c>
      <c r="Q3954" s="10" t="s">
        <v>8315</v>
      </c>
      <c r="R3954" t="s">
        <v>8316</v>
      </c>
      <c r="S3954" s="15">
        <f t="shared" si="277"/>
        <v>42243.790393518517</v>
      </c>
      <c r="T3954" s="15">
        <f t="shared" si="278"/>
        <v>16734.79039351852</v>
      </c>
      <c r="U3954">
        <f t="shared" si="27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76"/>
        <v>0</v>
      </c>
      <c r="Q3955" s="10" t="s">
        <v>8315</v>
      </c>
      <c r="R3955" t="s">
        <v>8316</v>
      </c>
      <c r="S3955" s="15">
        <f t="shared" si="277"/>
        <v>42550.048449074078</v>
      </c>
      <c r="T3955" s="15">
        <f t="shared" si="278"/>
        <v>17011.978472222221</v>
      </c>
      <c r="U3955">
        <f t="shared" si="27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76"/>
        <v>0</v>
      </c>
      <c r="Q3956" s="10" t="s">
        <v>8315</v>
      </c>
      <c r="R3956" t="s">
        <v>8316</v>
      </c>
      <c r="S3956" s="15">
        <f t="shared" si="277"/>
        <v>41774.651203703703</v>
      </c>
      <c r="T3956" s="15">
        <f t="shared" si="278"/>
        <v>16265.651203703705</v>
      </c>
      <c r="U3956">
        <f t="shared" si="27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76"/>
        <v>24</v>
      </c>
      <c r="Q3957" s="10" t="s">
        <v>8315</v>
      </c>
      <c r="R3957" t="s">
        <v>8316</v>
      </c>
      <c r="S3957" s="15">
        <f t="shared" si="277"/>
        <v>42306.848854166667</v>
      </c>
      <c r="T3957" s="15">
        <f t="shared" si="278"/>
        <v>16767.890520833334</v>
      </c>
      <c r="U3957">
        <f t="shared" si="27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76"/>
        <v>0</v>
      </c>
      <c r="Q3958" s="10" t="s">
        <v>8315</v>
      </c>
      <c r="R3958" t="s">
        <v>8316</v>
      </c>
      <c r="S3958" s="15">
        <f t="shared" si="277"/>
        <v>42457.932025462964</v>
      </c>
      <c r="T3958" s="15">
        <f t="shared" si="278"/>
        <v>16916.013888888887</v>
      </c>
      <c r="U3958">
        <f t="shared" si="27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76"/>
        <v>0</v>
      </c>
      <c r="Q3959" s="10" t="s">
        <v>8315</v>
      </c>
      <c r="R3959" t="s">
        <v>8316</v>
      </c>
      <c r="S3959" s="15">
        <f t="shared" si="277"/>
        <v>42513.976319444439</v>
      </c>
      <c r="T3959" s="15">
        <f t="shared" si="278"/>
        <v>16990.976319444442</v>
      </c>
      <c r="U3959">
        <f t="shared" si="27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76"/>
        <v>32</v>
      </c>
      <c r="Q3960" s="10" t="s">
        <v>8315</v>
      </c>
      <c r="R3960" t="s">
        <v>8316</v>
      </c>
      <c r="S3960" s="15">
        <f t="shared" si="277"/>
        <v>41816.950370370374</v>
      </c>
      <c r="T3960" s="15">
        <f t="shared" si="278"/>
        <v>16284.583333333334</v>
      </c>
      <c r="U3960">
        <f t="shared" si="27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76"/>
        <v>24</v>
      </c>
      <c r="Q3961" s="10" t="s">
        <v>8315</v>
      </c>
      <c r="R3961" t="s">
        <v>8316</v>
      </c>
      <c r="S3961" s="15">
        <f t="shared" si="277"/>
        <v>41880.788842592592</v>
      </c>
      <c r="T3961" s="15">
        <f t="shared" si="278"/>
        <v>16341.788842592592</v>
      </c>
      <c r="U3961">
        <f t="shared" si="27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76"/>
        <v>2</v>
      </c>
      <c r="Q3962" s="10" t="s">
        <v>8315</v>
      </c>
      <c r="R3962" t="s">
        <v>8316</v>
      </c>
      <c r="S3962" s="15">
        <f t="shared" si="277"/>
        <v>42342.845555555556</v>
      </c>
      <c r="T3962" s="15">
        <f t="shared" si="278"/>
        <v>16803.845555555556</v>
      </c>
      <c r="U3962">
        <f t="shared" si="27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76"/>
        <v>0</v>
      </c>
      <c r="Q3963" s="10" t="s">
        <v>8315</v>
      </c>
      <c r="R3963" t="s">
        <v>8316</v>
      </c>
      <c r="S3963" s="15">
        <f t="shared" si="277"/>
        <v>41745.891319444447</v>
      </c>
      <c r="T3963" s="15">
        <f t="shared" si="278"/>
        <v>16198.891319444445</v>
      </c>
      <c r="U3963">
        <f t="shared" si="27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76"/>
        <v>3</v>
      </c>
      <c r="Q3964" s="10" t="s">
        <v>8315</v>
      </c>
      <c r="R3964" t="s">
        <v>8316</v>
      </c>
      <c r="S3964" s="15">
        <f t="shared" si="277"/>
        <v>42311.621458333335</v>
      </c>
      <c r="T3964" s="15">
        <f t="shared" si="278"/>
        <v>16767.621458333331</v>
      </c>
      <c r="U3964">
        <f t="shared" si="27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76"/>
        <v>0</v>
      </c>
      <c r="Q3965" s="10" t="s">
        <v>8315</v>
      </c>
      <c r="R3965" t="s">
        <v>8316</v>
      </c>
      <c r="S3965" s="15">
        <f t="shared" si="277"/>
        <v>42296.154131944444</v>
      </c>
      <c r="T3965" s="15">
        <f t="shared" si="278"/>
        <v>16757.195798611112</v>
      </c>
      <c r="U3965">
        <f t="shared" si="27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76"/>
        <v>6</v>
      </c>
      <c r="Q3966" s="10" t="s">
        <v>8315</v>
      </c>
      <c r="R3966" t="s">
        <v>8316</v>
      </c>
      <c r="S3966" s="15">
        <f t="shared" si="277"/>
        <v>42053.722060185188</v>
      </c>
      <c r="T3966" s="15">
        <f t="shared" si="278"/>
        <v>16544.68039351852</v>
      </c>
      <c r="U3966">
        <f t="shared" si="27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76"/>
        <v>14</v>
      </c>
      <c r="Q3967" s="10" t="s">
        <v>8315</v>
      </c>
      <c r="R3967" t="s">
        <v>8316</v>
      </c>
      <c r="S3967" s="15">
        <f t="shared" si="277"/>
        <v>42414.235879629632</v>
      </c>
      <c r="T3967" s="15">
        <f t="shared" si="278"/>
        <v>16905.194212962964</v>
      </c>
      <c r="U3967">
        <f t="shared" si="27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76"/>
        <v>1</v>
      </c>
      <c r="Q3968" s="10" t="s">
        <v>8315</v>
      </c>
      <c r="R3968" t="s">
        <v>8316</v>
      </c>
      <c r="S3968" s="15">
        <f t="shared" si="277"/>
        <v>41801.711550925924</v>
      </c>
      <c r="T3968" s="15">
        <f t="shared" si="278"/>
        <v>16275.124305555555</v>
      </c>
      <c r="U3968">
        <f t="shared" si="27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76"/>
        <v>24</v>
      </c>
      <c r="Q3969" s="10" t="s">
        <v>8315</v>
      </c>
      <c r="R3969" t="s">
        <v>8316</v>
      </c>
      <c r="S3969" s="15">
        <f t="shared" si="277"/>
        <v>42770.290590277778</v>
      </c>
      <c r="T3969" s="15">
        <f t="shared" si="278"/>
        <v>17231.290590277778</v>
      </c>
      <c r="U3969">
        <f t="shared" si="27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80">ROUND(E3970/D3970*100,0)</f>
        <v>11</v>
      </c>
      <c r="Q3970" s="10" t="s">
        <v>8315</v>
      </c>
      <c r="R3970" t="s">
        <v>8316</v>
      </c>
      <c r="S3970" s="15">
        <f t="shared" si="277"/>
        <v>42452.815659722226</v>
      </c>
      <c r="T3970" s="15">
        <f t="shared" si="278"/>
        <v>16943.815659722222</v>
      </c>
      <c r="U3970">
        <f t="shared" si="27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80"/>
        <v>7</v>
      </c>
      <c r="Q3971" s="10" t="s">
        <v>8315</v>
      </c>
      <c r="R3971" t="s">
        <v>8316</v>
      </c>
      <c r="S3971" s="15">
        <f t="shared" ref="S3971:S4034" si="281">(((J3971/60)/60)/24)+DATE(1970,1,1)</f>
        <v>42601.854699074072</v>
      </c>
      <c r="T3971" s="15">
        <f t="shared" ref="T3971:T4034" si="282">(((I3971/60)/60)/24)</f>
        <v>17042.163194444445</v>
      </c>
      <c r="U3971">
        <f t="shared" ref="U3971:U4034" si="283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80"/>
        <v>0</v>
      </c>
      <c r="Q3972" s="10" t="s">
        <v>8315</v>
      </c>
      <c r="R3972" t="s">
        <v>8316</v>
      </c>
      <c r="S3972" s="15">
        <f t="shared" si="281"/>
        <v>42447.863553240735</v>
      </c>
      <c r="T3972" s="15">
        <f t="shared" si="282"/>
        <v>16908.863553240739</v>
      </c>
      <c r="U3972">
        <f t="shared" si="283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80"/>
        <v>1</v>
      </c>
      <c r="Q3973" s="10" t="s">
        <v>8315</v>
      </c>
      <c r="R3973" t="s">
        <v>8316</v>
      </c>
      <c r="S3973" s="15">
        <f t="shared" si="281"/>
        <v>41811.536180555559</v>
      </c>
      <c r="T3973" s="15">
        <f t="shared" si="282"/>
        <v>16272.536180555557</v>
      </c>
      <c r="U3973">
        <f t="shared" si="283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80"/>
        <v>21</v>
      </c>
      <c r="Q3974" s="10" t="s">
        <v>8315</v>
      </c>
      <c r="R3974" t="s">
        <v>8316</v>
      </c>
      <c r="S3974" s="15">
        <f t="shared" si="281"/>
        <v>41981.067523148144</v>
      </c>
      <c r="T3974" s="15">
        <f t="shared" si="282"/>
        <v>16472.067523148147</v>
      </c>
      <c r="U3974">
        <f t="shared" si="283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80"/>
        <v>78</v>
      </c>
      <c r="Q3975" s="10" t="s">
        <v>8315</v>
      </c>
      <c r="R3975" t="s">
        <v>8316</v>
      </c>
      <c r="S3975" s="15">
        <f t="shared" si="281"/>
        <v>42469.68414351852</v>
      </c>
      <c r="T3975" s="15">
        <f t="shared" si="282"/>
        <v>16930.166666666668</v>
      </c>
      <c r="U3975">
        <f t="shared" si="283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80"/>
        <v>32</v>
      </c>
      <c r="Q3976" s="10" t="s">
        <v>8315</v>
      </c>
      <c r="R3976" t="s">
        <v>8316</v>
      </c>
      <c r="S3976" s="15">
        <f t="shared" si="281"/>
        <v>42493.546851851846</v>
      </c>
      <c r="T3976" s="15">
        <f t="shared" si="282"/>
        <v>16954.54685185185</v>
      </c>
      <c r="U3976">
        <f t="shared" si="283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80"/>
        <v>0</v>
      </c>
      <c r="Q3977" s="10" t="s">
        <v>8315</v>
      </c>
      <c r="R3977" t="s">
        <v>8316</v>
      </c>
      <c r="S3977" s="15">
        <f t="shared" si="281"/>
        <v>42534.866875</v>
      </c>
      <c r="T3977" s="15">
        <f t="shared" si="282"/>
        <v>16995.866875</v>
      </c>
      <c r="U3977">
        <f t="shared" si="283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80"/>
        <v>48</v>
      </c>
      <c r="Q3978" s="10" t="s">
        <v>8315</v>
      </c>
      <c r="R3978" t="s">
        <v>8316</v>
      </c>
      <c r="S3978" s="15">
        <f t="shared" si="281"/>
        <v>41830.858344907407</v>
      </c>
      <c r="T3978" s="15">
        <f t="shared" si="282"/>
        <v>16283.291666666666</v>
      </c>
      <c r="U3978">
        <f t="shared" si="283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80"/>
        <v>1</v>
      </c>
      <c r="Q3979" s="10" t="s">
        <v>8315</v>
      </c>
      <c r="R3979" t="s">
        <v>8316</v>
      </c>
      <c r="S3979" s="15">
        <f t="shared" si="281"/>
        <v>42543.788564814815</v>
      </c>
      <c r="T3979" s="15">
        <f t="shared" si="282"/>
        <v>17004.788564814815</v>
      </c>
      <c r="U3979">
        <f t="shared" si="283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80"/>
        <v>11</v>
      </c>
      <c r="Q3980" s="10" t="s">
        <v>8315</v>
      </c>
      <c r="R3980" t="s">
        <v>8316</v>
      </c>
      <c r="S3980" s="15">
        <f t="shared" si="281"/>
        <v>41975.642974537041</v>
      </c>
      <c r="T3980" s="15">
        <f t="shared" si="282"/>
        <v>16466.642974537037</v>
      </c>
      <c r="U3980">
        <f t="shared" si="283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80"/>
        <v>2</v>
      </c>
      <c r="Q3981" s="10" t="s">
        <v>8315</v>
      </c>
      <c r="R3981" t="s">
        <v>8316</v>
      </c>
      <c r="S3981" s="15">
        <f t="shared" si="281"/>
        <v>42069.903437500005</v>
      </c>
      <c r="T3981" s="15">
        <f t="shared" si="282"/>
        <v>16523.833333333332</v>
      </c>
      <c r="U3981">
        <f t="shared" si="283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80"/>
        <v>18</v>
      </c>
      <c r="Q3982" s="10" t="s">
        <v>8315</v>
      </c>
      <c r="R3982" t="s">
        <v>8316</v>
      </c>
      <c r="S3982" s="15">
        <f t="shared" si="281"/>
        <v>41795.598923611113</v>
      </c>
      <c r="T3982" s="15">
        <f t="shared" si="282"/>
        <v>16256.598923611111</v>
      </c>
      <c r="U3982">
        <f t="shared" si="283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80"/>
        <v>4</v>
      </c>
      <c r="Q3983" s="10" t="s">
        <v>8315</v>
      </c>
      <c r="R3983" t="s">
        <v>8316</v>
      </c>
      <c r="S3983" s="15">
        <f t="shared" si="281"/>
        <v>42508.179965277777</v>
      </c>
      <c r="T3983" s="15">
        <f t="shared" si="282"/>
        <v>16999.179965277777</v>
      </c>
      <c r="U3983">
        <f t="shared" si="283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80"/>
        <v>20</v>
      </c>
      <c r="Q3984" s="10" t="s">
        <v>8315</v>
      </c>
      <c r="R3984" t="s">
        <v>8316</v>
      </c>
      <c r="S3984" s="15">
        <f t="shared" si="281"/>
        <v>42132.809953703705</v>
      </c>
      <c r="T3984" s="15">
        <f t="shared" si="282"/>
        <v>16623.809953703701</v>
      </c>
      <c r="U3984">
        <f t="shared" si="283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80"/>
        <v>35</v>
      </c>
      <c r="Q3985" s="10" t="s">
        <v>8315</v>
      </c>
      <c r="R3985" t="s">
        <v>8316</v>
      </c>
      <c r="S3985" s="15">
        <f t="shared" si="281"/>
        <v>41747.86986111111</v>
      </c>
      <c r="T3985" s="15">
        <f t="shared" si="282"/>
        <v>16210.290972222223</v>
      </c>
      <c r="U3985">
        <f t="shared" si="283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80"/>
        <v>6</v>
      </c>
      <c r="Q3986" s="10" t="s">
        <v>8315</v>
      </c>
      <c r="R3986" t="s">
        <v>8316</v>
      </c>
      <c r="S3986" s="15">
        <f t="shared" si="281"/>
        <v>41920.963472222218</v>
      </c>
      <c r="T3986" s="15">
        <f t="shared" si="282"/>
        <v>16382</v>
      </c>
      <c r="U3986">
        <f t="shared" si="283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80"/>
        <v>32</v>
      </c>
      <c r="Q3987" s="10" t="s">
        <v>8315</v>
      </c>
      <c r="R3987" t="s">
        <v>8316</v>
      </c>
      <c r="S3987" s="15">
        <f t="shared" si="281"/>
        <v>42399.707407407404</v>
      </c>
      <c r="T3987" s="15">
        <f t="shared" si="282"/>
        <v>16851.878472222223</v>
      </c>
      <c r="U3987">
        <f t="shared" si="283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80"/>
        <v>10</v>
      </c>
      <c r="Q3988" s="10" t="s">
        <v>8315</v>
      </c>
      <c r="R3988" t="s">
        <v>8316</v>
      </c>
      <c r="S3988" s="15">
        <f t="shared" si="281"/>
        <v>42467.548541666663</v>
      </c>
      <c r="T3988" s="15">
        <f t="shared" si="282"/>
        <v>16927.544444444444</v>
      </c>
      <c r="U3988">
        <f t="shared" si="283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80"/>
        <v>38</v>
      </c>
      <c r="Q3989" s="10" t="s">
        <v>8315</v>
      </c>
      <c r="R3989" t="s">
        <v>8316</v>
      </c>
      <c r="S3989" s="15">
        <f t="shared" si="281"/>
        <v>41765.92465277778</v>
      </c>
      <c r="T3989" s="15">
        <f t="shared" si="282"/>
        <v>16206.924652777778</v>
      </c>
      <c r="U3989">
        <f t="shared" si="283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80"/>
        <v>2</v>
      </c>
      <c r="Q3990" s="10" t="s">
        <v>8315</v>
      </c>
      <c r="R3990" t="s">
        <v>8316</v>
      </c>
      <c r="S3990" s="15">
        <f t="shared" si="281"/>
        <v>42230.08116898148</v>
      </c>
      <c r="T3990" s="15">
        <f t="shared" si="282"/>
        <v>16676.08116898148</v>
      </c>
      <c r="U3990">
        <f t="shared" si="283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80"/>
        <v>0</v>
      </c>
      <c r="Q3991" s="10" t="s">
        <v>8315</v>
      </c>
      <c r="R3991" t="s">
        <v>8316</v>
      </c>
      <c r="S3991" s="15">
        <f t="shared" si="281"/>
        <v>42286.749780092592</v>
      </c>
      <c r="T3991" s="15">
        <f t="shared" si="282"/>
        <v>16747.79144675926</v>
      </c>
      <c r="U3991">
        <f t="shared" si="283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80"/>
        <v>4</v>
      </c>
      <c r="Q3992" s="10" t="s">
        <v>8315</v>
      </c>
      <c r="R3992" t="s">
        <v>8316</v>
      </c>
      <c r="S3992" s="15">
        <f t="shared" si="281"/>
        <v>42401.672372685185</v>
      </c>
      <c r="T3992" s="15">
        <f t="shared" si="282"/>
        <v>16862.672372685185</v>
      </c>
      <c r="U3992">
        <f t="shared" si="283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80"/>
        <v>20</v>
      </c>
      <c r="Q3993" s="10" t="s">
        <v>8315</v>
      </c>
      <c r="R3993" t="s">
        <v>8316</v>
      </c>
      <c r="S3993" s="15">
        <f t="shared" si="281"/>
        <v>42125.644467592589</v>
      </c>
      <c r="T3993" s="15">
        <f t="shared" si="282"/>
        <v>16586.644467592592</v>
      </c>
      <c r="U3993">
        <f t="shared" si="283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80"/>
        <v>5</v>
      </c>
      <c r="Q3994" s="10" t="s">
        <v>8315</v>
      </c>
      <c r="R3994" t="s">
        <v>8316</v>
      </c>
      <c r="S3994" s="15">
        <f t="shared" si="281"/>
        <v>42289.94049768518</v>
      </c>
      <c r="T3994" s="15">
        <f t="shared" si="282"/>
        <v>16780.982164351852</v>
      </c>
      <c r="U3994">
        <f t="shared" si="283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80"/>
        <v>0</v>
      </c>
      <c r="Q3995" s="10" t="s">
        <v>8315</v>
      </c>
      <c r="R3995" t="s">
        <v>8316</v>
      </c>
      <c r="S3995" s="15">
        <f t="shared" si="281"/>
        <v>42107.864722222221</v>
      </c>
      <c r="T3995" s="15">
        <f t="shared" si="282"/>
        <v>16568.864722222221</v>
      </c>
      <c r="U3995">
        <f t="shared" si="283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80"/>
        <v>0</v>
      </c>
      <c r="Q3996" s="10" t="s">
        <v>8315</v>
      </c>
      <c r="R3996" t="s">
        <v>8316</v>
      </c>
      <c r="S3996" s="15">
        <f t="shared" si="281"/>
        <v>41809.389930555553</v>
      </c>
      <c r="T3996" s="15">
        <f t="shared" si="282"/>
        <v>16270.389930555555</v>
      </c>
      <c r="U3996">
        <f t="shared" si="283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80"/>
        <v>35</v>
      </c>
      <c r="Q3997" s="10" t="s">
        <v>8315</v>
      </c>
      <c r="R3997" t="s">
        <v>8316</v>
      </c>
      <c r="S3997" s="15">
        <f t="shared" si="281"/>
        <v>42019.683761574073</v>
      </c>
      <c r="T3997" s="15">
        <f t="shared" si="282"/>
        <v>16480.477083333335</v>
      </c>
      <c r="U3997">
        <f t="shared" si="283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80"/>
        <v>17</v>
      </c>
      <c r="Q3998" s="10" t="s">
        <v>8315</v>
      </c>
      <c r="R3998" t="s">
        <v>8316</v>
      </c>
      <c r="S3998" s="15">
        <f t="shared" si="281"/>
        <v>41950.26694444444</v>
      </c>
      <c r="T3998" s="15">
        <f t="shared" si="282"/>
        <v>16394.669444444444</v>
      </c>
      <c r="U3998">
        <f t="shared" si="283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80"/>
        <v>0</v>
      </c>
      <c r="Q3999" s="10" t="s">
        <v>8315</v>
      </c>
      <c r="R3999" t="s">
        <v>8316</v>
      </c>
      <c r="S3999" s="15">
        <f t="shared" si="281"/>
        <v>42069.391446759255</v>
      </c>
      <c r="T3999" s="15">
        <f t="shared" si="282"/>
        <v>16530.349780092594</v>
      </c>
      <c r="U3999">
        <f t="shared" si="283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80"/>
        <v>57</v>
      </c>
      <c r="Q4000" s="10" t="s">
        <v>8315</v>
      </c>
      <c r="R4000" t="s">
        <v>8316</v>
      </c>
      <c r="S4000" s="15">
        <f t="shared" si="281"/>
        <v>42061.963263888887</v>
      </c>
      <c r="T4000" s="15">
        <f t="shared" si="282"/>
        <v>16522.921597222223</v>
      </c>
      <c r="U4000">
        <f t="shared" si="283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80"/>
        <v>17</v>
      </c>
      <c r="Q4001" s="10" t="s">
        <v>8315</v>
      </c>
      <c r="R4001" t="s">
        <v>8316</v>
      </c>
      <c r="S4001" s="15">
        <f t="shared" si="281"/>
        <v>41842.828680555554</v>
      </c>
      <c r="T4001" s="15">
        <f t="shared" si="282"/>
        <v>16313.827650462963</v>
      </c>
      <c r="U4001">
        <f t="shared" si="283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80"/>
        <v>0</v>
      </c>
      <c r="Q4002" s="10" t="s">
        <v>8315</v>
      </c>
      <c r="R4002" t="s">
        <v>8316</v>
      </c>
      <c r="S4002" s="15">
        <f t="shared" si="281"/>
        <v>42437.64534722222</v>
      </c>
      <c r="T4002" s="15">
        <f t="shared" si="282"/>
        <v>16928.603680555556</v>
      </c>
      <c r="U4002">
        <f t="shared" si="283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80"/>
        <v>38</v>
      </c>
      <c r="Q4003" s="10" t="s">
        <v>8315</v>
      </c>
      <c r="R4003" t="s">
        <v>8316</v>
      </c>
      <c r="S4003" s="15">
        <f t="shared" si="281"/>
        <v>42775.964212962965</v>
      </c>
      <c r="T4003" s="15">
        <f t="shared" si="282"/>
        <v>17226.791666666668</v>
      </c>
      <c r="U4003">
        <f t="shared" si="283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80"/>
        <v>2</v>
      </c>
      <c r="Q4004" s="10" t="s">
        <v>8315</v>
      </c>
      <c r="R4004" t="s">
        <v>8316</v>
      </c>
      <c r="S4004" s="15">
        <f t="shared" si="281"/>
        <v>41879.043530092589</v>
      </c>
      <c r="T4004" s="15">
        <f t="shared" si="282"/>
        <v>16340.043530092591</v>
      </c>
      <c r="U4004">
        <f t="shared" si="283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80"/>
        <v>10</v>
      </c>
      <c r="Q4005" s="10" t="s">
        <v>8315</v>
      </c>
      <c r="R4005" t="s">
        <v>8316</v>
      </c>
      <c r="S4005" s="15">
        <f t="shared" si="281"/>
        <v>42020.587349537032</v>
      </c>
      <c r="T4005" s="15">
        <f t="shared" si="282"/>
        <v>16481.587349537036</v>
      </c>
      <c r="U4005">
        <f t="shared" si="283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80"/>
        <v>0</v>
      </c>
      <c r="Q4006" s="10" t="s">
        <v>8315</v>
      </c>
      <c r="R4006" t="s">
        <v>8316</v>
      </c>
      <c r="S4006" s="15">
        <f t="shared" si="281"/>
        <v>41890.16269675926</v>
      </c>
      <c r="T4006" s="15">
        <f t="shared" si="282"/>
        <v>16351.16269675926</v>
      </c>
      <c r="U4006">
        <f t="shared" si="283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80"/>
        <v>1</v>
      </c>
      <c r="Q4007" s="10" t="s">
        <v>8315</v>
      </c>
      <c r="R4007" t="s">
        <v>8316</v>
      </c>
      <c r="S4007" s="15">
        <f t="shared" si="281"/>
        <v>41872.807696759257</v>
      </c>
      <c r="T4007" s="15">
        <f t="shared" si="282"/>
        <v>16363.807696759259</v>
      </c>
      <c r="U4007">
        <f t="shared" si="283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80"/>
        <v>0</v>
      </c>
      <c r="Q4008" s="10" t="s">
        <v>8315</v>
      </c>
      <c r="R4008" t="s">
        <v>8316</v>
      </c>
      <c r="S4008" s="15">
        <f t="shared" si="281"/>
        <v>42391.772997685184</v>
      </c>
      <c r="T4008" s="15">
        <f t="shared" si="282"/>
        <v>16847.772997685188</v>
      </c>
      <c r="U4008">
        <f t="shared" si="283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80"/>
        <v>0</v>
      </c>
      <c r="Q4009" s="10" t="s">
        <v>8315</v>
      </c>
      <c r="R4009" t="s">
        <v>8316</v>
      </c>
      <c r="S4009" s="15">
        <f t="shared" si="281"/>
        <v>41848.772928240738</v>
      </c>
      <c r="T4009" s="15">
        <f t="shared" si="282"/>
        <v>16308.686111111112</v>
      </c>
      <c r="U4009">
        <f t="shared" si="283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80"/>
        <v>6</v>
      </c>
      <c r="Q4010" s="10" t="s">
        <v>8315</v>
      </c>
      <c r="R4010" t="s">
        <v>8316</v>
      </c>
      <c r="S4010" s="15">
        <f t="shared" si="281"/>
        <v>42177.964201388888</v>
      </c>
      <c r="T4010" s="15">
        <f t="shared" si="282"/>
        <v>16638.964201388888</v>
      </c>
      <c r="U4010">
        <f t="shared" si="283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80"/>
        <v>4</v>
      </c>
      <c r="Q4011" s="10" t="s">
        <v>8315</v>
      </c>
      <c r="R4011" t="s">
        <v>8316</v>
      </c>
      <c r="S4011" s="15">
        <f t="shared" si="281"/>
        <v>41851.700925925928</v>
      </c>
      <c r="T4011" s="15">
        <f t="shared" si="282"/>
        <v>16322.700925925927</v>
      </c>
      <c r="U4011">
        <f t="shared" si="283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80"/>
        <v>24</v>
      </c>
      <c r="Q4012" s="10" t="s">
        <v>8315</v>
      </c>
      <c r="R4012" t="s">
        <v>8316</v>
      </c>
      <c r="S4012" s="15">
        <f t="shared" si="281"/>
        <v>41921.770439814813</v>
      </c>
      <c r="T4012" s="15">
        <f t="shared" si="282"/>
        <v>16369.770439814814</v>
      </c>
      <c r="U4012">
        <f t="shared" si="283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80"/>
        <v>8</v>
      </c>
      <c r="Q4013" s="10" t="s">
        <v>8315</v>
      </c>
      <c r="R4013" t="s">
        <v>8316</v>
      </c>
      <c r="S4013" s="15">
        <f t="shared" si="281"/>
        <v>42002.54488425926</v>
      </c>
      <c r="T4013" s="15">
        <f t="shared" si="282"/>
        <v>16463.54488425926</v>
      </c>
      <c r="U4013">
        <f t="shared" si="283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80"/>
        <v>0</v>
      </c>
      <c r="Q4014" s="10" t="s">
        <v>8315</v>
      </c>
      <c r="R4014" t="s">
        <v>8316</v>
      </c>
      <c r="S4014" s="15">
        <f t="shared" si="281"/>
        <v>42096.544548611113</v>
      </c>
      <c r="T4014" s="15">
        <f t="shared" si="282"/>
        <v>16557.544548611109</v>
      </c>
      <c r="U4014">
        <f t="shared" si="283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80"/>
        <v>1</v>
      </c>
      <c r="Q4015" s="10" t="s">
        <v>8315</v>
      </c>
      <c r="R4015" t="s">
        <v>8316</v>
      </c>
      <c r="S4015" s="15">
        <f t="shared" si="281"/>
        <v>42021.301192129627</v>
      </c>
      <c r="T4015" s="15">
        <f t="shared" si="282"/>
        <v>16482.301192129627</v>
      </c>
      <c r="U4015">
        <f t="shared" si="283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80"/>
        <v>0</v>
      </c>
      <c r="Q4016" s="10" t="s">
        <v>8315</v>
      </c>
      <c r="R4016" t="s">
        <v>8316</v>
      </c>
      <c r="S4016" s="15">
        <f t="shared" si="281"/>
        <v>42419.246168981481</v>
      </c>
      <c r="T4016" s="15">
        <f t="shared" si="282"/>
        <v>16865.246168981485</v>
      </c>
      <c r="U4016">
        <f t="shared" si="283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80"/>
        <v>0</v>
      </c>
      <c r="Q4017" s="10" t="s">
        <v>8315</v>
      </c>
      <c r="R4017" t="s">
        <v>8316</v>
      </c>
      <c r="S4017" s="15">
        <f t="shared" si="281"/>
        <v>42174.780821759254</v>
      </c>
      <c r="T4017" s="15">
        <f t="shared" si="282"/>
        <v>16635.780821759257</v>
      </c>
      <c r="U4017">
        <f t="shared" si="283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80"/>
        <v>14</v>
      </c>
      <c r="Q4018" s="10" t="s">
        <v>8315</v>
      </c>
      <c r="R4018" t="s">
        <v>8316</v>
      </c>
      <c r="S4018" s="15">
        <f t="shared" si="281"/>
        <v>41869.872685185182</v>
      </c>
      <c r="T4018" s="15">
        <f t="shared" si="282"/>
        <v>16330.872685185184</v>
      </c>
      <c r="U4018">
        <f t="shared" si="283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80"/>
        <v>1</v>
      </c>
      <c r="Q4019" s="10" t="s">
        <v>8315</v>
      </c>
      <c r="R4019" t="s">
        <v>8316</v>
      </c>
      <c r="S4019" s="15">
        <f t="shared" si="281"/>
        <v>41856.672152777777</v>
      </c>
      <c r="T4019" s="15">
        <f t="shared" si="282"/>
        <v>16317.672152777777</v>
      </c>
      <c r="U4019">
        <f t="shared" si="283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80"/>
        <v>9</v>
      </c>
      <c r="Q4020" s="10" t="s">
        <v>8315</v>
      </c>
      <c r="R4020" t="s">
        <v>8316</v>
      </c>
      <c r="S4020" s="15">
        <f t="shared" si="281"/>
        <v>42620.91097222222</v>
      </c>
      <c r="T4020" s="15">
        <f t="shared" si="282"/>
        <v>17081.910972222224</v>
      </c>
      <c r="U4020">
        <f t="shared" si="283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80"/>
        <v>1</v>
      </c>
      <c r="Q4021" s="10" t="s">
        <v>8315</v>
      </c>
      <c r="R4021" t="s">
        <v>8316</v>
      </c>
      <c r="S4021" s="15">
        <f t="shared" si="281"/>
        <v>42417.675879629634</v>
      </c>
      <c r="T4021" s="15">
        <f t="shared" si="282"/>
        <v>16906.68611111111</v>
      </c>
      <c r="U4021">
        <f t="shared" si="283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80"/>
        <v>17</v>
      </c>
      <c r="Q4022" s="10" t="s">
        <v>8315</v>
      </c>
      <c r="R4022" t="s">
        <v>8316</v>
      </c>
      <c r="S4022" s="15">
        <f t="shared" si="281"/>
        <v>42057.190960648149</v>
      </c>
      <c r="T4022" s="15">
        <f t="shared" si="282"/>
        <v>16518.149293981482</v>
      </c>
      <c r="U4022">
        <f t="shared" si="283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80"/>
        <v>1</v>
      </c>
      <c r="Q4023" s="10" t="s">
        <v>8315</v>
      </c>
      <c r="R4023" t="s">
        <v>8316</v>
      </c>
      <c r="S4023" s="15">
        <f t="shared" si="281"/>
        <v>41878.911550925928</v>
      </c>
      <c r="T4023" s="15">
        <f t="shared" si="282"/>
        <v>16369.911550925926</v>
      </c>
      <c r="U4023">
        <f t="shared" si="283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80"/>
        <v>70</v>
      </c>
      <c r="Q4024" s="10" t="s">
        <v>8315</v>
      </c>
      <c r="R4024" t="s">
        <v>8316</v>
      </c>
      <c r="S4024" s="15">
        <f t="shared" si="281"/>
        <v>41990.584108796291</v>
      </c>
      <c r="T4024" s="15">
        <f t="shared" si="282"/>
        <v>16467.120833333334</v>
      </c>
      <c r="U4024">
        <f t="shared" si="283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80"/>
        <v>0</v>
      </c>
      <c r="Q4025" s="10" t="s">
        <v>8315</v>
      </c>
      <c r="R4025" t="s">
        <v>8316</v>
      </c>
      <c r="S4025" s="15">
        <f t="shared" si="281"/>
        <v>42408.999571759254</v>
      </c>
      <c r="T4025" s="15">
        <f t="shared" si="282"/>
        <v>16884.957905092593</v>
      </c>
      <c r="U4025">
        <f t="shared" si="283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80"/>
        <v>1</v>
      </c>
      <c r="Q4026" s="10" t="s">
        <v>8315</v>
      </c>
      <c r="R4026" t="s">
        <v>8316</v>
      </c>
      <c r="S4026" s="15">
        <f t="shared" si="281"/>
        <v>42217.670104166667</v>
      </c>
      <c r="T4026" s="15">
        <f t="shared" si="282"/>
        <v>16678.670104166664</v>
      </c>
      <c r="U4026">
        <f t="shared" si="283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80"/>
        <v>5</v>
      </c>
      <c r="Q4027" s="10" t="s">
        <v>8315</v>
      </c>
      <c r="R4027" t="s">
        <v>8316</v>
      </c>
      <c r="S4027" s="15">
        <f t="shared" si="281"/>
        <v>42151.237685185188</v>
      </c>
      <c r="T4027" s="15">
        <f t="shared" si="282"/>
        <v>16642.237685185184</v>
      </c>
      <c r="U4027">
        <f t="shared" si="283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80"/>
        <v>0</v>
      </c>
      <c r="Q4028" s="10" t="s">
        <v>8315</v>
      </c>
      <c r="R4028" t="s">
        <v>8316</v>
      </c>
      <c r="S4028" s="15">
        <f t="shared" si="281"/>
        <v>42282.655543981484</v>
      </c>
      <c r="T4028" s="15">
        <f t="shared" si="282"/>
        <v>16773.697210648148</v>
      </c>
      <c r="U4028">
        <f t="shared" si="283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80"/>
        <v>7</v>
      </c>
      <c r="Q4029" s="10" t="s">
        <v>8315</v>
      </c>
      <c r="R4029" t="s">
        <v>8316</v>
      </c>
      <c r="S4029" s="15">
        <f t="shared" si="281"/>
        <v>42768.97084490741</v>
      </c>
      <c r="T4029" s="15">
        <f t="shared" si="282"/>
        <v>17220.041666666668</v>
      </c>
      <c r="U4029">
        <f t="shared" si="283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80"/>
        <v>28</v>
      </c>
      <c r="Q4030" s="10" t="s">
        <v>8315</v>
      </c>
      <c r="R4030" t="s">
        <v>8316</v>
      </c>
      <c r="S4030" s="15">
        <f t="shared" si="281"/>
        <v>41765.938657407409</v>
      </c>
      <c r="T4030" s="15">
        <f t="shared" si="282"/>
        <v>16226.938657407409</v>
      </c>
      <c r="U4030">
        <f t="shared" si="283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80"/>
        <v>0</v>
      </c>
      <c r="Q4031" s="10" t="s">
        <v>8315</v>
      </c>
      <c r="R4031" t="s">
        <v>8316</v>
      </c>
      <c r="S4031" s="15">
        <f t="shared" si="281"/>
        <v>42322.025115740747</v>
      </c>
      <c r="T4031" s="15">
        <f t="shared" si="282"/>
        <v>16783.025115740744</v>
      </c>
      <c r="U4031">
        <f t="shared" si="283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80"/>
        <v>16</v>
      </c>
      <c r="Q4032" s="10" t="s">
        <v>8315</v>
      </c>
      <c r="R4032" t="s">
        <v>8316</v>
      </c>
      <c r="S4032" s="15">
        <f t="shared" si="281"/>
        <v>42374.655081018514</v>
      </c>
      <c r="T4032" s="15">
        <f t="shared" si="282"/>
        <v>16834.784027777776</v>
      </c>
      <c r="U4032">
        <f t="shared" si="283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80"/>
        <v>0</v>
      </c>
      <c r="Q4033" s="10" t="s">
        <v>8315</v>
      </c>
      <c r="R4033" t="s">
        <v>8316</v>
      </c>
      <c r="S4033" s="15">
        <f t="shared" si="281"/>
        <v>41941.585231481484</v>
      </c>
      <c r="T4033" s="15">
        <f t="shared" si="282"/>
        <v>16422.626898148148</v>
      </c>
      <c r="U4033">
        <f t="shared" si="283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84">ROUND(E4034/D4034*100,0)</f>
        <v>7</v>
      </c>
      <c r="Q4034" s="10" t="s">
        <v>8315</v>
      </c>
      <c r="R4034" t="s">
        <v>8316</v>
      </c>
      <c r="S4034" s="15">
        <f t="shared" si="281"/>
        <v>42293.809212962966</v>
      </c>
      <c r="T4034" s="15">
        <f t="shared" si="282"/>
        <v>16784.85087962963</v>
      </c>
      <c r="U4034">
        <f t="shared" si="283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84"/>
        <v>26</v>
      </c>
      <c r="Q4035" s="10" t="s">
        <v>8315</v>
      </c>
      <c r="R4035" t="s">
        <v>8316</v>
      </c>
      <c r="S4035" s="15">
        <f t="shared" ref="S4035:S4098" si="285">(((J4035/60)/60)/24)+DATE(1970,1,1)</f>
        <v>42614.268796296295</v>
      </c>
      <c r="T4035" s="15">
        <f t="shared" ref="T4035:T4098" si="286">(((I4035/60)/60)/24)</f>
        <v>17076.375</v>
      </c>
      <c r="U4035">
        <f t="shared" ref="U4035:U4098" si="287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4"/>
        <v>1</v>
      </c>
      <c r="Q4036" s="10" t="s">
        <v>8315</v>
      </c>
      <c r="R4036" t="s">
        <v>8316</v>
      </c>
      <c r="S4036" s="15">
        <f t="shared" si="285"/>
        <v>42067.947337962964</v>
      </c>
      <c r="T4036" s="15">
        <f t="shared" si="286"/>
        <v>16528.905671296296</v>
      </c>
      <c r="U4036">
        <f t="shared" si="287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4"/>
        <v>37</v>
      </c>
      <c r="Q4037" s="10" t="s">
        <v>8315</v>
      </c>
      <c r="R4037" t="s">
        <v>8316</v>
      </c>
      <c r="S4037" s="15">
        <f t="shared" si="285"/>
        <v>41903.882951388885</v>
      </c>
      <c r="T4037" s="15">
        <f t="shared" si="286"/>
        <v>16364.882951388887</v>
      </c>
      <c r="U4037">
        <f t="shared" si="28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4"/>
        <v>47</v>
      </c>
      <c r="Q4038" s="10" t="s">
        <v>8315</v>
      </c>
      <c r="R4038" t="s">
        <v>8316</v>
      </c>
      <c r="S4038" s="15">
        <f t="shared" si="285"/>
        <v>41804.937083333331</v>
      </c>
      <c r="T4038" s="15">
        <f t="shared" si="286"/>
        <v>16252.9375</v>
      </c>
      <c r="U4038">
        <f t="shared" si="28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4"/>
        <v>11</v>
      </c>
      <c r="Q4039" s="10" t="s">
        <v>8315</v>
      </c>
      <c r="R4039" t="s">
        <v>8316</v>
      </c>
      <c r="S4039" s="15">
        <f t="shared" si="285"/>
        <v>42497.070775462969</v>
      </c>
      <c r="T4039" s="15">
        <f t="shared" si="286"/>
        <v>16945.600694444445</v>
      </c>
      <c r="U4039">
        <f t="shared" si="28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4"/>
        <v>12</v>
      </c>
      <c r="Q4040" s="10" t="s">
        <v>8315</v>
      </c>
      <c r="R4040" t="s">
        <v>8316</v>
      </c>
      <c r="S4040" s="15">
        <f t="shared" si="285"/>
        <v>41869.798726851855</v>
      </c>
      <c r="T4040" s="15">
        <f t="shared" si="286"/>
        <v>16360.798726851854</v>
      </c>
      <c r="U4040">
        <f t="shared" si="28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4"/>
        <v>60</v>
      </c>
      <c r="Q4041" s="10" t="s">
        <v>8315</v>
      </c>
      <c r="R4041" t="s">
        <v>8316</v>
      </c>
      <c r="S4041" s="15">
        <f t="shared" si="285"/>
        <v>42305.670914351853</v>
      </c>
      <c r="T4041" s="15">
        <f t="shared" si="286"/>
        <v>16770.249305555557</v>
      </c>
      <c r="U4041">
        <f t="shared" si="28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4"/>
        <v>31</v>
      </c>
      <c r="Q4042" s="10" t="s">
        <v>8315</v>
      </c>
      <c r="R4042" t="s">
        <v>8316</v>
      </c>
      <c r="S4042" s="15">
        <f t="shared" si="285"/>
        <v>42144.231527777782</v>
      </c>
      <c r="T4042" s="15">
        <f t="shared" si="286"/>
        <v>16634.125</v>
      </c>
      <c r="U4042">
        <f t="shared" si="28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4"/>
        <v>0</v>
      </c>
      <c r="Q4043" s="10" t="s">
        <v>8315</v>
      </c>
      <c r="R4043" t="s">
        <v>8316</v>
      </c>
      <c r="S4043" s="15">
        <f t="shared" si="285"/>
        <v>42559.474004629628</v>
      </c>
      <c r="T4043" s="15">
        <f t="shared" si="286"/>
        <v>17050.474004629628</v>
      </c>
      <c r="U4043">
        <f t="shared" si="287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4"/>
        <v>0</v>
      </c>
      <c r="Q4044" s="10" t="s">
        <v>8315</v>
      </c>
      <c r="R4044" t="s">
        <v>8316</v>
      </c>
      <c r="S4044" s="15">
        <f t="shared" si="285"/>
        <v>41995.084074074075</v>
      </c>
      <c r="T4044" s="15">
        <f t="shared" si="286"/>
        <v>16455.802777777779</v>
      </c>
      <c r="U4044">
        <f t="shared" si="287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4"/>
        <v>0</v>
      </c>
      <c r="Q4045" s="10" t="s">
        <v>8315</v>
      </c>
      <c r="R4045" t="s">
        <v>8316</v>
      </c>
      <c r="S4045" s="15">
        <f t="shared" si="285"/>
        <v>41948.957465277781</v>
      </c>
      <c r="T4045" s="15">
        <f t="shared" si="286"/>
        <v>16394.957465277777</v>
      </c>
      <c r="U4045">
        <f t="shared" si="287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4"/>
        <v>38</v>
      </c>
      <c r="Q4046" s="10" t="s">
        <v>8315</v>
      </c>
      <c r="R4046" t="s">
        <v>8316</v>
      </c>
      <c r="S4046" s="15">
        <f t="shared" si="285"/>
        <v>42074.219699074078</v>
      </c>
      <c r="T4046" s="15">
        <f t="shared" si="286"/>
        <v>16535.208333333332</v>
      </c>
      <c r="U4046">
        <f t="shared" si="287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4"/>
        <v>0</v>
      </c>
      <c r="Q4047" s="10" t="s">
        <v>8315</v>
      </c>
      <c r="R4047" t="s">
        <v>8316</v>
      </c>
      <c r="S4047" s="15">
        <f t="shared" si="285"/>
        <v>41842.201261574075</v>
      </c>
      <c r="T4047" s="15">
        <f t="shared" si="286"/>
        <v>16303.201261574075</v>
      </c>
      <c r="U4047">
        <f t="shared" si="287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4"/>
        <v>8</v>
      </c>
      <c r="Q4048" s="10" t="s">
        <v>8315</v>
      </c>
      <c r="R4048" t="s">
        <v>8316</v>
      </c>
      <c r="S4048" s="15">
        <f t="shared" si="285"/>
        <v>41904.650578703702</v>
      </c>
      <c r="T4048" s="15">
        <f t="shared" si="286"/>
        <v>16365.650578703702</v>
      </c>
      <c r="U4048">
        <f t="shared" si="287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4"/>
        <v>2</v>
      </c>
      <c r="Q4049" s="10" t="s">
        <v>8315</v>
      </c>
      <c r="R4049" t="s">
        <v>8316</v>
      </c>
      <c r="S4049" s="15">
        <f t="shared" si="285"/>
        <v>41991.022488425922</v>
      </c>
      <c r="T4049" s="15">
        <f t="shared" si="286"/>
        <v>16446.041666666668</v>
      </c>
      <c r="U4049">
        <f t="shared" si="287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4"/>
        <v>18</v>
      </c>
      <c r="Q4050" s="10" t="s">
        <v>8315</v>
      </c>
      <c r="R4050" t="s">
        <v>8316</v>
      </c>
      <c r="S4050" s="15">
        <f t="shared" si="285"/>
        <v>42436.509108796294</v>
      </c>
      <c r="T4050" s="15">
        <f t="shared" si="286"/>
        <v>16902.467442129629</v>
      </c>
      <c r="U4050">
        <f t="shared" si="287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4"/>
        <v>0</v>
      </c>
      <c r="Q4051" s="10" t="s">
        <v>8315</v>
      </c>
      <c r="R4051" t="s">
        <v>8316</v>
      </c>
      <c r="S4051" s="15">
        <f t="shared" si="285"/>
        <v>42169.958506944444</v>
      </c>
      <c r="T4051" s="15">
        <f t="shared" si="286"/>
        <v>16630.958506944444</v>
      </c>
      <c r="U4051">
        <f t="shared" si="287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4"/>
        <v>0</v>
      </c>
      <c r="Q4052" s="10" t="s">
        <v>8315</v>
      </c>
      <c r="R4052" t="s">
        <v>8316</v>
      </c>
      <c r="S4052" s="15">
        <f t="shared" si="285"/>
        <v>41905.636469907404</v>
      </c>
      <c r="T4052" s="15">
        <f t="shared" si="286"/>
        <v>16366.636469907406</v>
      </c>
      <c r="U4052">
        <f t="shared" si="287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4"/>
        <v>0</v>
      </c>
      <c r="Q4053" s="10" t="s">
        <v>8315</v>
      </c>
      <c r="R4053" t="s">
        <v>8316</v>
      </c>
      <c r="S4053" s="15">
        <f t="shared" si="285"/>
        <v>41761.810150462967</v>
      </c>
      <c r="T4053" s="15">
        <f t="shared" si="286"/>
        <v>16199.286805555557</v>
      </c>
      <c r="U4053">
        <f t="shared" si="287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4"/>
        <v>38</v>
      </c>
      <c r="Q4054" s="10" t="s">
        <v>8315</v>
      </c>
      <c r="R4054" t="s">
        <v>8316</v>
      </c>
      <c r="S4054" s="15">
        <f t="shared" si="285"/>
        <v>41865.878657407404</v>
      </c>
      <c r="T4054" s="15">
        <f t="shared" si="286"/>
        <v>16356.878657407406</v>
      </c>
      <c r="U4054">
        <f t="shared" si="287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4"/>
        <v>22</v>
      </c>
      <c r="Q4055" s="10" t="s">
        <v>8315</v>
      </c>
      <c r="R4055" t="s">
        <v>8316</v>
      </c>
      <c r="S4055" s="15">
        <f t="shared" si="285"/>
        <v>41928.690138888887</v>
      </c>
      <c r="T4055" s="15">
        <f t="shared" si="286"/>
        <v>16389.833333333332</v>
      </c>
      <c r="U4055">
        <f t="shared" si="287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4"/>
        <v>0</v>
      </c>
      <c r="Q4056" s="10" t="s">
        <v>8315</v>
      </c>
      <c r="R4056" t="s">
        <v>8316</v>
      </c>
      <c r="S4056" s="15">
        <f t="shared" si="285"/>
        <v>42613.841261574074</v>
      </c>
      <c r="T4056" s="15">
        <f t="shared" si="286"/>
        <v>17075.166666666668</v>
      </c>
      <c r="U4056">
        <f t="shared" si="287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4"/>
        <v>18</v>
      </c>
      <c r="Q4057" s="10" t="s">
        <v>8315</v>
      </c>
      <c r="R4057" t="s">
        <v>8316</v>
      </c>
      <c r="S4057" s="15">
        <f t="shared" si="285"/>
        <v>41779.648506944446</v>
      </c>
      <c r="T4057" s="15">
        <f t="shared" si="286"/>
        <v>16240.648506944446</v>
      </c>
      <c r="U4057">
        <f t="shared" si="287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4"/>
        <v>53</v>
      </c>
      <c r="Q4058" s="10" t="s">
        <v>8315</v>
      </c>
      <c r="R4058" t="s">
        <v>8316</v>
      </c>
      <c r="S4058" s="15">
        <f t="shared" si="285"/>
        <v>42534.933321759265</v>
      </c>
      <c r="T4058" s="15">
        <f t="shared" si="286"/>
        <v>16985.832638888889</v>
      </c>
      <c r="U4058">
        <f t="shared" si="287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4"/>
        <v>22</v>
      </c>
      <c r="Q4059" s="10" t="s">
        <v>8315</v>
      </c>
      <c r="R4059" t="s">
        <v>8316</v>
      </c>
      <c r="S4059" s="15">
        <f t="shared" si="285"/>
        <v>42310.968518518523</v>
      </c>
      <c r="T4059" s="15">
        <f t="shared" si="286"/>
        <v>16764.958333333332</v>
      </c>
      <c r="U4059">
        <f t="shared" si="287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4"/>
        <v>3</v>
      </c>
      <c r="Q4060" s="10" t="s">
        <v>8315</v>
      </c>
      <c r="R4060" t="s">
        <v>8316</v>
      </c>
      <c r="S4060" s="15">
        <f t="shared" si="285"/>
        <v>42446.060694444444</v>
      </c>
      <c r="T4060" s="15">
        <f t="shared" si="286"/>
        <v>16892.165972222221</v>
      </c>
      <c r="U4060">
        <f t="shared" si="287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4"/>
        <v>3</v>
      </c>
      <c r="Q4061" s="10" t="s">
        <v>8315</v>
      </c>
      <c r="R4061" t="s">
        <v>8316</v>
      </c>
      <c r="S4061" s="15">
        <f t="shared" si="285"/>
        <v>41866.640648148146</v>
      </c>
      <c r="T4061" s="15">
        <f t="shared" si="286"/>
        <v>16329.125</v>
      </c>
      <c r="U4061">
        <f t="shared" si="287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4"/>
        <v>3</v>
      </c>
      <c r="Q4062" s="10" t="s">
        <v>8315</v>
      </c>
      <c r="R4062" t="s">
        <v>8316</v>
      </c>
      <c r="S4062" s="15">
        <f t="shared" si="285"/>
        <v>41779.695092592592</v>
      </c>
      <c r="T4062" s="15">
        <f t="shared" si="286"/>
        <v>16244.666666666666</v>
      </c>
      <c r="U4062">
        <f t="shared" si="287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4"/>
        <v>0</v>
      </c>
      <c r="Q4063" s="10" t="s">
        <v>8315</v>
      </c>
      <c r="R4063" t="s">
        <v>8316</v>
      </c>
      <c r="S4063" s="15">
        <f t="shared" si="285"/>
        <v>42421.141469907408</v>
      </c>
      <c r="T4063" s="15">
        <f t="shared" si="286"/>
        <v>16912.099803240741</v>
      </c>
      <c r="U4063">
        <f t="shared" si="287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4"/>
        <v>2</v>
      </c>
      <c r="Q4064" s="10" t="s">
        <v>8315</v>
      </c>
      <c r="R4064" t="s">
        <v>8316</v>
      </c>
      <c r="S4064" s="15">
        <f t="shared" si="285"/>
        <v>42523.739212962959</v>
      </c>
      <c r="T4064" s="15">
        <f t="shared" si="286"/>
        <v>16984.739212962962</v>
      </c>
      <c r="U4064">
        <f t="shared" si="287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4"/>
        <v>1</v>
      </c>
      <c r="Q4065" s="10" t="s">
        <v>8315</v>
      </c>
      <c r="R4065" t="s">
        <v>8316</v>
      </c>
      <c r="S4065" s="15">
        <f t="shared" si="285"/>
        <v>41787.681527777779</v>
      </c>
      <c r="T4065" s="15">
        <f t="shared" si="286"/>
        <v>16248.681527777777</v>
      </c>
      <c r="U4065">
        <f t="shared" si="287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4"/>
        <v>19</v>
      </c>
      <c r="Q4066" s="10" t="s">
        <v>8315</v>
      </c>
      <c r="R4066" t="s">
        <v>8316</v>
      </c>
      <c r="S4066" s="15">
        <f t="shared" si="285"/>
        <v>42093.588263888887</v>
      </c>
      <c r="T4066" s="15">
        <f t="shared" si="286"/>
        <v>16554.588263888891</v>
      </c>
      <c r="U4066">
        <f t="shared" si="287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4"/>
        <v>1</v>
      </c>
      <c r="Q4067" s="10" t="s">
        <v>8315</v>
      </c>
      <c r="R4067" t="s">
        <v>8316</v>
      </c>
      <c r="S4067" s="15">
        <f t="shared" si="285"/>
        <v>41833.951516203706</v>
      </c>
      <c r="T4067" s="15">
        <f t="shared" si="286"/>
        <v>16294.951516203704</v>
      </c>
      <c r="U4067">
        <f t="shared" si="287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4"/>
        <v>0</v>
      </c>
      <c r="Q4068" s="10" t="s">
        <v>8315</v>
      </c>
      <c r="R4068" t="s">
        <v>8316</v>
      </c>
      <c r="S4068" s="15">
        <f t="shared" si="285"/>
        <v>42479.039212962962</v>
      </c>
      <c r="T4068" s="15">
        <f t="shared" si="286"/>
        <v>16940.039212962962</v>
      </c>
      <c r="U4068">
        <f t="shared" si="287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4"/>
        <v>61</v>
      </c>
      <c r="Q4069" s="10" t="s">
        <v>8315</v>
      </c>
      <c r="R4069" t="s">
        <v>8316</v>
      </c>
      <c r="S4069" s="15">
        <f t="shared" si="285"/>
        <v>42235.117476851854</v>
      </c>
      <c r="T4069" s="15">
        <f t="shared" si="286"/>
        <v>16706.11747685185</v>
      </c>
      <c r="U4069">
        <f t="shared" si="287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4"/>
        <v>1</v>
      </c>
      <c r="Q4070" s="10" t="s">
        <v>8315</v>
      </c>
      <c r="R4070" t="s">
        <v>8316</v>
      </c>
      <c r="S4070" s="15">
        <f t="shared" si="285"/>
        <v>42718.963599537034</v>
      </c>
      <c r="T4070" s="15">
        <f t="shared" si="286"/>
        <v>17179.961805555555</v>
      </c>
      <c r="U4070">
        <f t="shared" si="287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4"/>
        <v>34</v>
      </c>
      <c r="Q4071" s="10" t="s">
        <v>8315</v>
      </c>
      <c r="R4071" t="s">
        <v>8316</v>
      </c>
      <c r="S4071" s="15">
        <f t="shared" si="285"/>
        <v>42022.661527777775</v>
      </c>
      <c r="T4071" s="15">
        <f t="shared" si="286"/>
        <v>16494.5</v>
      </c>
      <c r="U4071">
        <f t="shared" si="287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4"/>
        <v>17</v>
      </c>
      <c r="Q4072" s="10" t="s">
        <v>8315</v>
      </c>
      <c r="R4072" t="s">
        <v>8316</v>
      </c>
      <c r="S4072" s="15">
        <f t="shared" si="285"/>
        <v>42031.666898148149</v>
      </c>
      <c r="T4072" s="15">
        <f t="shared" si="286"/>
        <v>16495.125</v>
      </c>
      <c r="U4072">
        <f t="shared" si="287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4"/>
        <v>0</v>
      </c>
      <c r="Q4073" s="10" t="s">
        <v>8315</v>
      </c>
      <c r="R4073" t="s">
        <v>8316</v>
      </c>
      <c r="S4073" s="15">
        <f t="shared" si="285"/>
        <v>42700.804756944446</v>
      </c>
      <c r="T4073" s="15">
        <f t="shared" si="286"/>
        <v>17161.804756944446</v>
      </c>
      <c r="U4073">
        <f t="shared" si="287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4"/>
        <v>0</v>
      </c>
      <c r="Q4074" s="10" t="s">
        <v>8315</v>
      </c>
      <c r="R4074" t="s">
        <v>8316</v>
      </c>
      <c r="S4074" s="15">
        <f t="shared" si="285"/>
        <v>41812.77443287037</v>
      </c>
      <c r="T4074" s="15">
        <f t="shared" si="286"/>
        <v>16303.77443287037</v>
      </c>
      <c r="U4074">
        <f t="shared" si="287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4"/>
        <v>1</v>
      </c>
      <c r="Q4075" s="10" t="s">
        <v>8315</v>
      </c>
      <c r="R4075" t="s">
        <v>8316</v>
      </c>
      <c r="S4075" s="15">
        <f t="shared" si="285"/>
        <v>42078.34520833334</v>
      </c>
      <c r="T4075" s="15">
        <f t="shared" si="286"/>
        <v>16564.166666666668</v>
      </c>
      <c r="U4075">
        <f t="shared" si="287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4"/>
        <v>27</v>
      </c>
      <c r="Q4076" s="10" t="s">
        <v>8315</v>
      </c>
      <c r="R4076" t="s">
        <v>8316</v>
      </c>
      <c r="S4076" s="15">
        <f t="shared" si="285"/>
        <v>42283.552951388891</v>
      </c>
      <c r="T4076" s="15">
        <f t="shared" si="286"/>
        <v>16744.594618055555</v>
      </c>
      <c r="U4076">
        <f t="shared" si="287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4"/>
        <v>29</v>
      </c>
      <c r="Q4077" s="10" t="s">
        <v>8315</v>
      </c>
      <c r="R4077" t="s">
        <v>8316</v>
      </c>
      <c r="S4077" s="15">
        <f t="shared" si="285"/>
        <v>41779.045937499999</v>
      </c>
      <c r="T4077" s="15">
        <f t="shared" si="286"/>
        <v>16251.727777777778</v>
      </c>
      <c r="U4077">
        <f t="shared" si="287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4"/>
        <v>0</v>
      </c>
      <c r="Q4078" s="10" t="s">
        <v>8315</v>
      </c>
      <c r="R4078" t="s">
        <v>8316</v>
      </c>
      <c r="S4078" s="15">
        <f t="shared" si="285"/>
        <v>41905.795706018522</v>
      </c>
      <c r="T4078" s="15">
        <f t="shared" si="286"/>
        <v>16364.827083333332</v>
      </c>
      <c r="U4078">
        <f t="shared" si="287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4"/>
        <v>9</v>
      </c>
      <c r="Q4079" s="10" t="s">
        <v>8315</v>
      </c>
      <c r="R4079" t="s">
        <v>8316</v>
      </c>
      <c r="S4079" s="15">
        <f t="shared" si="285"/>
        <v>42695.7105787037</v>
      </c>
      <c r="T4079" s="15">
        <f t="shared" si="286"/>
        <v>17156.710578703704</v>
      </c>
      <c r="U4079">
        <f t="shared" si="287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4"/>
        <v>0</v>
      </c>
      <c r="Q4080" s="10" t="s">
        <v>8315</v>
      </c>
      <c r="R4080" t="s">
        <v>8316</v>
      </c>
      <c r="S4080" s="15">
        <f t="shared" si="285"/>
        <v>42732.787523148145</v>
      </c>
      <c r="T4080" s="15">
        <f t="shared" si="286"/>
        <v>17193.787523148148</v>
      </c>
      <c r="U4080">
        <f t="shared" si="287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4"/>
        <v>0</v>
      </c>
      <c r="Q4081" s="10" t="s">
        <v>8315</v>
      </c>
      <c r="R4081" t="s">
        <v>8316</v>
      </c>
      <c r="S4081" s="15">
        <f t="shared" si="285"/>
        <v>42510.938900462963</v>
      </c>
      <c r="T4081" s="15">
        <f t="shared" si="286"/>
        <v>16971.938900462963</v>
      </c>
      <c r="U4081">
        <f t="shared" si="287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4"/>
        <v>0</v>
      </c>
      <c r="Q4082" s="10" t="s">
        <v>8315</v>
      </c>
      <c r="R4082" t="s">
        <v>8316</v>
      </c>
      <c r="S4082" s="15">
        <f t="shared" si="285"/>
        <v>42511.698101851856</v>
      </c>
      <c r="T4082" s="15">
        <f t="shared" si="286"/>
        <v>16966.787500000002</v>
      </c>
      <c r="U4082">
        <f t="shared" si="287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4"/>
        <v>16</v>
      </c>
      <c r="Q4083" s="10" t="s">
        <v>8315</v>
      </c>
      <c r="R4083" t="s">
        <v>8316</v>
      </c>
      <c r="S4083" s="15">
        <f t="shared" si="285"/>
        <v>42041.581307870365</v>
      </c>
      <c r="T4083" s="15">
        <f t="shared" si="286"/>
        <v>16502.539641203704</v>
      </c>
      <c r="U4083">
        <f t="shared" si="287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4"/>
        <v>2</v>
      </c>
      <c r="Q4084" s="10" t="s">
        <v>8315</v>
      </c>
      <c r="R4084" t="s">
        <v>8316</v>
      </c>
      <c r="S4084" s="15">
        <f t="shared" si="285"/>
        <v>42307.189270833333</v>
      </c>
      <c r="T4084" s="15">
        <f t="shared" si="286"/>
        <v>16753.958333333332</v>
      </c>
      <c r="U4084">
        <f t="shared" si="287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4"/>
        <v>22</v>
      </c>
      <c r="Q4085" s="10" t="s">
        <v>8315</v>
      </c>
      <c r="R4085" t="s">
        <v>8316</v>
      </c>
      <c r="S4085" s="15">
        <f t="shared" si="285"/>
        <v>42353.761759259258</v>
      </c>
      <c r="T4085" s="15">
        <f t="shared" si="286"/>
        <v>16814.761759259261</v>
      </c>
      <c r="U4085">
        <f t="shared" si="287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4"/>
        <v>0</v>
      </c>
      <c r="Q4086" s="10" t="s">
        <v>8315</v>
      </c>
      <c r="R4086" t="s">
        <v>8316</v>
      </c>
      <c r="S4086" s="15">
        <f t="shared" si="285"/>
        <v>42622.436412037037</v>
      </c>
      <c r="T4086" s="15">
        <f t="shared" si="286"/>
        <v>17083.436412037037</v>
      </c>
      <c r="U4086">
        <f t="shared" si="287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4"/>
        <v>0</v>
      </c>
      <c r="Q4087" s="10" t="s">
        <v>8315</v>
      </c>
      <c r="R4087" t="s">
        <v>8316</v>
      </c>
      <c r="S4087" s="15">
        <f t="shared" si="285"/>
        <v>42058.603877314818</v>
      </c>
      <c r="T4087" s="15">
        <f t="shared" si="286"/>
        <v>16518.165972222221</v>
      </c>
      <c r="U4087">
        <f t="shared" si="287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4"/>
        <v>5</v>
      </c>
      <c r="Q4088" s="10" t="s">
        <v>8315</v>
      </c>
      <c r="R4088" t="s">
        <v>8316</v>
      </c>
      <c r="S4088" s="15">
        <f t="shared" si="285"/>
        <v>42304.940960648149</v>
      </c>
      <c r="T4088" s="15">
        <f t="shared" si="286"/>
        <v>16760.166666666668</v>
      </c>
      <c r="U4088">
        <f t="shared" si="287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4"/>
        <v>0</v>
      </c>
      <c r="Q4089" s="10" t="s">
        <v>8315</v>
      </c>
      <c r="R4089" t="s">
        <v>8316</v>
      </c>
      <c r="S4089" s="15">
        <f t="shared" si="285"/>
        <v>42538.742893518516</v>
      </c>
      <c r="T4089" s="15">
        <f t="shared" si="286"/>
        <v>16999.74289351852</v>
      </c>
      <c r="U4089">
        <f t="shared" si="287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4"/>
        <v>11</v>
      </c>
      <c r="Q4090" s="10" t="s">
        <v>8315</v>
      </c>
      <c r="R4090" t="s">
        <v>8316</v>
      </c>
      <c r="S4090" s="15">
        <f t="shared" si="285"/>
        <v>41990.612546296295</v>
      </c>
      <c r="T4090" s="15">
        <f t="shared" si="286"/>
        <v>16451.434722222224</v>
      </c>
      <c r="U4090">
        <f t="shared" si="287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4"/>
        <v>5</v>
      </c>
      <c r="Q4091" s="10" t="s">
        <v>8315</v>
      </c>
      <c r="R4091" t="s">
        <v>8316</v>
      </c>
      <c r="S4091" s="15">
        <f t="shared" si="285"/>
        <v>42122.732499999998</v>
      </c>
      <c r="T4091" s="15">
        <f t="shared" si="286"/>
        <v>16586.732638888887</v>
      </c>
      <c r="U4091">
        <f t="shared" si="287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4"/>
        <v>3</v>
      </c>
      <c r="Q4092" s="10" t="s">
        <v>8315</v>
      </c>
      <c r="R4092" t="s">
        <v>8316</v>
      </c>
      <c r="S4092" s="15">
        <f t="shared" si="285"/>
        <v>42209.67288194444</v>
      </c>
      <c r="T4092" s="15">
        <f t="shared" si="286"/>
        <v>16654.625</v>
      </c>
      <c r="U4092">
        <f t="shared" si="287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4"/>
        <v>13</v>
      </c>
      <c r="Q4093" s="10" t="s">
        <v>8315</v>
      </c>
      <c r="R4093" t="s">
        <v>8316</v>
      </c>
      <c r="S4093" s="15">
        <f t="shared" si="285"/>
        <v>41990.506377314814</v>
      </c>
      <c r="T4093" s="15">
        <f t="shared" si="286"/>
        <v>16451.506377314814</v>
      </c>
      <c r="U4093">
        <f t="shared" si="287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4"/>
        <v>0</v>
      </c>
      <c r="Q4094" s="10" t="s">
        <v>8315</v>
      </c>
      <c r="R4094" t="s">
        <v>8316</v>
      </c>
      <c r="S4094" s="15">
        <f t="shared" si="285"/>
        <v>42039.194988425923</v>
      </c>
      <c r="T4094" s="15">
        <f t="shared" si="286"/>
        <v>16530.153321759262</v>
      </c>
      <c r="U4094">
        <f t="shared" si="287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4"/>
        <v>2</v>
      </c>
      <c r="Q4095" s="10" t="s">
        <v>8315</v>
      </c>
      <c r="R4095" t="s">
        <v>8316</v>
      </c>
      <c r="S4095" s="15">
        <f t="shared" si="285"/>
        <v>42178.815891203703</v>
      </c>
      <c r="T4095" s="15">
        <f t="shared" si="286"/>
        <v>16669.815891203703</v>
      </c>
      <c r="U4095">
        <f t="shared" si="287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4"/>
        <v>37</v>
      </c>
      <c r="Q4096" s="10" t="s">
        <v>8315</v>
      </c>
      <c r="R4096" t="s">
        <v>8316</v>
      </c>
      <c r="S4096" s="15">
        <f t="shared" si="285"/>
        <v>41890.086805555555</v>
      </c>
      <c r="T4096" s="15">
        <f t="shared" si="286"/>
        <v>16365.207638888889</v>
      </c>
      <c r="U4096">
        <f t="shared" si="287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4"/>
        <v>3</v>
      </c>
      <c r="Q4097" s="10" t="s">
        <v>8315</v>
      </c>
      <c r="R4097" t="s">
        <v>8316</v>
      </c>
      <c r="S4097" s="15">
        <f t="shared" si="285"/>
        <v>42693.031828703708</v>
      </c>
      <c r="T4097" s="15">
        <f t="shared" si="286"/>
        <v>17154.031828703704</v>
      </c>
      <c r="U4097">
        <f t="shared" si="287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88">ROUND(E4098/D4098*100,0)</f>
        <v>11</v>
      </c>
      <c r="Q4098" s="10" t="s">
        <v>8315</v>
      </c>
      <c r="R4098" t="s">
        <v>8316</v>
      </c>
      <c r="S4098" s="15">
        <f t="shared" si="285"/>
        <v>42750.530312499999</v>
      </c>
      <c r="T4098" s="15">
        <f t="shared" si="286"/>
        <v>17225.368749999998</v>
      </c>
      <c r="U4098">
        <f t="shared" si="287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88"/>
        <v>0</v>
      </c>
      <c r="Q4099" s="10" t="s">
        <v>8315</v>
      </c>
      <c r="R4099" t="s">
        <v>8316</v>
      </c>
      <c r="S4099" s="15">
        <f t="shared" ref="S4099:S4115" si="289">(((J4099/60)/60)/24)+DATE(1970,1,1)</f>
        <v>42344.824502314819</v>
      </c>
      <c r="T4099" s="15">
        <f t="shared" ref="T4099:T4115" si="290">(((I4099/60)/60)/24)</f>
        <v>16831.996527777777</v>
      </c>
      <c r="U4099">
        <f t="shared" ref="U4099:U4115" si="291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88"/>
        <v>0</v>
      </c>
      <c r="Q4100" s="10" t="s">
        <v>8315</v>
      </c>
      <c r="R4100" t="s">
        <v>8316</v>
      </c>
      <c r="S4100" s="15">
        <f t="shared" si="289"/>
        <v>42495.722187499996</v>
      </c>
      <c r="T4100" s="15">
        <f t="shared" si="290"/>
        <v>16956.7221875</v>
      </c>
      <c r="U4100">
        <f t="shared" si="291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88"/>
        <v>1</v>
      </c>
      <c r="Q4101" s="10" t="s">
        <v>8315</v>
      </c>
      <c r="R4101" t="s">
        <v>8316</v>
      </c>
      <c r="S4101" s="15">
        <f t="shared" si="289"/>
        <v>42570.850381944445</v>
      </c>
      <c r="T4101" s="15">
        <f t="shared" si="290"/>
        <v>17046.850381944445</v>
      </c>
      <c r="U4101">
        <f t="shared" si="291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88"/>
        <v>0</v>
      </c>
      <c r="Q4102" s="10" t="s">
        <v>8315</v>
      </c>
      <c r="R4102" t="s">
        <v>8316</v>
      </c>
      <c r="S4102" s="15">
        <f t="shared" si="289"/>
        <v>41927.124884259261</v>
      </c>
      <c r="T4102" s="15">
        <f t="shared" si="290"/>
        <v>16368.124884259259</v>
      </c>
      <c r="U4102">
        <f t="shared" si="291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88"/>
        <v>0</v>
      </c>
      <c r="Q4103" s="10" t="s">
        <v>8315</v>
      </c>
      <c r="R4103" t="s">
        <v>8316</v>
      </c>
      <c r="S4103" s="15">
        <f t="shared" si="289"/>
        <v>42730.903726851851</v>
      </c>
      <c r="T4103" s="15">
        <f t="shared" si="290"/>
        <v>17191.903726851851</v>
      </c>
      <c r="U4103">
        <f t="shared" si="291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88"/>
        <v>27</v>
      </c>
      <c r="Q4104" s="10" t="s">
        <v>8315</v>
      </c>
      <c r="R4104" t="s">
        <v>8316</v>
      </c>
      <c r="S4104" s="15">
        <f t="shared" si="289"/>
        <v>42475.848067129627</v>
      </c>
      <c r="T4104" s="15">
        <f t="shared" si="290"/>
        <v>16936.848067129627</v>
      </c>
      <c r="U4104">
        <f t="shared" si="291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88"/>
        <v>10</v>
      </c>
      <c r="Q4105" s="10" t="s">
        <v>8315</v>
      </c>
      <c r="R4105" t="s">
        <v>8316</v>
      </c>
      <c r="S4105" s="15">
        <f t="shared" si="289"/>
        <v>42188.83293981482</v>
      </c>
      <c r="T4105" s="15">
        <f t="shared" si="290"/>
        <v>16673.772222222222</v>
      </c>
      <c r="U4105">
        <f t="shared" si="291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88"/>
        <v>21</v>
      </c>
      <c r="Q4106" s="10" t="s">
        <v>8315</v>
      </c>
      <c r="R4106" t="s">
        <v>8316</v>
      </c>
      <c r="S4106" s="15">
        <f t="shared" si="289"/>
        <v>42640.278171296297</v>
      </c>
      <c r="T4106" s="15">
        <f t="shared" si="290"/>
        <v>17101.278171296297</v>
      </c>
      <c r="U4106">
        <f t="shared" si="291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88"/>
        <v>7</v>
      </c>
      <c r="Q4107" s="10" t="s">
        <v>8315</v>
      </c>
      <c r="R4107" t="s">
        <v>8316</v>
      </c>
      <c r="S4107" s="15">
        <f t="shared" si="289"/>
        <v>42697.010520833333</v>
      </c>
      <c r="T4107" s="15">
        <f t="shared" si="290"/>
        <v>17161.010520833333</v>
      </c>
      <c r="U4107">
        <f t="shared" si="291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88"/>
        <v>71</v>
      </c>
      <c r="Q4108" s="10" t="s">
        <v>8315</v>
      </c>
      <c r="R4108" t="s">
        <v>8316</v>
      </c>
      <c r="S4108" s="15">
        <f t="shared" si="289"/>
        <v>42053.049375000002</v>
      </c>
      <c r="T4108" s="15">
        <f t="shared" si="290"/>
        <v>16527.041666666668</v>
      </c>
      <c r="U4108">
        <f t="shared" si="291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88"/>
        <v>2</v>
      </c>
      <c r="Q4109" s="10" t="s">
        <v>8315</v>
      </c>
      <c r="R4109" t="s">
        <v>8316</v>
      </c>
      <c r="S4109" s="15">
        <f t="shared" si="289"/>
        <v>41883.916678240741</v>
      </c>
      <c r="T4109" s="15">
        <f t="shared" si="290"/>
        <v>16337.916678240741</v>
      </c>
      <c r="U4109">
        <f t="shared" si="291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88"/>
        <v>2</v>
      </c>
      <c r="Q4110" s="10" t="s">
        <v>8315</v>
      </c>
      <c r="R4110" t="s">
        <v>8316</v>
      </c>
      <c r="S4110" s="15">
        <f t="shared" si="289"/>
        <v>42767.031678240746</v>
      </c>
      <c r="T4110" s="15">
        <f t="shared" si="290"/>
        <v>17228.208333333332</v>
      </c>
      <c r="U4110">
        <f t="shared" si="291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88"/>
        <v>0</v>
      </c>
      <c r="Q4111" s="10" t="s">
        <v>8315</v>
      </c>
      <c r="R4111" t="s">
        <v>8316</v>
      </c>
      <c r="S4111" s="15">
        <f t="shared" si="289"/>
        <v>42307.539398148147</v>
      </c>
      <c r="T4111" s="15">
        <f t="shared" si="290"/>
        <v>16768.581064814814</v>
      </c>
      <c r="U4111">
        <f t="shared" si="291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88"/>
        <v>29</v>
      </c>
      <c r="Q4112" s="10" t="s">
        <v>8315</v>
      </c>
      <c r="R4112" t="s">
        <v>8316</v>
      </c>
      <c r="S4112" s="15">
        <f t="shared" si="289"/>
        <v>42512.626747685179</v>
      </c>
      <c r="T4112" s="15">
        <f t="shared" si="290"/>
        <v>17003.626747685183</v>
      </c>
      <c r="U4112">
        <f t="shared" si="291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88"/>
        <v>3</v>
      </c>
      <c r="Q4113" s="10" t="s">
        <v>8315</v>
      </c>
      <c r="R4113" t="s">
        <v>8316</v>
      </c>
      <c r="S4113" s="15">
        <f t="shared" si="289"/>
        <v>42029.135879629626</v>
      </c>
      <c r="T4113" s="15">
        <f t="shared" si="290"/>
        <v>16490.13587962963</v>
      </c>
      <c r="U4113">
        <f t="shared" si="291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88"/>
        <v>0</v>
      </c>
      <c r="Q4114" s="10" t="s">
        <v>8315</v>
      </c>
      <c r="R4114" t="s">
        <v>8316</v>
      </c>
      <c r="S4114" s="15">
        <f t="shared" si="289"/>
        <v>42400.946597222224</v>
      </c>
      <c r="T4114" s="15">
        <f t="shared" si="290"/>
        <v>16859</v>
      </c>
      <c r="U4114">
        <f t="shared" si="291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88"/>
        <v>0</v>
      </c>
      <c r="Q4115" s="10" t="s">
        <v>8315</v>
      </c>
      <c r="R4115" t="s">
        <v>8316</v>
      </c>
      <c r="S4115" s="15">
        <f t="shared" si="289"/>
        <v>42358.573182870372</v>
      </c>
      <c r="T4115" s="15">
        <f t="shared" si="290"/>
        <v>16808.273611111112</v>
      </c>
      <c r="U4115">
        <f t="shared" si="291"/>
        <v>2015</v>
      </c>
    </row>
  </sheetData>
  <sortState xmlns:xlrd2="http://schemas.microsoft.com/office/spreadsheetml/2017/richdata2" ref="A2:P4115">
    <sortCondition ref="A2:A4115"/>
  </sortState>
  <conditionalFormatting sqref="F1:F1048576">
    <cfRule type="cellIs" dxfId="3" priority="2" operator="equal">
      <formula>"failed"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21624-9248-8C49-B944-D464C0B75CF6}">
  <dimension ref="A1:H13"/>
  <sheetViews>
    <sheetView zoomScale="150" workbookViewId="0">
      <selection activeCell="J12" sqref="J12"/>
    </sheetView>
  </sheetViews>
  <sheetFormatPr baseColWidth="10" defaultColWidth="11.33203125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6" bestFit="1" customWidth="1"/>
    <col min="7" max="7" width="14.33203125" style="16" bestFit="1" customWidth="1"/>
    <col min="8" max="8" width="16.83203125" bestFit="1" customWidth="1"/>
  </cols>
  <sheetData>
    <row r="1" spans="1:8" x14ac:dyDescent="0.2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s="16" t="s">
        <v>8388</v>
      </c>
      <c r="G1" s="16" t="s">
        <v>8389</v>
      </c>
      <c r="H1" t="s">
        <v>8390</v>
      </c>
    </row>
    <row r="2" spans="1:8" x14ac:dyDescent="0.2">
      <c r="A2" t="s">
        <v>8391</v>
      </c>
      <c r="B2">
        <f>COUNTIFS(Kickstarter!D:D, "&lt;1000",Kickstarter!F:F,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SUM(B2,C2,D2)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8392</v>
      </c>
      <c r="B3">
        <f>COUNTIFS(Kickstarter!D:D, "&gt;=1000",Kickstarter!F:F, "successful", Kickstarter!D:D, "&lt;=4999", Kickstarter!R:R, "plays")</f>
        <v>388</v>
      </c>
      <c r="C3">
        <f>COUNTIFS(Kickstarter!D:D, "&gt;=1000", Kickstarter!F:F, "failed", Kickstarter!D:D, "&lt;=4999", Kickstarter!R:R, "plays")</f>
        <v>146</v>
      </c>
      <c r="D3">
        <f>COUNTIFS(Kickstarter!D:D, "&gt;=1000", Kickstarter!F:F, "canceled", Kickstarter!D:D, "&lt;=4999", Kickstarter!R:R, "plays")</f>
        <v>0</v>
      </c>
      <c r="E3">
        <f t="shared" ref="E3:E13" si="0">SUM(B3,C3,D3)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8393</v>
      </c>
      <c r="B4">
        <f>COUNTIFS(Kickstarter!D:D, "&gt;=5000",Kickstarter!F:F, "successful", Kickstarter!D:D, "&lt;=9999", Kickstarter!R:R, "plays")</f>
        <v>93</v>
      </c>
      <c r="C4">
        <f>COUNTIFS(Kickstarter!D:D, "&gt;=5000", Kickstarter!F:F, "failed", Kickstarter!D:D, "&lt;=9999", Kickstarter!R:R, "plays")</f>
        <v>76</v>
      </c>
      <c r="D4">
        <f>COUNTIFS(Kickstarter!D:D, "&gt;=5000", Kickstarter!F:F, "canceled", Kickstarter!D:D, "&lt;=9999", Kickstarter!R:R, 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8394</v>
      </c>
      <c r="B5">
        <f>COUNTIFS(Kickstarter!D:D, "&gt;=10000",Kickstarter!F:F, "successful", Kickstarter!D:D, "&lt;=14999", Kickstarter!R:R, "plays")</f>
        <v>39</v>
      </c>
      <c r="C5">
        <f>COUNTIFS(Kickstarter!D:D, "&gt;=10000", Kickstarter!F:F, "failed", Kickstarter!D:D, "&lt;=14999", Kickstarter!R:R, "plays")</f>
        <v>33</v>
      </c>
      <c r="D5">
        <f>COUNTIFS(Kickstarter!D:D, "&gt;=10000", Kickstarter!F:F, "canceled", Kickstarter!D:D, "&lt;=14999", Kickstarter!R:R, 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8395</v>
      </c>
      <c r="B6">
        <f>COUNTIFS(Kickstarter!D:D, "&gt;=15000",Kickstarter!F:F, "successful", Kickstarter!D:D, "&lt;=19999", Kickstarter!R:R, "plays")</f>
        <v>12</v>
      </c>
      <c r="C6">
        <f>COUNTIFS(Kickstarter!D:D, "&gt;=15000", Kickstarter!F:F, "failed", Kickstarter!D:D, "&lt;=19999", Kickstarter!R:R, "plays")</f>
        <v>12</v>
      </c>
      <c r="D6">
        <f>COUNTIFS(Kickstarter!D:D, "&gt;=15000", Kickstarter!F:F, "canceled", Kickstarter!D:D, "&lt;=19999", Kickstarter!R:R, 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8396</v>
      </c>
      <c r="B7">
        <f>COUNTIFS(Kickstarter!D:D, "&gt;=20000",Kickstarter!F:F, "successful", Kickstarter!D:D, "&lt;=24999", Kickstarter!R:R, "plays")</f>
        <v>9</v>
      </c>
      <c r="C7">
        <f>COUNTIFS(Kickstarter!D:D, "&gt;=20000", Kickstarter!F:F, "failed", Kickstarter!D:D, "&lt;=24999", Kickstarter!R:R, "plays")</f>
        <v>11</v>
      </c>
      <c r="D7">
        <f>COUNTIFS(Kickstarter!D:D, "&gt;=20000", Kickstarter!F:F, "canceled", Kickstarter!D:D, "&lt;=24999", Kickstarter!R:R, 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8397</v>
      </c>
      <c r="B8">
        <f>COUNTIFS(Kickstarter!D:D, "&gt;=25000",Kickstarter!F:F, "successful", Kickstarter!D:D, "&lt;=29999", Kickstarter!R:R, "plays")</f>
        <v>1</v>
      </c>
      <c r="C8">
        <f>COUNTIFS(Kickstarter!D:D, "&gt;=25000", Kickstarter!F:F, "failed", Kickstarter!D:D, "&lt;=29999", Kickstarter!R:R, "plays")</f>
        <v>4</v>
      </c>
      <c r="D8">
        <f>COUNTIFS(Kickstarter!D:D, "&gt;=25000", Kickstarter!F:F, "canceled", Kickstarter!D:D, "&lt;=29999", Kickstarter!R:R, 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8398</v>
      </c>
      <c r="B9">
        <f>COUNTIFS(Kickstarter!D:D, "&gt;=30000",Kickstarter!F:F, "successful", Kickstarter!D:D, "&lt;=34999", Kickstarter!R:R, "plays")</f>
        <v>3</v>
      </c>
      <c r="C9">
        <f>COUNTIFS(Kickstarter!D:D, "&gt;=30000", Kickstarter!F:F, "failed", Kickstarter!D:D, "&lt;=34999", Kickstarter!R:R, "plays")</f>
        <v>8</v>
      </c>
      <c r="D9">
        <f>COUNTIFS(Kickstarter!D:D, "&gt;=30000", Kickstarter!F:F, "canceled", Kickstarter!D:D, "&lt;=34999", Kickstarter!R:R, 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8399</v>
      </c>
      <c r="B10">
        <f>COUNTIFS(Kickstarter!D:D, "&gt;=35000",Kickstarter!F:F, "successful", Kickstarter!D:D, "&lt;=39999", Kickstarter!R:R, "plays")</f>
        <v>4</v>
      </c>
      <c r="C10">
        <f>COUNTIFS(Kickstarter!D:D, "&gt;=35000", Kickstarter!F:F, "failed", Kickstarter!D:D, "&lt;=39999", Kickstarter!R:R, "plays")</f>
        <v>2</v>
      </c>
      <c r="D10">
        <f>COUNTIFS(Kickstarter!D:D, "&gt;=35000", Kickstarter!F:F, "canceled", Kickstarter!D:D, "&lt;=39999", Kickstarter!R:R, "plays")</f>
        <v>0</v>
      </c>
      <c r="E10">
        <f t="shared" si="0"/>
        <v>6</v>
      </c>
      <c r="F10" s="16">
        <f t="shared" si="1"/>
        <v>0.66666666666666663</v>
      </c>
      <c r="G10" s="16">
        <f>C10/E10</f>
        <v>0.33333333333333331</v>
      </c>
      <c r="H10" s="16">
        <f t="shared" si="3"/>
        <v>0</v>
      </c>
    </row>
    <row r="11" spans="1:8" x14ac:dyDescent="0.2">
      <c r="A11" t="s">
        <v>8400</v>
      </c>
      <c r="B11">
        <f>COUNTIFS(Kickstarter!D:D, "&gt;=40000",Kickstarter!F:F, "successful", Kickstarter!D:D, "&lt;=44999", Kickstarter!R:R, "plays")</f>
        <v>2</v>
      </c>
      <c r="C11">
        <f>COUNTIFS(Kickstarter!D:D, "&gt;=40000", Kickstarter!F:F, "failed", Kickstarter!D:D, "&lt;=44999", Kickstarter!R:R, "plays")</f>
        <v>1</v>
      </c>
      <c r="D11">
        <f>COUNTIFS(Kickstarter!D:D, "&gt;=40000", Kickstarter!F:F, "canceled", Kickstarter!D:D, "&lt;=44999", Kickstarter!R:R, 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8401</v>
      </c>
      <c r="B12" cm="1">
        <f t="array" ref="B12">COUNTIFS(Kickstarter!D:D, "&gt;=45000", Kickstarter!F:F, successful, Kickstarter!D:D, "&lt;49999", Kickstarter!R:R, "plays")</f>
        <v>0</v>
      </c>
      <c r="C12">
        <f>COUNTIFS(Kickstarter!D:D, "&gt;=45000", Kickstarter!F:F, "failed", Kickstarter!D:D, "&lt;=49999", Kickstarter!R:R, "plays")</f>
        <v>1</v>
      </c>
      <c r="D12">
        <f>COUNTIFS(Kickstarter!D:D, "&gt;=45000", Kickstarter!F:F, "canceled", Kickstarter!D:D, "&lt;=49999", Kickstarter!R:R, "plays")</f>
        <v>0</v>
      </c>
      <c r="E12">
        <f t="shared" si="0"/>
        <v>1</v>
      </c>
      <c r="F12" s="16">
        <f t="shared" si="1"/>
        <v>0</v>
      </c>
      <c r="G12" s="16">
        <f>C12/E12</f>
        <v>1</v>
      </c>
      <c r="H12" s="16">
        <f t="shared" si="3"/>
        <v>0</v>
      </c>
    </row>
    <row r="13" spans="1:8" x14ac:dyDescent="0.2">
      <c r="A13" t="s">
        <v>8402</v>
      </c>
      <c r="B13">
        <f>COUNTIFS(Kickstarter!D:D, "&gt;=50000",Kickstarter!F:F, "successful", Kickstarter!R:R, "plays")</f>
        <v>2</v>
      </c>
      <c r="C13">
        <f>COUNTIFS(Kickstarter!D:D, "&gt;50000", Kickstarter!F:F, "failed", Kickstarter!R:R, "plays")</f>
        <v>10</v>
      </c>
      <c r="D13">
        <f>COUNTIFS(Kickstarter!D:D, "&gt;=50000", Kickstarter!F:F, "canceled", Kickstarter!R:R, "plays")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DCF4B-9AEA-D240-98BF-EC2144CDFEE2}">
  <dimension ref="A1:E18"/>
  <sheetViews>
    <sheetView tabSelected="1" zoomScale="168" zoomScaleNormal="168" workbookViewId="0">
      <selection activeCell="N12" sqref="N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5EBBA-D09A-9B4D-AE07-235B93977619}">
  <dimension ref="A1:F6"/>
  <sheetViews>
    <sheetView topLeftCell="A35" workbookViewId="0">
      <selection activeCell="R25" sqref="R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8" bestFit="1" customWidth="1"/>
    <col min="33" max="33" width="10.5" bestFit="1" customWidth="1"/>
    <col min="34" max="34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8358</v>
      </c>
      <c r="B2" t="s">
        <v>8315</v>
      </c>
    </row>
    <row r="4" spans="1:6" x14ac:dyDescent="0.2">
      <c r="B4" s="11" t="s">
        <v>8360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C592B-3BC2-BE49-AD8B-0197C7ABB025}">
  <dimension ref="A1:E7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61B5D-0248-E744-A6C7-BB7FE0C9C934}">
  <dimension ref="A1:D6"/>
  <sheetViews>
    <sheetView zoomScale="133" workbookViewId="0">
      <selection activeCell="F14" sqref="F14"/>
    </sheetView>
  </sheetViews>
  <sheetFormatPr baseColWidth="10" defaultRowHeight="15" x14ac:dyDescent="0.2"/>
  <cols>
    <col min="1" max="1" width="28.33203125" bestFit="1" customWidth="1"/>
    <col min="2" max="2" width="107" bestFit="1" customWidth="1"/>
    <col min="3" max="4" width="10.83203125" style="8"/>
  </cols>
  <sheetData>
    <row r="1" spans="1:4" x14ac:dyDescent="0.2">
      <c r="A1" t="s">
        <v>8380</v>
      </c>
      <c r="B1" t="s">
        <v>4110</v>
      </c>
      <c r="C1" s="8" t="s">
        <v>8381</v>
      </c>
      <c r="D1" s="8" t="s">
        <v>8382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E03D9-910F-C04C-B9BC-7AE90F8FA5A6}">
  <dimension ref="A2:G20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11" t="s">
        <v>8358</v>
      </c>
      <c r="B2" t="s">
        <v>8364</v>
      </c>
    </row>
    <row r="3" spans="1:7" x14ac:dyDescent="0.2">
      <c r="A3" s="11" t="s">
        <v>8379</v>
      </c>
      <c r="B3" t="s">
        <v>8364</v>
      </c>
    </row>
    <row r="5" spans="1:7" x14ac:dyDescent="0.2">
      <c r="A5" s="11" t="s">
        <v>8362</v>
      </c>
      <c r="B5" s="11" t="s">
        <v>8360</v>
      </c>
    </row>
    <row r="6" spans="1:7" x14ac:dyDescent="0.2">
      <c r="A6" s="11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8403</v>
      </c>
      <c r="G6" t="s">
        <v>8361</v>
      </c>
    </row>
    <row r="7" spans="1:7" x14ac:dyDescent="0.2">
      <c r="A7" s="13" t="s">
        <v>8403</v>
      </c>
      <c r="B7" s="12"/>
      <c r="C7" s="12"/>
      <c r="D7" s="12"/>
      <c r="E7" s="12"/>
      <c r="F7" s="12"/>
      <c r="G7" s="12"/>
    </row>
    <row r="8" spans="1:7" x14ac:dyDescent="0.2">
      <c r="A8" s="13" t="s">
        <v>8373</v>
      </c>
      <c r="B8" s="12">
        <v>34</v>
      </c>
      <c r="C8" s="12">
        <v>149</v>
      </c>
      <c r="D8" s="12">
        <v>2</v>
      </c>
      <c r="E8" s="12">
        <v>182</v>
      </c>
      <c r="F8" s="12"/>
      <c r="G8" s="12">
        <v>367</v>
      </c>
    </row>
    <row r="9" spans="1:7" x14ac:dyDescent="0.2">
      <c r="A9" s="13" t="s">
        <v>8374</v>
      </c>
      <c r="B9" s="12">
        <v>27</v>
      </c>
      <c r="C9" s="12">
        <v>106</v>
      </c>
      <c r="D9" s="12">
        <v>18</v>
      </c>
      <c r="E9" s="12">
        <v>202</v>
      </c>
      <c r="F9" s="12"/>
      <c r="G9" s="12">
        <v>353</v>
      </c>
    </row>
    <row r="10" spans="1:7" x14ac:dyDescent="0.2">
      <c r="A10" s="13" t="s">
        <v>8375</v>
      </c>
      <c r="B10" s="12">
        <v>28</v>
      </c>
      <c r="C10" s="12">
        <v>108</v>
      </c>
      <c r="D10" s="12">
        <v>30</v>
      </c>
      <c r="E10" s="12">
        <v>180</v>
      </c>
      <c r="F10" s="12"/>
      <c r="G10" s="12">
        <v>346</v>
      </c>
    </row>
    <row r="11" spans="1:7" x14ac:dyDescent="0.2">
      <c r="A11" s="13" t="s">
        <v>8376</v>
      </c>
      <c r="B11" s="12">
        <v>27</v>
      </c>
      <c r="C11" s="12">
        <v>102</v>
      </c>
      <c r="D11" s="12"/>
      <c r="E11" s="12">
        <v>192</v>
      </c>
      <c r="F11" s="12"/>
      <c r="G11" s="12">
        <v>321</v>
      </c>
    </row>
    <row r="12" spans="1:7" x14ac:dyDescent="0.2">
      <c r="A12" s="13" t="s">
        <v>8367</v>
      </c>
      <c r="B12" s="12">
        <v>26</v>
      </c>
      <c r="C12" s="12">
        <v>126</v>
      </c>
      <c r="D12" s="12"/>
      <c r="E12" s="12">
        <v>234</v>
      </c>
      <c r="F12" s="12"/>
      <c r="G12" s="12">
        <v>386</v>
      </c>
    </row>
    <row r="13" spans="1:7" x14ac:dyDescent="0.2">
      <c r="A13" s="13" t="s">
        <v>8377</v>
      </c>
      <c r="B13" s="12">
        <v>27</v>
      </c>
      <c r="C13" s="12">
        <v>147</v>
      </c>
      <c r="D13" s="12"/>
      <c r="E13" s="12">
        <v>211</v>
      </c>
      <c r="F13" s="12"/>
      <c r="G13" s="12">
        <v>385</v>
      </c>
    </row>
    <row r="14" spans="1:7" x14ac:dyDescent="0.2">
      <c r="A14" s="13" t="s">
        <v>8368</v>
      </c>
      <c r="B14" s="12">
        <v>43</v>
      </c>
      <c r="C14" s="12">
        <v>150</v>
      </c>
      <c r="D14" s="12"/>
      <c r="E14" s="12">
        <v>194</v>
      </c>
      <c r="F14" s="12"/>
      <c r="G14" s="12">
        <v>387</v>
      </c>
    </row>
    <row r="15" spans="1:7" x14ac:dyDescent="0.2">
      <c r="A15" s="13" t="s">
        <v>8369</v>
      </c>
      <c r="B15" s="12">
        <v>33</v>
      </c>
      <c r="C15" s="12">
        <v>134</v>
      </c>
      <c r="D15" s="12"/>
      <c r="E15" s="12">
        <v>166</v>
      </c>
      <c r="F15" s="12"/>
      <c r="G15" s="12">
        <v>333</v>
      </c>
    </row>
    <row r="16" spans="1:7" x14ac:dyDescent="0.2">
      <c r="A16" s="13" t="s">
        <v>8370</v>
      </c>
      <c r="B16" s="12">
        <v>24</v>
      </c>
      <c r="C16" s="12">
        <v>127</v>
      </c>
      <c r="D16" s="12"/>
      <c r="E16" s="12">
        <v>147</v>
      </c>
      <c r="F16" s="12"/>
      <c r="G16" s="12">
        <v>298</v>
      </c>
    </row>
    <row r="17" spans="1:7" x14ac:dyDescent="0.2">
      <c r="A17" s="13" t="s">
        <v>8371</v>
      </c>
      <c r="B17" s="12">
        <v>20</v>
      </c>
      <c r="C17" s="12">
        <v>149</v>
      </c>
      <c r="D17" s="12"/>
      <c r="E17" s="12">
        <v>183</v>
      </c>
      <c r="F17" s="12"/>
      <c r="G17" s="12">
        <v>352</v>
      </c>
    </row>
    <row r="18" spans="1:7" x14ac:dyDescent="0.2">
      <c r="A18" s="13" t="s">
        <v>8372</v>
      </c>
      <c r="B18" s="12">
        <v>37</v>
      </c>
      <c r="C18" s="12">
        <v>114</v>
      </c>
      <c r="D18" s="12"/>
      <c r="E18" s="12">
        <v>183</v>
      </c>
      <c r="F18" s="12"/>
      <c r="G18" s="12">
        <v>334</v>
      </c>
    </row>
    <row r="19" spans="1:7" x14ac:dyDescent="0.2">
      <c r="A19" s="13" t="s">
        <v>8378</v>
      </c>
      <c r="B19" s="12">
        <v>23</v>
      </c>
      <c r="C19" s="12">
        <v>118</v>
      </c>
      <c r="D19" s="12"/>
      <c r="E19" s="12">
        <v>111</v>
      </c>
      <c r="F19" s="12"/>
      <c r="G19" s="12">
        <v>252</v>
      </c>
    </row>
    <row r="20" spans="1:7" x14ac:dyDescent="0.2">
      <c r="A20" s="13" t="s">
        <v>8361</v>
      </c>
      <c r="B20" s="12">
        <v>349</v>
      </c>
      <c r="C20" s="12">
        <v>1530</v>
      </c>
      <c r="D20" s="12">
        <v>50</v>
      </c>
      <c r="E20" s="12">
        <v>2185</v>
      </c>
      <c r="F20" s="12"/>
      <c r="G20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Edinburgh Research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2022-03-27T23:46:25Z</dcterms:modified>
</cp:coreProperties>
</file>