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852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15" i="1" l="1"/>
  <c r="J14" i="1"/>
  <c r="K14" i="1" s="1"/>
  <c r="K13" i="1"/>
  <c r="K12" i="1"/>
  <c r="J13" i="1"/>
  <c r="J12" i="1"/>
  <c r="J11" i="1"/>
  <c r="J6" i="1"/>
  <c r="J7" i="1"/>
  <c r="J8" i="1"/>
  <c r="J9" i="1"/>
  <c r="J5" i="1"/>
  <c r="H6" i="1"/>
  <c r="K6" i="1" s="1"/>
  <c r="H7" i="1"/>
  <c r="H8" i="1"/>
  <c r="H9" i="1"/>
  <c r="K9" i="1" s="1"/>
  <c r="H5" i="1"/>
  <c r="F6" i="1"/>
  <c r="G6" i="1" s="1"/>
  <c r="F7" i="1"/>
  <c r="G7" i="1" s="1"/>
  <c r="F8" i="1"/>
  <c r="G8" i="1" s="1"/>
  <c r="F9" i="1"/>
  <c r="G9" i="1" s="1"/>
  <c r="F5" i="1"/>
  <c r="G5" i="1" s="1"/>
  <c r="O15" i="1"/>
  <c r="K8" i="1" l="1"/>
  <c r="K5" i="1"/>
  <c r="K7" i="1"/>
</calcChain>
</file>

<file path=xl/sharedStrings.xml><?xml version="1.0" encoding="utf-8"?>
<sst xmlns="http://schemas.openxmlformats.org/spreadsheetml/2006/main" count="35" uniqueCount="33">
  <si>
    <t>Rol</t>
  </si>
  <si>
    <t>Cantidad de Horas Trabajadas</t>
  </si>
  <si>
    <t>Valor Hora Hombre</t>
  </si>
  <si>
    <t xml:space="preserve">Total </t>
  </si>
  <si>
    <t>Jefe de Proyecto</t>
  </si>
  <si>
    <t>S.Q.A</t>
  </si>
  <si>
    <t>Diseñador</t>
  </si>
  <si>
    <t>Desarrolador</t>
  </si>
  <si>
    <t>Testing</t>
  </si>
  <si>
    <t>Título</t>
  </si>
  <si>
    <t>Técnico en Computación e Informática</t>
  </si>
  <si>
    <t>Ingeniero en Computación e Informática</t>
  </si>
  <si>
    <t>Técnico en Análisis de Sistemas</t>
  </si>
  <si>
    <t>salud y AFP</t>
  </si>
  <si>
    <t>Movilización</t>
  </si>
  <si>
    <t>Movilización Diaria</t>
  </si>
  <si>
    <t>Sueldo</t>
  </si>
  <si>
    <t>Salud y AFP</t>
  </si>
  <si>
    <t>Sueldo neto</t>
  </si>
  <si>
    <t>Total Proyecto</t>
  </si>
  <si>
    <t>Dias trabajdos</t>
  </si>
  <si>
    <t>Gastos</t>
  </si>
  <si>
    <t>Reuniones</t>
  </si>
  <si>
    <t>Transporte</t>
  </si>
  <si>
    <t>Comida</t>
  </si>
  <si>
    <t>Asistentes</t>
  </si>
  <si>
    <t>Total</t>
  </si>
  <si>
    <t>Total Estimado</t>
  </si>
  <si>
    <t>Cantidad de Reuniones</t>
  </si>
  <si>
    <t>Sub Total</t>
  </si>
  <si>
    <t>Impresiones</t>
  </si>
  <si>
    <t>Cantidad hojas</t>
  </si>
  <si>
    <t>Valor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</si>
</sst>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\ * #,##0.00_-;\-&quot;$&quot;\ * #,##0.00_-;_-&quot;$&quot;\ * &quot;-&quot;??_-;_-@_-"/>
    <numFmt numFmtId="164" formatCode="0.0%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6">
    <xf numFmtId="0" fontId="0" fillId="0" borderId="0" xfId="0"/>
    <xf numFmtId="1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164" fontId="0" fillId="0" borderId="1" xfId="2" applyNumberFormat="1" applyFont="1" applyBorder="1"/>
    <xf numFmtId="165" fontId="0" fillId="0" borderId="1" xfId="0" applyNumberFormat="1" applyBorder="1"/>
    <xf numFmtId="0" fontId="2" fillId="2" borderId="2" xfId="3" applyBorder="1" applyAlignment="1">
      <alignment horizontal="right"/>
    </xf>
    <xf numFmtId="165" fontId="2" fillId="2" borderId="3" xfId="3" applyNumberFormat="1" applyBorder="1"/>
    <xf numFmtId="0" fontId="3" fillId="3" borderId="4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4">
    <cellStyle name="Buena" xfId="3" builtinId="26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8"/>
  <sheetViews>
    <sheetView tabSelected="1" topLeftCell="D1" zoomScale="90" zoomScaleNormal="90" workbookViewId="0">
      <selection activeCell="K14" sqref="K14"/>
    </sheetView>
  </sheetViews>
  <sheetFormatPr baseColWidth="10" defaultRowHeight="15" x14ac:dyDescent="0.25"/>
  <cols>
    <col min="2" max="2" width="15.7109375" bestFit="1" customWidth="1"/>
    <col min="3" max="3" width="37.28515625" bestFit="1" customWidth="1"/>
    <col min="4" max="5" width="11.140625" bestFit="1" customWidth="1"/>
    <col min="6" max="6" width="12.140625" bestFit="1" customWidth="1"/>
    <col min="7" max="7" width="13" bestFit="1" customWidth="1"/>
    <col min="8" max="8" width="18" bestFit="1" customWidth="1"/>
    <col min="9" max="9" width="13.42578125" bestFit="1" customWidth="1"/>
    <col min="10" max="10" width="27.28515625" bestFit="1" customWidth="1"/>
    <col min="11" max="11" width="12.7109375" bestFit="1" customWidth="1"/>
  </cols>
  <sheetData>
    <row r="4" spans="2:16" x14ac:dyDescent="0.25">
      <c r="B4" s="8" t="s">
        <v>0</v>
      </c>
      <c r="C4" s="8" t="s">
        <v>9</v>
      </c>
      <c r="D4" s="8" t="s">
        <v>16</v>
      </c>
      <c r="E4" s="8" t="s">
        <v>17</v>
      </c>
      <c r="F4" s="8" t="s">
        <v>14</v>
      </c>
      <c r="G4" s="8" t="s">
        <v>18</v>
      </c>
      <c r="H4" s="8" t="s">
        <v>2</v>
      </c>
      <c r="I4" s="8" t="s">
        <v>20</v>
      </c>
      <c r="J4" s="8" t="s">
        <v>1</v>
      </c>
      <c r="K4" s="8" t="s">
        <v>3</v>
      </c>
    </row>
    <row r="5" spans="2:16" x14ac:dyDescent="0.25">
      <c r="B5" s="2" t="s">
        <v>4</v>
      </c>
      <c r="C5" s="2" t="s">
        <v>11</v>
      </c>
      <c r="D5" s="3">
        <v>907117</v>
      </c>
      <c r="E5" s="4">
        <v>0.20499999999999999</v>
      </c>
      <c r="F5" s="2">
        <f>900*20</f>
        <v>18000</v>
      </c>
      <c r="G5" s="3">
        <f>D5-(D5*E5)+F5</f>
        <v>739158.01500000001</v>
      </c>
      <c r="H5" s="5">
        <f>D5/182</f>
        <v>4984.1593406593411</v>
      </c>
      <c r="I5" s="2">
        <v>73</v>
      </c>
      <c r="J5" s="2">
        <f>I5*8</f>
        <v>584</v>
      </c>
      <c r="K5" s="5">
        <f>J5*H5</f>
        <v>2910749.0549450554</v>
      </c>
    </row>
    <row r="6" spans="2:16" x14ac:dyDescent="0.25">
      <c r="B6" s="2" t="s">
        <v>5</v>
      </c>
      <c r="C6" s="2" t="s">
        <v>12</v>
      </c>
      <c r="D6" s="3">
        <v>483972</v>
      </c>
      <c r="E6" s="4">
        <v>0.20499999999999999</v>
      </c>
      <c r="F6" s="2">
        <f t="shared" ref="F6:F9" si="0">900*20</f>
        <v>18000</v>
      </c>
      <c r="G6" s="3">
        <f t="shared" ref="G6:G9" si="1">D6-(D6*E6)+F6</f>
        <v>402757.74</v>
      </c>
      <c r="H6" s="5">
        <f>D6/182</f>
        <v>2659.1868131868132</v>
      </c>
      <c r="I6" s="2">
        <v>42</v>
      </c>
      <c r="J6" s="2">
        <f t="shared" ref="J6:J9" si="2">I6*8</f>
        <v>336</v>
      </c>
      <c r="K6" s="5">
        <f t="shared" ref="K6:K9" si="3">J6*H6</f>
        <v>893486.76923076925</v>
      </c>
    </row>
    <row r="7" spans="2:16" x14ac:dyDescent="0.25">
      <c r="B7" s="2" t="s">
        <v>6</v>
      </c>
      <c r="C7" s="2" t="s">
        <v>12</v>
      </c>
      <c r="D7" s="3">
        <v>483972</v>
      </c>
      <c r="E7" s="4">
        <v>0.20499999999999999</v>
      </c>
      <c r="F7" s="2">
        <f t="shared" si="0"/>
        <v>18000</v>
      </c>
      <c r="G7" s="3">
        <f t="shared" si="1"/>
        <v>402757.74</v>
      </c>
      <c r="H7" s="5">
        <f>D7/182</f>
        <v>2659.1868131868132</v>
      </c>
      <c r="I7" s="2">
        <v>34</v>
      </c>
      <c r="J7" s="2">
        <f t="shared" si="2"/>
        <v>272</v>
      </c>
      <c r="K7" s="5">
        <f t="shared" si="3"/>
        <v>723298.81318681315</v>
      </c>
    </row>
    <row r="8" spans="2:16" x14ac:dyDescent="0.25">
      <c r="B8" s="2" t="s">
        <v>7</v>
      </c>
      <c r="C8" s="2" t="s">
        <v>10</v>
      </c>
      <c r="D8" s="3">
        <v>396207</v>
      </c>
      <c r="E8" s="4">
        <v>0.20499999999999999</v>
      </c>
      <c r="F8" s="2">
        <f t="shared" si="0"/>
        <v>18000</v>
      </c>
      <c r="G8" s="3">
        <f t="shared" si="1"/>
        <v>332984.565</v>
      </c>
      <c r="H8" s="5">
        <f>D8/182</f>
        <v>2176.9615384615386</v>
      </c>
      <c r="I8" s="2">
        <v>61</v>
      </c>
      <c r="J8" s="2">
        <f t="shared" si="2"/>
        <v>488</v>
      </c>
      <c r="K8" s="5">
        <f t="shared" si="3"/>
        <v>1062357.2307692308</v>
      </c>
    </row>
    <row r="9" spans="2:16" x14ac:dyDescent="0.25">
      <c r="B9" s="2" t="s">
        <v>8</v>
      </c>
      <c r="C9" s="2" t="s">
        <v>10</v>
      </c>
      <c r="D9" s="3">
        <v>396297</v>
      </c>
      <c r="E9" s="4">
        <v>0.20499999999999999</v>
      </c>
      <c r="F9" s="2">
        <f t="shared" si="0"/>
        <v>18000</v>
      </c>
      <c r="G9" s="3">
        <f t="shared" si="1"/>
        <v>333056.11499999999</v>
      </c>
      <c r="H9" s="5">
        <f>D9/182</f>
        <v>2177.4560439560441</v>
      </c>
      <c r="I9" s="2">
        <v>11</v>
      </c>
      <c r="J9" s="2">
        <f t="shared" si="2"/>
        <v>88</v>
      </c>
      <c r="K9" s="5">
        <f t="shared" si="3"/>
        <v>191616.1318681319</v>
      </c>
    </row>
    <row r="10" spans="2:16" x14ac:dyDescent="0.25">
      <c r="B10" s="8" t="s">
        <v>21</v>
      </c>
      <c r="C10" s="8" t="s">
        <v>25</v>
      </c>
      <c r="D10" s="14" t="s">
        <v>29</v>
      </c>
      <c r="E10" s="15"/>
      <c r="F10" s="14" t="s">
        <v>28</v>
      </c>
      <c r="G10" s="15"/>
      <c r="H10" s="8" t="s">
        <v>31</v>
      </c>
      <c r="I10" s="8" t="s">
        <v>32</v>
      </c>
      <c r="J10" s="8" t="s">
        <v>27</v>
      </c>
      <c r="K10" s="8" t="s">
        <v>26</v>
      </c>
    </row>
    <row r="11" spans="2:16" x14ac:dyDescent="0.25">
      <c r="B11" s="9" t="s">
        <v>22</v>
      </c>
      <c r="C11" s="9"/>
      <c r="D11" s="12">
        <v>50000</v>
      </c>
      <c r="E11" s="13"/>
      <c r="F11" s="12">
        <v>8</v>
      </c>
      <c r="G11" s="13"/>
      <c r="H11" s="2"/>
      <c r="I11" s="2"/>
      <c r="J11" s="2">
        <f>D11*F11</f>
        <v>400000</v>
      </c>
      <c r="K11" s="2"/>
    </row>
    <row r="12" spans="2:16" x14ac:dyDescent="0.25">
      <c r="B12" s="10" t="s">
        <v>24</v>
      </c>
      <c r="C12" s="2"/>
      <c r="D12" s="12">
        <v>30000</v>
      </c>
      <c r="E12" s="13"/>
      <c r="F12" s="12">
        <v>8</v>
      </c>
      <c r="G12" s="13"/>
      <c r="H12" s="2"/>
      <c r="I12" s="2"/>
      <c r="J12" s="2">
        <f>D12*F12</f>
        <v>240000</v>
      </c>
      <c r="K12" s="2">
        <f>D12*F12</f>
        <v>240000</v>
      </c>
    </row>
    <row r="13" spans="2:16" x14ac:dyDescent="0.25">
      <c r="B13" s="10" t="s">
        <v>23</v>
      </c>
      <c r="C13" s="2"/>
      <c r="D13" s="12">
        <v>20000</v>
      </c>
      <c r="E13" s="13"/>
      <c r="F13" s="12">
        <v>8</v>
      </c>
      <c r="G13" s="13"/>
      <c r="H13" s="2"/>
      <c r="I13" s="2"/>
      <c r="J13" s="2">
        <f>D13*F13</f>
        <v>160000</v>
      </c>
      <c r="K13" s="2">
        <f>D13*F13</f>
        <v>160000</v>
      </c>
      <c r="P13">
        <v>182</v>
      </c>
    </row>
    <row r="14" spans="2:16" x14ac:dyDescent="0.25">
      <c r="B14" s="2" t="s">
        <v>30</v>
      </c>
      <c r="C14" s="2"/>
      <c r="D14" s="12"/>
      <c r="E14" s="13"/>
      <c r="F14" s="12"/>
      <c r="G14" s="13"/>
      <c r="H14" s="2">
        <v>500</v>
      </c>
      <c r="I14" s="2">
        <v>200</v>
      </c>
      <c r="J14" s="2">
        <f>H14*I14</f>
        <v>100000</v>
      </c>
      <c r="K14" s="2">
        <f>J14</f>
        <v>100000</v>
      </c>
    </row>
    <row r="15" spans="2:16" ht="15.75" thickBot="1" x14ac:dyDescent="0.3">
      <c r="B15" s="11"/>
      <c r="J15" s="6" t="s">
        <v>19</v>
      </c>
      <c r="K15" s="7">
        <f>SUM(K5:K9)+SUM(K11:K14)</f>
        <v>6281508</v>
      </c>
      <c r="O15" s="1">
        <f>D5/P13</f>
        <v>4984.1593406593411</v>
      </c>
    </row>
    <row r="17" spans="15:16" x14ac:dyDescent="0.25">
      <c r="O17">
        <v>20.5</v>
      </c>
      <c r="P17" t="s">
        <v>13</v>
      </c>
    </row>
    <row r="18" spans="15:16" x14ac:dyDescent="0.25">
      <c r="O18">
        <v>900</v>
      </c>
      <c r="P18" t="s">
        <v>15</v>
      </c>
    </row>
  </sheetData>
  <mergeCells count="10">
    <mergeCell ref="D14:E14"/>
    <mergeCell ref="F14:G14"/>
    <mergeCell ref="D10:E10"/>
    <mergeCell ref="D11:E11"/>
    <mergeCell ref="D12:E12"/>
    <mergeCell ref="D13:E13"/>
    <mergeCell ref="F10:G10"/>
    <mergeCell ref="F11:G11"/>
    <mergeCell ref="F12:G12"/>
    <mergeCell ref="F13:G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</dc:creator>
  <cp:lastModifiedBy>Juanka</cp:lastModifiedBy>
  <dcterms:created xsi:type="dcterms:W3CDTF">2013-07-05T04:18:19Z</dcterms:created>
  <dcterms:modified xsi:type="dcterms:W3CDTF">2013-07-05T17:14:23Z</dcterms:modified>
</cp:coreProperties>
</file>