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22116" windowHeight="9552" activeTab="1"/>
  </bookViews>
  <sheets>
    <sheet name="Proceso completo" sheetId="1" r:id="rId1"/>
    <sheet name="Tiempos" sheetId="2" r:id="rId2"/>
  </sheets>
  <calcPr calcId="145621"/>
</workbook>
</file>

<file path=xl/calcChain.xml><?xml version="1.0" encoding="utf-8"?>
<calcChain xmlns="http://schemas.openxmlformats.org/spreadsheetml/2006/main">
  <c r="L26" i="2" l="1"/>
  <c r="L25" i="2"/>
  <c r="K25" i="2"/>
  <c r="L18" i="2"/>
  <c r="F22" i="2"/>
  <c r="D22" i="2"/>
  <c r="F18" i="2"/>
  <c r="D18" i="2"/>
  <c r="F14" i="2"/>
  <c r="D14" i="2"/>
  <c r="F10" i="2"/>
  <c r="D6" i="2"/>
  <c r="D10" i="2"/>
  <c r="F6" i="2"/>
  <c r="C26" i="2" s="1"/>
  <c r="L15" i="2" s="1"/>
  <c r="L16" i="2" s="1"/>
  <c r="L17" i="2" s="1"/>
  <c r="H6" i="2" l="1"/>
  <c r="H22" i="2"/>
  <c r="H18" i="2"/>
  <c r="H14" i="2"/>
  <c r="H10" i="2"/>
  <c r="H26" i="2" l="1"/>
</calcChain>
</file>

<file path=xl/sharedStrings.xml><?xml version="1.0" encoding="utf-8"?>
<sst xmlns="http://schemas.openxmlformats.org/spreadsheetml/2006/main" count="41" uniqueCount="21">
  <si>
    <t>Analisis</t>
  </si>
  <si>
    <t>Diseño</t>
  </si>
  <si>
    <t>Codificación</t>
  </si>
  <si>
    <t>Transición</t>
  </si>
  <si>
    <t>Iteración 1</t>
  </si>
  <si>
    <t>Iteración 2</t>
  </si>
  <si>
    <t>Iteración 3</t>
  </si>
  <si>
    <t>Iteración 4</t>
  </si>
  <si>
    <t>Ejecución del plan de pruebas</t>
  </si>
  <si>
    <t>Dias Calculados</t>
  </si>
  <si>
    <t>Dias Cronograma</t>
  </si>
  <si>
    <t xml:space="preserve">Dias holgura </t>
  </si>
  <si>
    <t>Horas Estimados</t>
  </si>
  <si>
    <t>Ejecución PP</t>
  </si>
  <si>
    <t>Total Holgura</t>
  </si>
  <si>
    <t>Dias Totales</t>
  </si>
  <si>
    <t>Meses de trabajo x2</t>
  </si>
  <si>
    <t>Meses de trabajo neto</t>
  </si>
  <si>
    <t>Dias de trabajo neto</t>
  </si>
  <si>
    <t>Horas de trabajo neto</t>
  </si>
  <si>
    <t>Ejecucción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</si>
</sst>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1" applyNumberFormat="0" applyAlignment="0" applyProtection="0"/>
  </cellStyleXfs>
  <cellXfs count="48">
    <xf numFmtId="0" fontId="0" fillId="0" borderId="0" xfId="0"/>
    <xf numFmtId="0" fontId="6" fillId="0" borderId="0" xfId="0" applyFont="1" applyFill="1" applyBorder="1"/>
    <xf numFmtId="0" fontId="0" fillId="0" borderId="0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5" xfId="0" applyFill="1" applyBorder="1"/>
    <xf numFmtId="0" fontId="1" fillId="2" borderId="16" xfId="1" applyBorder="1" applyAlignment="1">
      <alignment horizont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2" fillId="3" borderId="16" xfId="2" applyBorder="1" applyAlignment="1">
      <alignment horizontal="center"/>
    </xf>
    <xf numFmtId="0" fontId="2" fillId="3" borderId="17" xfId="2" applyBorder="1" applyAlignment="1">
      <alignment horizontal="center"/>
    </xf>
    <xf numFmtId="0" fontId="2" fillId="3" borderId="18" xfId="2" applyBorder="1" applyAlignment="1">
      <alignment horizontal="center"/>
    </xf>
    <xf numFmtId="0" fontId="3" fillId="4" borderId="16" xfId="3" applyBorder="1" applyAlignment="1">
      <alignment horizontal="center"/>
    </xf>
    <xf numFmtId="0" fontId="3" fillId="4" borderId="17" xfId="3" applyBorder="1" applyAlignment="1">
      <alignment horizontal="center"/>
    </xf>
    <xf numFmtId="0" fontId="3" fillId="4" borderId="18" xfId="3" applyBorder="1" applyAlignment="1">
      <alignment horizontal="center"/>
    </xf>
    <xf numFmtId="0" fontId="5" fillId="6" borderId="1" xfId="5" applyAlignment="1">
      <alignment horizontal="center"/>
    </xf>
    <xf numFmtId="0" fontId="4" fillId="5" borderId="1" xfId="4" applyAlignment="1">
      <alignment horizontal="center"/>
    </xf>
    <xf numFmtId="0" fontId="1" fillId="2" borderId="3" xfId="1" applyBorder="1"/>
    <xf numFmtId="0" fontId="1" fillId="2" borderId="4" xfId="1" applyBorder="1"/>
    <xf numFmtId="0" fontId="1" fillId="2" borderId="5" xfId="1" applyBorder="1"/>
    <xf numFmtId="0" fontId="5" fillId="6" borderId="2" xfId="5" applyBorder="1"/>
    <xf numFmtId="0" fontId="0" fillId="8" borderId="6" xfId="0" applyFill="1" applyBorder="1"/>
    <xf numFmtId="0" fontId="0" fillId="9" borderId="6" xfId="0" applyFill="1" applyBorder="1"/>
    <xf numFmtId="0" fontId="0" fillId="10" borderId="6" xfId="0" applyFill="1" applyBorder="1"/>
    <xf numFmtId="0" fontId="0" fillId="7" borderId="13" xfId="0" applyFill="1" applyBorder="1"/>
    <xf numFmtId="0" fontId="0" fillId="7" borderId="14" xfId="0" applyFill="1" applyBorder="1"/>
    <xf numFmtId="1" fontId="0" fillId="0" borderId="0" xfId="0" applyNumberFormat="1"/>
    <xf numFmtId="0" fontId="1" fillId="0" borderId="0" xfId="1" applyFill="1" applyBorder="1"/>
    <xf numFmtId="0" fontId="7" fillId="0" borderId="0" xfId="0" applyFont="1" applyFill="1"/>
    <xf numFmtId="0" fontId="7" fillId="0" borderId="0" xfId="1" applyFont="1" applyFill="1" applyBorder="1"/>
    <xf numFmtId="0" fontId="0" fillId="0" borderId="0" xfId="0" applyAlignment="1">
      <alignment horizontal="right"/>
    </xf>
    <xf numFmtId="0" fontId="7" fillId="0" borderId="10" xfId="0" applyFont="1" applyFill="1" applyBorder="1"/>
    <xf numFmtId="1" fontId="7" fillId="0" borderId="11" xfId="0" applyNumberFormat="1" applyFont="1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0" borderId="10" xfId="1" applyFont="1" applyFill="1" applyBorder="1"/>
    <xf numFmtId="1" fontId="0" fillId="0" borderId="11" xfId="0" applyNumberFormat="1" applyBorder="1"/>
    <xf numFmtId="0" fontId="8" fillId="2" borderId="10" xfId="1" applyFont="1" applyBorder="1" applyAlignment="1">
      <alignment horizontal="right"/>
    </xf>
    <xf numFmtId="0" fontId="6" fillId="0" borderId="12" xfId="0" applyFont="1" applyBorder="1" applyAlignment="1">
      <alignment horizontal="right"/>
    </xf>
    <xf numFmtId="1" fontId="8" fillId="2" borderId="11" xfId="1" applyNumberFormat="1" applyFont="1" applyBorder="1"/>
    <xf numFmtId="1" fontId="6" fillId="0" borderId="14" xfId="0" applyNumberFormat="1" applyFont="1" applyBorder="1"/>
  </cellXfs>
  <cellStyles count="6">
    <cellStyle name="Buena" xfId="1" builtinId="26"/>
    <cellStyle name="Cálculo" xfId="5" builtinId="22"/>
    <cellStyle name="Entrada" xfId="4" builtinId="20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Ejecución</a:t>
            </a:r>
          </a:p>
        </c:rich>
      </c:tx>
      <c:layout/>
      <c:overlay val="0"/>
    </c:title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0"/>
        <c:ser>
          <c:idx val="0"/>
          <c:order val="0"/>
          <c:tx>
            <c:strRef>
              <c:f>'Proceso completo'!$B$3</c:f>
              <c:strCache>
                <c:ptCount val="1"/>
                <c:pt idx="0">
                  <c:v>Iteración 1</c:v>
                </c:pt>
              </c:strCache>
            </c:strRef>
          </c:tx>
          <c:cat>
            <c:strRef>
              <c:f>'Proceso completo'!$C$2:$G$2</c:f>
              <c:strCache>
                <c:ptCount val="5"/>
                <c:pt idx="0">
                  <c:v>Analisis</c:v>
                </c:pt>
                <c:pt idx="1">
                  <c:v>Diseño</c:v>
                </c:pt>
                <c:pt idx="2">
                  <c:v>Codificación</c:v>
                </c:pt>
                <c:pt idx="3">
                  <c:v>Ejecución del plan de pruebas</c:v>
                </c:pt>
                <c:pt idx="4">
                  <c:v>Transición</c:v>
                </c:pt>
              </c:strCache>
            </c:strRef>
          </c:cat>
          <c:val>
            <c:numRef>
              <c:f>'Proceso completo'!$C$3:$G$3</c:f>
              <c:numCache>
                <c:formatCode>General</c:formatCode>
                <c:ptCount val="5"/>
                <c:pt idx="0">
                  <c:v>20</c:v>
                </c:pt>
                <c:pt idx="1">
                  <c:v>17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'Proceso completo'!$B$4</c:f>
              <c:strCache>
                <c:ptCount val="1"/>
                <c:pt idx="0">
                  <c:v>Iteración 2</c:v>
                </c:pt>
              </c:strCache>
            </c:strRef>
          </c:tx>
          <c:cat>
            <c:strRef>
              <c:f>'Proceso completo'!$C$2:$G$2</c:f>
              <c:strCache>
                <c:ptCount val="5"/>
                <c:pt idx="0">
                  <c:v>Analisis</c:v>
                </c:pt>
                <c:pt idx="1">
                  <c:v>Diseño</c:v>
                </c:pt>
                <c:pt idx="2">
                  <c:v>Codificación</c:v>
                </c:pt>
                <c:pt idx="3">
                  <c:v>Ejecución del plan de pruebas</c:v>
                </c:pt>
                <c:pt idx="4">
                  <c:v>Transición</c:v>
                </c:pt>
              </c:strCache>
            </c:strRef>
          </c:cat>
          <c:val>
            <c:numRef>
              <c:f>'Proceso completo'!$C$4:$G$4</c:f>
              <c:numCache>
                <c:formatCode>General</c:formatCode>
                <c:ptCount val="5"/>
                <c:pt idx="0">
                  <c:v>8</c:v>
                </c:pt>
                <c:pt idx="1">
                  <c:v>27</c:v>
                </c:pt>
                <c:pt idx="2">
                  <c:v>42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'Proceso completo'!$B$5</c:f>
              <c:strCache>
                <c:ptCount val="1"/>
                <c:pt idx="0">
                  <c:v>Iteración 3</c:v>
                </c:pt>
              </c:strCache>
            </c:strRef>
          </c:tx>
          <c:cat>
            <c:strRef>
              <c:f>'Proceso completo'!$C$2:$G$2</c:f>
              <c:strCache>
                <c:ptCount val="5"/>
                <c:pt idx="0">
                  <c:v>Analisis</c:v>
                </c:pt>
                <c:pt idx="1">
                  <c:v>Diseño</c:v>
                </c:pt>
                <c:pt idx="2">
                  <c:v>Codificación</c:v>
                </c:pt>
                <c:pt idx="3">
                  <c:v>Ejecución del plan de pruebas</c:v>
                </c:pt>
                <c:pt idx="4">
                  <c:v>Transición</c:v>
                </c:pt>
              </c:strCache>
            </c:strRef>
          </c:cat>
          <c:val>
            <c:numRef>
              <c:f>'Proceso completo'!$C$5:$G$5</c:f>
              <c:numCache>
                <c:formatCode>General</c:formatCode>
                <c:ptCount val="5"/>
                <c:pt idx="0">
                  <c:v>4</c:v>
                </c:pt>
                <c:pt idx="1">
                  <c:v>18</c:v>
                </c:pt>
                <c:pt idx="2">
                  <c:v>58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'Proceso completo'!$B$6</c:f>
              <c:strCache>
                <c:ptCount val="1"/>
                <c:pt idx="0">
                  <c:v>Iteración 4</c:v>
                </c:pt>
              </c:strCache>
            </c:strRef>
          </c:tx>
          <c:cat>
            <c:strRef>
              <c:f>'Proceso completo'!$C$2:$G$2</c:f>
              <c:strCache>
                <c:ptCount val="5"/>
                <c:pt idx="0">
                  <c:v>Analisis</c:v>
                </c:pt>
                <c:pt idx="1">
                  <c:v>Diseño</c:v>
                </c:pt>
                <c:pt idx="2">
                  <c:v>Codificación</c:v>
                </c:pt>
                <c:pt idx="3">
                  <c:v>Ejecución del plan de pruebas</c:v>
                </c:pt>
                <c:pt idx="4">
                  <c:v>Transición</c:v>
                </c:pt>
              </c:strCache>
            </c:strRef>
          </c:cat>
          <c:val>
            <c:numRef>
              <c:f>'Proceso completo'!$C$6:$G$6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26</c:v>
                </c:pt>
                <c:pt idx="3">
                  <c:v>6</c:v>
                </c:pt>
                <c:pt idx="4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65152"/>
        <c:axId val="118882304"/>
        <c:axId val="40428800"/>
      </c:line3DChart>
      <c:catAx>
        <c:axId val="41265152"/>
        <c:scaling>
          <c:orientation val="minMax"/>
        </c:scaling>
        <c:delete val="0"/>
        <c:axPos val="b"/>
        <c:majorTickMark val="none"/>
        <c:minorTickMark val="none"/>
        <c:tickLblPos val="nextTo"/>
        <c:crossAx val="118882304"/>
        <c:crosses val="autoZero"/>
        <c:auto val="1"/>
        <c:lblAlgn val="ctr"/>
        <c:lblOffset val="100"/>
        <c:noMultiLvlLbl val="0"/>
      </c:catAx>
      <c:valAx>
        <c:axId val="118882304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41265152"/>
        <c:crosses val="autoZero"/>
        <c:crossBetween val="between"/>
      </c:valAx>
      <c:serAx>
        <c:axId val="404288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8882304"/>
        <c:crosses val="autoZero"/>
      </c:ser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777240</xdr:colOff>
      <xdr:row>7</xdr:row>
      <xdr:rowOff>7620</xdr:rowOff>
    </xdr:from>
    <xdr:to>
      <xdr:col>11</xdr:col>
      <xdr:colOff>228600</xdr:colOff>
      <xdr:row>27</xdr:row>
      <xdr:rowOff>38100</xdr:rowOff>
    </xdr:to>
    <xdr:graphicFrame macro="">
      <xdr:nvGraphicFramePr>
        <xdr:cNvPr id="35" name="3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68"/>
  <sheetViews>
    <sheetView workbookViewId="0">
      <selection activeCell="I6" sqref="I6"/>
    </sheetView>
  </sheetViews>
  <sheetFormatPr baseColWidth="10" defaultRowHeight="14.4" x14ac:dyDescent="0.3"/>
  <cols>
    <col min="6" max="6" width="25.109375" bestFit="1" customWidth="1"/>
  </cols>
  <sheetData>
    <row r="1" spans="2:13" ht="15" thickBot="1" x14ac:dyDescent="0.35"/>
    <row r="2" spans="2:13" x14ac:dyDescent="0.3">
      <c r="B2" s="4"/>
      <c r="C2" s="5" t="s">
        <v>0</v>
      </c>
      <c r="D2" s="5" t="s">
        <v>1</v>
      </c>
      <c r="E2" s="5" t="s">
        <v>2</v>
      </c>
      <c r="F2" s="5" t="s">
        <v>8</v>
      </c>
      <c r="G2" s="6" t="s">
        <v>3</v>
      </c>
    </row>
    <row r="3" spans="2:13" x14ac:dyDescent="0.3">
      <c r="B3" s="7" t="s">
        <v>4</v>
      </c>
      <c r="C3" s="28">
        <v>20</v>
      </c>
      <c r="D3" s="28">
        <v>17</v>
      </c>
      <c r="E3" s="3">
        <v>10</v>
      </c>
      <c r="F3" s="3">
        <v>2</v>
      </c>
      <c r="G3" s="8">
        <v>2</v>
      </c>
      <c r="H3" s="2"/>
      <c r="I3" s="2"/>
      <c r="J3" s="2"/>
      <c r="K3" s="2"/>
      <c r="L3" s="2"/>
      <c r="M3" s="2"/>
    </row>
    <row r="4" spans="2:13" x14ac:dyDescent="0.3">
      <c r="B4" s="7" t="s">
        <v>5</v>
      </c>
      <c r="C4" s="3">
        <v>8</v>
      </c>
      <c r="D4" s="29">
        <v>27</v>
      </c>
      <c r="E4" s="29">
        <v>42</v>
      </c>
      <c r="F4" s="3">
        <v>4</v>
      </c>
      <c r="G4" s="8">
        <v>4</v>
      </c>
      <c r="H4" s="1"/>
      <c r="I4" s="1"/>
      <c r="J4" s="1"/>
      <c r="K4" s="1"/>
      <c r="L4" s="1"/>
      <c r="M4" s="2"/>
    </row>
    <row r="5" spans="2:13" x14ac:dyDescent="0.3">
      <c r="B5" s="7" t="s">
        <v>6</v>
      </c>
      <c r="C5" s="3">
        <v>4</v>
      </c>
      <c r="D5" s="3">
        <v>18</v>
      </c>
      <c r="E5" s="30">
        <v>58</v>
      </c>
      <c r="F5" s="30">
        <v>7</v>
      </c>
      <c r="G5" s="8">
        <v>8</v>
      </c>
      <c r="H5" s="2"/>
      <c r="I5" s="2"/>
      <c r="J5" s="2"/>
      <c r="K5" s="2"/>
      <c r="L5" s="2"/>
      <c r="M5" s="2"/>
    </row>
    <row r="6" spans="2:13" ht="15" thickBot="1" x14ac:dyDescent="0.35">
      <c r="B6" s="9" t="s">
        <v>7</v>
      </c>
      <c r="C6" s="10">
        <v>2</v>
      </c>
      <c r="D6" s="10">
        <v>12</v>
      </c>
      <c r="E6" s="10">
        <v>26</v>
      </c>
      <c r="F6" s="31">
        <v>6</v>
      </c>
      <c r="G6" s="32">
        <v>20</v>
      </c>
      <c r="H6" s="2"/>
      <c r="I6" s="2"/>
      <c r="J6" s="2"/>
      <c r="K6" s="2"/>
      <c r="L6" s="2"/>
      <c r="M6" s="2"/>
    </row>
    <row r="7" spans="2:13" x14ac:dyDescent="0.3"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3"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3"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x14ac:dyDescent="0.3">
      <c r="D10" s="2"/>
      <c r="E10" s="2"/>
      <c r="F10" s="2"/>
      <c r="G10" s="2"/>
      <c r="H10" s="2"/>
      <c r="I10" s="2"/>
      <c r="J10" s="2"/>
      <c r="K10" s="2"/>
      <c r="L10" s="2"/>
      <c r="M10" s="2"/>
    </row>
    <row r="46" spans="9:11" x14ac:dyDescent="0.3">
      <c r="I46" s="1"/>
      <c r="J46" s="1"/>
      <c r="K46" s="2"/>
    </row>
    <row r="47" spans="9:11" x14ac:dyDescent="0.3">
      <c r="I47" s="2"/>
      <c r="J47" s="2"/>
      <c r="K47" s="2"/>
    </row>
    <row r="48" spans="9:11" x14ac:dyDescent="0.3">
      <c r="I48" s="2"/>
      <c r="J48" s="2"/>
      <c r="K48" s="2"/>
    </row>
    <row r="49" spans="5:11" x14ac:dyDescent="0.3">
      <c r="I49" s="2"/>
      <c r="J49" s="2"/>
      <c r="K49" s="2"/>
    </row>
    <row r="50" spans="5:11" x14ac:dyDescent="0.3">
      <c r="I50" s="2"/>
      <c r="J50" s="2"/>
      <c r="K50" s="2"/>
    </row>
    <row r="51" spans="5:11" x14ac:dyDescent="0.3">
      <c r="I51" s="2"/>
      <c r="J51" s="2"/>
      <c r="K51" s="2"/>
    </row>
    <row r="52" spans="5:11" x14ac:dyDescent="0.3">
      <c r="I52" s="2"/>
      <c r="J52" s="2"/>
      <c r="K52" s="2"/>
    </row>
    <row r="53" spans="5:11" x14ac:dyDescent="0.3">
      <c r="I53" s="2"/>
      <c r="J53" s="2"/>
      <c r="K53" s="2"/>
    </row>
    <row r="54" spans="5:11" x14ac:dyDescent="0.3">
      <c r="I54" s="2"/>
      <c r="J54" s="2"/>
      <c r="K54" s="2"/>
    </row>
    <row r="55" spans="5:11" x14ac:dyDescent="0.3">
      <c r="I55" s="2"/>
      <c r="J55" s="2"/>
      <c r="K55" s="2"/>
    </row>
    <row r="56" spans="5:11" x14ac:dyDescent="0.3">
      <c r="I56" s="2"/>
      <c r="J56" s="2"/>
      <c r="K56" s="2"/>
    </row>
    <row r="59" spans="5:11" x14ac:dyDescent="0.3">
      <c r="E59" s="2"/>
      <c r="F59" s="2"/>
      <c r="G59" s="2"/>
      <c r="H59" s="2"/>
      <c r="I59" s="2"/>
    </row>
    <row r="60" spans="5:11" x14ac:dyDescent="0.3">
      <c r="E60" s="2"/>
      <c r="F60" s="1"/>
      <c r="G60" s="1"/>
      <c r="H60" s="1"/>
      <c r="I60" s="2"/>
    </row>
    <row r="61" spans="5:11" x14ac:dyDescent="0.3">
      <c r="E61" s="2"/>
      <c r="F61" s="2"/>
      <c r="G61" s="2"/>
      <c r="H61" s="2"/>
      <c r="I61" s="2"/>
    </row>
    <row r="62" spans="5:11" x14ac:dyDescent="0.3">
      <c r="E62" s="2"/>
      <c r="F62" s="2"/>
      <c r="G62" s="2"/>
      <c r="H62" s="2"/>
      <c r="I62" s="2"/>
    </row>
    <row r="63" spans="5:11" x14ac:dyDescent="0.3">
      <c r="E63" s="2"/>
      <c r="F63" s="2"/>
      <c r="G63" s="2"/>
      <c r="H63" s="2"/>
      <c r="I63" s="2"/>
    </row>
    <row r="64" spans="5:11" x14ac:dyDescent="0.3">
      <c r="E64" s="2"/>
      <c r="F64" s="2"/>
      <c r="G64" s="2"/>
      <c r="H64" s="2"/>
      <c r="I64" s="2"/>
    </row>
    <row r="65" spans="5:9" x14ac:dyDescent="0.3">
      <c r="E65" s="2"/>
      <c r="F65" s="2"/>
      <c r="G65" s="2"/>
      <c r="H65" s="2"/>
      <c r="I65" s="2"/>
    </row>
    <row r="66" spans="5:9" x14ac:dyDescent="0.3">
      <c r="E66" s="2"/>
      <c r="F66" s="2"/>
      <c r="G66" s="2"/>
      <c r="H66" s="2"/>
      <c r="I66" s="2"/>
    </row>
    <row r="67" spans="5:9" x14ac:dyDescent="0.3">
      <c r="E67" s="2"/>
      <c r="F67" s="2"/>
      <c r="G67" s="2"/>
      <c r="H67" s="2"/>
      <c r="I67" s="2"/>
    </row>
    <row r="68" spans="5:9" x14ac:dyDescent="0.3">
      <c r="E68" s="2"/>
      <c r="F68" s="2"/>
      <c r="G68" s="2"/>
      <c r="H68" s="2"/>
      <c r="I68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37"/>
  <sheetViews>
    <sheetView tabSelected="1" topLeftCell="A10" workbookViewId="0">
      <selection activeCell="H30" sqref="H30"/>
    </sheetView>
  </sheetViews>
  <sheetFormatPr baseColWidth="10" defaultRowHeight="14.4" x14ac:dyDescent="0.3"/>
  <cols>
    <col min="2" max="2" width="13.21875" bestFit="1" customWidth="1"/>
    <col min="6" max="6" width="15" bestFit="1" customWidth="1"/>
    <col min="11" max="11" width="20.21875" bestFit="1" customWidth="1"/>
    <col min="12" max="12" width="17.5546875" bestFit="1" customWidth="1"/>
    <col min="13" max="13" width="16.5546875" bestFit="1" customWidth="1"/>
    <col min="14" max="14" width="19.109375" bestFit="1" customWidth="1"/>
    <col min="15" max="15" width="5.6640625" bestFit="1" customWidth="1"/>
  </cols>
  <sheetData>
    <row r="4" spans="2:15" x14ac:dyDescent="0.3">
      <c r="B4" s="13" t="s">
        <v>0</v>
      </c>
      <c r="C4" s="14"/>
      <c r="D4" s="14"/>
      <c r="E4" s="14"/>
      <c r="F4" s="14"/>
      <c r="G4" s="14"/>
      <c r="H4" s="15"/>
    </row>
    <row r="5" spans="2:15" x14ac:dyDescent="0.3">
      <c r="B5" s="11" t="s">
        <v>12</v>
      </c>
      <c r="C5" s="11"/>
      <c r="D5" s="11" t="s">
        <v>9</v>
      </c>
      <c r="E5" s="11"/>
      <c r="F5" s="11" t="s">
        <v>10</v>
      </c>
      <c r="G5" s="11"/>
      <c r="H5" s="12" t="s">
        <v>11</v>
      </c>
    </row>
    <row r="6" spans="2:15" x14ac:dyDescent="0.3">
      <c r="B6" s="3">
        <v>190</v>
      </c>
      <c r="C6" s="3"/>
      <c r="D6" s="3">
        <f>B6/5</f>
        <v>38</v>
      </c>
      <c r="E6" s="3"/>
      <c r="F6" s="3">
        <f>SUM('Proceso completo'!C3:C6)</f>
        <v>34</v>
      </c>
      <c r="G6" s="3"/>
      <c r="H6" s="3">
        <f>D6-F6</f>
        <v>4</v>
      </c>
    </row>
    <row r="8" spans="2:15" x14ac:dyDescent="0.3">
      <c r="B8" s="16" t="s">
        <v>1</v>
      </c>
      <c r="C8" s="17"/>
      <c r="D8" s="17"/>
      <c r="E8" s="17"/>
      <c r="F8" s="17"/>
      <c r="G8" s="17"/>
      <c r="H8" s="18"/>
    </row>
    <row r="9" spans="2:15" x14ac:dyDescent="0.3">
      <c r="B9" s="11" t="s">
        <v>12</v>
      </c>
      <c r="C9" s="11"/>
      <c r="D9" s="11" t="s">
        <v>9</v>
      </c>
      <c r="E9" s="11"/>
      <c r="F9" s="11" t="s">
        <v>10</v>
      </c>
      <c r="G9" s="11"/>
      <c r="H9" s="12" t="s">
        <v>11</v>
      </c>
    </row>
    <row r="10" spans="2:15" x14ac:dyDescent="0.3">
      <c r="B10" s="3">
        <v>380</v>
      </c>
      <c r="C10" s="3"/>
      <c r="D10" s="3">
        <f>B10/5</f>
        <v>76</v>
      </c>
      <c r="E10" s="3"/>
      <c r="F10" s="3">
        <f>SUM('Proceso completo'!D3:D6)</f>
        <v>74</v>
      </c>
      <c r="G10" s="3"/>
      <c r="H10" s="3">
        <f>D10-F10</f>
        <v>2</v>
      </c>
    </row>
    <row r="12" spans="2:15" x14ac:dyDescent="0.3">
      <c r="B12" s="19" t="s">
        <v>2</v>
      </c>
      <c r="C12" s="20"/>
      <c r="D12" s="20"/>
      <c r="E12" s="20"/>
      <c r="F12" s="20"/>
      <c r="G12" s="20"/>
      <c r="H12" s="21"/>
    </row>
    <row r="13" spans="2:15" ht="15" thickBot="1" x14ac:dyDescent="0.35">
      <c r="B13" s="11" t="s">
        <v>12</v>
      </c>
      <c r="C13" s="11"/>
      <c r="D13" s="11" t="s">
        <v>9</v>
      </c>
      <c r="E13" s="11"/>
      <c r="F13" s="11" t="s">
        <v>10</v>
      </c>
      <c r="G13" s="11"/>
      <c r="H13" s="12" t="s">
        <v>11</v>
      </c>
    </row>
    <row r="14" spans="2:15" x14ac:dyDescent="0.3">
      <c r="B14" s="3">
        <v>760</v>
      </c>
      <c r="C14" s="3"/>
      <c r="D14" s="3">
        <f>B14/5</f>
        <v>152</v>
      </c>
      <c r="E14" s="3"/>
      <c r="F14" s="3">
        <f>SUM('Proceso completo'!E3:E6)</f>
        <v>136</v>
      </c>
      <c r="G14" s="3"/>
      <c r="H14" s="3">
        <f>D14-F14</f>
        <v>16</v>
      </c>
      <c r="K14" s="40" t="s">
        <v>20</v>
      </c>
      <c r="L14" s="41"/>
    </row>
    <row r="15" spans="2:15" x14ac:dyDescent="0.3">
      <c r="K15" s="42" t="s">
        <v>16</v>
      </c>
      <c r="L15" s="43">
        <f>C26/20</f>
        <v>14.85</v>
      </c>
    </row>
    <row r="16" spans="2:15" x14ac:dyDescent="0.3">
      <c r="B16" s="22" t="s">
        <v>13</v>
      </c>
      <c r="C16" s="22"/>
      <c r="D16" s="22"/>
      <c r="E16" s="22"/>
      <c r="F16" s="22"/>
      <c r="G16" s="22"/>
      <c r="H16" s="22"/>
      <c r="K16" s="38" t="s">
        <v>17</v>
      </c>
      <c r="L16" s="39">
        <f>L15/2</f>
        <v>7.4249999999999998</v>
      </c>
      <c r="M16" s="35"/>
      <c r="N16" s="36"/>
      <c r="O16" s="36"/>
    </row>
    <row r="17" spans="2:12" x14ac:dyDescent="0.3">
      <c r="B17" s="11" t="s">
        <v>12</v>
      </c>
      <c r="C17" s="11"/>
      <c r="D17" s="11" t="s">
        <v>9</v>
      </c>
      <c r="E17" s="11"/>
      <c r="F17" s="11" t="s">
        <v>10</v>
      </c>
      <c r="G17" s="11"/>
      <c r="H17" s="12" t="s">
        <v>11</v>
      </c>
      <c r="K17" s="44" t="s">
        <v>18</v>
      </c>
      <c r="L17" s="46">
        <f>L16*20</f>
        <v>148.5</v>
      </c>
    </row>
    <row r="18" spans="2:12" ht="15" thickBot="1" x14ac:dyDescent="0.35">
      <c r="B18" s="3">
        <v>95</v>
      </c>
      <c r="C18" s="3"/>
      <c r="D18" s="3">
        <f>B18/5</f>
        <v>19</v>
      </c>
      <c r="E18" s="3"/>
      <c r="F18" s="3">
        <f>SUM('Proceso completo'!F3:F6)</f>
        <v>19</v>
      </c>
      <c r="G18" s="3"/>
      <c r="H18" s="3">
        <f>D18-F18</f>
        <v>0</v>
      </c>
      <c r="K18" s="45" t="s">
        <v>19</v>
      </c>
      <c r="L18" s="47">
        <f>L17*5</f>
        <v>742.5</v>
      </c>
    </row>
    <row r="20" spans="2:12" x14ac:dyDescent="0.3">
      <c r="B20" s="23" t="s">
        <v>3</v>
      </c>
      <c r="C20" s="23"/>
      <c r="D20" s="23"/>
      <c r="E20" s="23"/>
      <c r="F20" s="23"/>
      <c r="G20" s="23"/>
      <c r="H20" s="23"/>
    </row>
    <row r="21" spans="2:12" x14ac:dyDescent="0.3">
      <c r="B21" s="11" t="s">
        <v>12</v>
      </c>
      <c r="C21" s="11"/>
      <c r="D21" s="11" t="s">
        <v>9</v>
      </c>
      <c r="E21" s="11"/>
      <c r="F21" s="11" t="s">
        <v>10</v>
      </c>
      <c r="G21" s="11"/>
      <c r="H21" s="12" t="s">
        <v>11</v>
      </c>
      <c r="K21" s="33"/>
    </row>
    <row r="22" spans="2:12" x14ac:dyDescent="0.3">
      <c r="B22" s="3">
        <v>190</v>
      </c>
      <c r="C22" s="3"/>
      <c r="D22" s="3">
        <f>B22/5</f>
        <v>38</v>
      </c>
      <c r="E22" s="3"/>
      <c r="F22" s="3">
        <f>SUM('Proceso completo'!G3:G6)</f>
        <v>34</v>
      </c>
      <c r="G22" s="3"/>
      <c r="H22" s="3">
        <f>D22-F22</f>
        <v>4</v>
      </c>
    </row>
    <row r="23" spans="2:12" x14ac:dyDescent="0.3">
      <c r="K23" s="37"/>
    </row>
    <row r="24" spans="2:12" ht="15" thickBot="1" x14ac:dyDescent="0.35">
      <c r="K24" s="33"/>
    </row>
    <row r="25" spans="2:12" ht="15" thickBot="1" x14ac:dyDescent="0.35">
      <c r="B25" s="24" t="s">
        <v>15</v>
      </c>
      <c r="C25" s="25"/>
      <c r="G25" s="24" t="s">
        <v>14</v>
      </c>
      <c r="H25" s="25"/>
      <c r="K25">
        <f>1900/5</f>
        <v>380</v>
      </c>
      <c r="L25">
        <f>K25-C26</f>
        <v>83</v>
      </c>
    </row>
    <row r="26" spans="2:12" ht="15" thickBot="1" x14ac:dyDescent="0.35">
      <c r="B26" s="26"/>
      <c r="C26" s="27">
        <f>SUM(F6,F10,F14,F18,F22)</f>
        <v>297</v>
      </c>
      <c r="G26" s="26"/>
      <c r="H26" s="27">
        <f>SUM(H22,H18,H14,H10,H6)</f>
        <v>26</v>
      </c>
      <c r="L26" s="33">
        <f>L25/20</f>
        <v>4.1500000000000004</v>
      </c>
    </row>
    <row r="28" spans="2:12" x14ac:dyDescent="0.3">
      <c r="C28" s="33"/>
      <c r="D28" s="34"/>
      <c r="E28" s="34"/>
      <c r="F28" s="34"/>
    </row>
    <row r="30" spans="2:12" x14ac:dyDescent="0.3">
      <c r="C30" s="33"/>
      <c r="D30" s="34"/>
      <c r="E30" s="34"/>
      <c r="F30" s="34"/>
    </row>
    <row r="31" spans="2:12" x14ac:dyDescent="0.3">
      <c r="D31" s="34"/>
      <c r="E31" s="34"/>
      <c r="F31" s="34"/>
    </row>
    <row r="32" spans="2:12" x14ac:dyDescent="0.3">
      <c r="D32" s="34"/>
      <c r="E32" s="34"/>
      <c r="F32" s="34"/>
    </row>
    <row r="33" spans="4:6" x14ac:dyDescent="0.3">
      <c r="D33" s="34"/>
      <c r="E33" s="34"/>
      <c r="F33" s="34"/>
    </row>
    <row r="34" spans="4:6" x14ac:dyDescent="0.3">
      <c r="D34" s="34"/>
      <c r="F34" s="34"/>
    </row>
    <row r="35" spans="4:6" x14ac:dyDescent="0.3">
      <c r="D35" s="34"/>
      <c r="E35" s="34"/>
      <c r="F35" s="34"/>
    </row>
    <row r="36" spans="4:6" x14ac:dyDescent="0.3">
      <c r="D36" s="34"/>
      <c r="E36" s="34"/>
      <c r="F36" s="34"/>
    </row>
    <row r="37" spans="4:6" x14ac:dyDescent="0.3">
      <c r="D37" s="2"/>
      <c r="E37" s="2"/>
      <c r="F37" s="2"/>
    </row>
  </sheetData>
  <mergeCells count="6">
    <mergeCell ref="B4:H4"/>
    <mergeCell ref="B8:H8"/>
    <mergeCell ref="B12:H12"/>
    <mergeCell ref="B16:H16"/>
    <mergeCell ref="B20:H20"/>
    <mergeCell ref="K14:L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Proceso completo</vt:lpstr>
      <vt:lpstr>Tiempos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Pizarro</dc:creator>
  <cp:lastModifiedBy>Omar Pizarro</cp:lastModifiedBy>
  <dcterms:created xsi:type="dcterms:W3CDTF">2013-07-04T22:00:24Z</dcterms:created>
  <dcterms:modified xsi:type="dcterms:W3CDTF">2013-07-05T00:04:10Z</dcterms:modified>
</cp:coreProperties>
</file>