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ZZZZZZZ\Desktop\"/>
    </mc:Choice>
  </mc:AlternateContent>
  <xr:revisionPtr revIDLastSave="0" documentId="8_{878271BE-7AFE-4BDF-B70C-2F215A690B9A}" xr6:coauthVersionLast="31" xr6:coauthVersionMax="31" xr10:uidLastSave="{00000000-0000-0000-0000-000000000000}"/>
  <bookViews>
    <workbookView xWindow="0" yWindow="0" windowWidth="28800" windowHeight="12135" xr2:uid="{21B1D479-6E4B-43DD-A4F4-EE0AB37685DE}"/>
  </bookViews>
  <sheets>
    <sheet name="question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E2" i="1" s="1"/>
  <c r="B2" i="1"/>
  <c r="D2" i="1" s="1"/>
  <c r="C3" i="1"/>
  <c r="E3" i="1"/>
  <c r="B3" i="1"/>
  <c r="C4" i="1"/>
  <c r="E4" i="1"/>
  <c r="C5" i="1"/>
  <c r="E8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E5" i="1" l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F2" i="1"/>
  <c r="M2" i="1"/>
  <c r="E36" i="1"/>
  <c r="E32" i="1"/>
  <c r="E28" i="1"/>
  <c r="E24" i="1"/>
  <c r="E20" i="1"/>
  <c r="E16" i="1"/>
  <c r="E12" i="1"/>
  <c r="E39" i="1"/>
  <c r="E35" i="1"/>
  <c r="E31" i="1"/>
  <c r="E27" i="1"/>
  <c r="E23" i="1"/>
  <c r="E19" i="1"/>
  <c r="E15" i="1"/>
  <c r="E11" i="1"/>
  <c r="E7" i="1"/>
  <c r="E38" i="1"/>
  <c r="E34" i="1"/>
  <c r="E30" i="1"/>
  <c r="E26" i="1"/>
  <c r="E22" i="1"/>
  <c r="E18" i="1"/>
  <c r="E14" i="1"/>
  <c r="E10" i="1"/>
  <c r="E6" i="1"/>
  <c r="E37" i="1"/>
  <c r="E33" i="1"/>
  <c r="E29" i="1"/>
  <c r="E25" i="1"/>
  <c r="E21" i="1"/>
  <c r="E17" i="1"/>
  <c r="E13" i="1"/>
  <c r="E9" i="1"/>
  <c r="G2" i="1" l="1"/>
  <c r="F3" i="1" s="1"/>
  <c r="H2" i="1"/>
  <c r="H3" i="1" l="1"/>
  <c r="G3" i="1"/>
  <c r="F4" i="1" s="1"/>
  <c r="H4" i="1" l="1"/>
  <c r="G4" i="1"/>
  <c r="F5" i="1" s="1"/>
  <c r="G5" i="1" l="1"/>
  <c r="F6" i="1" s="1"/>
  <c r="H5" i="1"/>
  <c r="H6" i="1" l="1"/>
  <c r="G6" i="1"/>
  <c r="F7" i="1" s="1"/>
  <c r="H7" i="1" l="1"/>
  <c r="G7" i="1"/>
  <c r="F8" i="1" s="1"/>
  <c r="H8" i="1" l="1"/>
  <c r="G8" i="1"/>
  <c r="F9" i="1" s="1"/>
  <c r="H9" i="1" l="1"/>
  <c r="G9" i="1"/>
  <c r="F10" i="1" s="1"/>
  <c r="G10" i="1" l="1"/>
  <c r="F11" i="1" s="1"/>
  <c r="H10" i="1"/>
  <c r="H11" i="1" l="1"/>
  <c r="G11" i="1"/>
  <c r="F12" i="1" s="1"/>
  <c r="H12" i="1" l="1"/>
  <c r="G12" i="1"/>
  <c r="F13" i="1" s="1"/>
  <c r="H13" i="1" l="1"/>
  <c r="G13" i="1"/>
  <c r="F14" i="1" s="1"/>
  <c r="H14" i="1" l="1"/>
  <c r="G14" i="1"/>
  <c r="F15" i="1" s="1"/>
  <c r="H15" i="1" l="1"/>
  <c r="G15" i="1"/>
  <c r="F16" i="1" s="1"/>
  <c r="H16" i="1" l="1"/>
  <c r="G16" i="1"/>
  <c r="F17" i="1" s="1"/>
  <c r="H17" i="1" l="1"/>
  <c r="G17" i="1"/>
  <c r="F18" i="1" s="1"/>
  <c r="G18" i="1" l="1"/>
  <c r="F19" i="1" s="1"/>
  <c r="H18" i="1"/>
  <c r="H19" i="1" l="1"/>
  <c r="G19" i="1"/>
  <c r="F20" i="1" s="1"/>
  <c r="H20" i="1" l="1"/>
  <c r="G20" i="1"/>
  <c r="F21" i="1" s="1"/>
  <c r="H21" i="1" l="1"/>
  <c r="G21" i="1"/>
  <c r="F22" i="1" s="1"/>
  <c r="H22" i="1" l="1"/>
  <c r="G22" i="1"/>
  <c r="F23" i="1" s="1"/>
  <c r="H23" i="1" l="1"/>
  <c r="G23" i="1"/>
  <c r="F24" i="1" s="1"/>
  <c r="H24" i="1" l="1"/>
  <c r="G24" i="1"/>
  <c r="F25" i="1" s="1"/>
  <c r="H25" i="1" l="1"/>
  <c r="G25" i="1"/>
  <c r="F26" i="1" s="1"/>
  <c r="G26" i="1" l="1"/>
  <c r="F27" i="1" s="1"/>
  <c r="H26" i="1"/>
  <c r="H27" i="1" l="1"/>
  <c r="G27" i="1"/>
  <c r="F28" i="1" s="1"/>
  <c r="H28" i="1" l="1"/>
  <c r="G28" i="1"/>
  <c r="F29" i="1" s="1"/>
  <c r="H29" i="1" l="1"/>
  <c r="G29" i="1"/>
  <c r="F30" i="1" s="1"/>
  <c r="H30" i="1" l="1"/>
  <c r="G30" i="1"/>
  <c r="F31" i="1" s="1"/>
  <c r="H31" i="1" l="1"/>
  <c r="G31" i="1"/>
  <c r="F32" i="1" s="1"/>
  <c r="G32" i="1" l="1"/>
  <c r="F33" i="1" s="1"/>
  <c r="H32" i="1"/>
  <c r="H33" i="1" l="1"/>
  <c r="G33" i="1"/>
  <c r="F34" i="1" s="1"/>
  <c r="G34" i="1" l="1"/>
  <c r="F35" i="1" s="1"/>
  <c r="H34" i="1"/>
  <c r="H35" i="1" l="1"/>
  <c r="G35" i="1"/>
  <c r="F36" i="1" s="1"/>
  <c r="H36" i="1" l="1"/>
  <c r="G36" i="1"/>
  <c r="F37" i="1" s="1"/>
  <c r="H37" i="1" l="1"/>
  <c r="G37" i="1"/>
  <c r="F38" i="1" s="1"/>
  <c r="H38" i="1" l="1"/>
  <c r="G38" i="1"/>
  <c r="F39" i="1" s="1"/>
  <c r="H39" i="1" l="1"/>
  <c r="J2" i="1" s="1"/>
  <c r="J7" i="1" s="1"/>
  <c r="G39" i="1"/>
</calcChain>
</file>

<file path=xl/sharedStrings.xml><?xml version="1.0" encoding="utf-8"?>
<sst xmlns="http://schemas.openxmlformats.org/spreadsheetml/2006/main" count="11" uniqueCount="11">
  <si>
    <t>Agent ID</t>
  </si>
  <si>
    <t>Interarrival Time/minutes</t>
    <phoneticPr fontId="2" type="noConversion"/>
  </si>
  <si>
    <t>Service Time Duration/minutes</t>
    <phoneticPr fontId="2" type="noConversion"/>
  </si>
  <si>
    <t>Arrival Time</t>
  </si>
  <si>
    <t>Total Service Time</t>
    <phoneticPr fontId="2" type="noConversion"/>
  </si>
  <si>
    <t>Service Start Time</t>
    <phoneticPr fontId="1" type="noConversion"/>
  </si>
  <si>
    <t>Service End Time</t>
    <phoneticPr fontId="1" type="noConversion"/>
  </si>
  <si>
    <t>Delay/minutes</t>
    <phoneticPr fontId="1" type="noConversion"/>
  </si>
  <si>
    <t>Total delay per day</t>
    <phoneticPr fontId="1" type="noConversion"/>
  </si>
  <si>
    <t>Average Delay Per customer</t>
    <phoneticPr fontId="1" type="noConversion"/>
  </si>
  <si>
    <t>Total amount of 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</si>
</sst>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730B-D772-451B-B5A0-4EB1E03491DD}">
  <dimension ref="A1:M39"/>
  <sheetViews>
    <sheetView tabSelected="1" workbookViewId="0">
      <selection activeCell="J2" sqref="J2"/>
    </sheetView>
  </sheetViews>
  <sheetFormatPr defaultRowHeight="14.25" x14ac:dyDescent="0.2"/>
  <cols>
    <col min="2" max="2" width="14.875" customWidth="1"/>
    <col min="3" max="3" width="15.625" customWidth="1"/>
    <col min="4" max="4" width="16.125" customWidth="1"/>
    <col min="5" max="5" width="18.25" customWidth="1"/>
    <col min="6" max="6" width="16.5" customWidth="1"/>
    <col min="7" max="7" width="18.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M1" t="s">
        <v>10</v>
      </c>
    </row>
    <row r="2" spans="1:13" x14ac:dyDescent="0.2">
      <c r="A2" s="1">
        <v>1</v>
      </c>
      <c r="B2" s="1">
        <f ca="1">-LN(1-RAND())*(1/0.3)</f>
        <v>1.1194246570530229</v>
      </c>
      <c r="C2" s="1">
        <f ca="1">RAND()*(4.5-2.5)+2.5</f>
        <v>3.1502067269083325</v>
      </c>
      <c r="D2" s="1">
        <f ca="1">B2</f>
        <v>1.1194246570530229</v>
      </c>
      <c r="E2" s="1">
        <f ca="1">SUM(C2)</f>
        <v>3.1502067269083325</v>
      </c>
      <c r="F2">
        <f ca="1">D2</f>
        <v>1.1194246570530229</v>
      </c>
      <c r="G2">
        <f ca="1">F2+C2</f>
        <v>4.2696313839613556</v>
      </c>
      <c r="H2">
        <f ca="1">F2-D2</f>
        <v>0</v>
      </c>
      <c r="J2">
        <f ca="1">SUMIF(E2:E39,"&lt;120",H2:H39)</f>
        <v>59.465545506606425</v>
      </c>
      <c r="M2">
        <f ca="1">_xlfn.MAXIFS(A2:A39,E2:E39,"&lt;120")</f>
        <v>34</v>
      </c>
    </row>
    <row r="3" spans="1:13" x14ac:dyDescent="0.2">
      <c r="A3" s="1">
        <v>2</v>
      </c>
      <c r="B3" s="1">
        <f t="shared" ref="B3:B39" ca="1" si="0">-LN(1-RAND())*(1/0.3)</f>
        <v>2.2142819165304832</v>
      </c>
      <c r="C3" s="1">
        <f t="shared" ref="C3:C39" ca="1" si="1">RAND()*(4.5-2.5)+2.5</f>
        <v>3.4418163162581044</v>
      </c>
      <c r="D3" s="1">
        <f ca="1">D2+B3</f>
        <v>3.3337065735835063</v>
      </c>
      <c r="E3" s="1">
        <f ca="1">SUM($C$2:C3)</f>
        <v>6.5920230431664368</v>
      </c>
      <c r="F3">
        <f ca="1">MAX(G2,D3)</f>
        <v>4.2696313839613556</v>
      </c>
      <c r="G3">
        <f t="shared" ref="G3:G39" ca="1" si="2">F3+C3</f>
        <v>7.7114477002194599</v>
      </c>
      <c r="H3">
        <f t="shared" ref="H3:H39" ca="1" si="3">F3-D3</f>
        <v>0.93592481037784925</v>
      </c>
    </row>
    <row r="4" spans="1:13" x14ac:dyDescent="0.2">
      <c r="A4" s="1">
        <v>3</v>
      </c>
      <c r="B4" s="1">
        <f t="shared" ca="1" si="0"/>
        <v>5.899528623926539</v>
      </c>
      <c r="C4" s="1">
        <f t="shared" ca="1" si="1"/>
        <v>3.2406173122443076</v>
      </c>
      <c r="D4" s="1">
        <f ca="1">D3+B4</f>
        <v>9.2332351975100444</v>
      </c>
      <c r="E4" s="1">
        <f ca="1">SUM($C$2:C4)</f>
        <v>9.832640355410744</v>
      </c>
      <c r="F4">
        <f t="shared" ref="F4:F39" ca="1" si="4">MAX(G3,D4)</f>
        <v>9.2332351975100444</v>
      </c>
      <c r="G4">
        <f t="shared" ca="1" si="2"/>
        <v>12.473852509754352</v>
      </c>
      <c r="H4">
        <f t="shared" ca="1" si="3"/>
        <v>0</v>
      </c>
    </row>
    <row r="5" spans="1:13" x14ac:dyDescent="0.2">
      <c r="A5" s="1">
        <v>4</v>
      </c>
      <c r="B5" s="1">
        <f t="shared" ca="1" si="0"/>
        <v>1.5890033287098848</v>
      </c>
      <c r="C5" s="1">
        <f t="shared" ca="1" si="1"/>
        <v>4.3503259387284592</v>
      </c>
      <c r="D5" s="1">
        <f t="shared" ref="D5:D39" ca="1" si="5">D4+B5</f>
        <v>10.822238526219929</v>
      </c>
      <c r="E5" s="1">
        <f ca="1">SUM($C$2:C5)</f>
        <v>14.182966294139202</v>
      </c>
      <c r="F5">
        <f ca="1">MAX(G4,D5)</f>
        <v>12.473852509754352</v>
      </c>
      <c r="G5">
        <f t="shared" ca="1" si="2"/>
        <v>16.824178448482812</v>
      </c>
      <c r="H5">
        <f t="shared" ca="1" si="3"/>
        <v>1.651613983534423</v>
      </c>
    </row>
    <row r="6" spans="1:13" x14ac:dyDescent="0.2">
      <c r="A6" s="1">
        <v>5</v>
      </c>
      <c r="B6" s="1">
        <f t="shared" ca="1" si="0"/>
        <v>3.5525606853002731</v>
      </c>
      <c r="C6" s="1">
        <f t="shared" ca="1" si="1"/>
        <v>3.7137835041730871</v>
      </c>
      <c r="D6" s="1">
        <f t="shared" ca="1" si="5"/>
        <v>14.374799211520202</v>
      </c>
      <c r="E6" s="1">
        <f ca="1">SUM($C$2:C6)</f>
        <v>17.896749798312289</v>
      </c>
      <c r="F6">
        <f t="shared" ca="1" si="4"/>
        <v>16.824178448482812</v>
      </c>
      <c r="G6">
        <f t="shared" ca="1" si="2"/>
        <v>20.537961952655898</v>
      </c>
      <c r="H6">
        <f t="shared" ca="1" si="3"/>
        <v>2.44937923696261</v>
      </c>
      <c r="J6" t="s">
        <v>9</v>
      </c>
    </row>
    <row r="7" spans="1:13" x14ac:dyDescent="0.2">
      <c r="A7" s="1">
        <v>6</v>
      </c>
      <c r="B7" s="1">
        <f t="shared" ca="1" si="0"/>
        <v>3.0987244825250442</v>
      </c>
      <c r="C7" s="1">
        <f t="shared" ca="1" si="1"/>
        <v>3.5957256131422692</v>
      </c>
      <c r="D7" s="1">
        <f t="shared" ca="1" si="5"/>
        <v>17.473523694045245</v>
      </c>
      <c r="E7" s="1">
        <f ca="1">SUM($C$2:C7)</f>
        <v>21.492475411454556</v>
      </c>
      <c r="F7">
        <f t="shared" ca="1" si="4"/>
        <v>20.537961952655898</v>
      </c>
      <c r="G7">
        <f t="shared" ca="1" si="2"/>
        <v>24.133687565798169</v>
      </c>
      <c r="H7">
        <f t="shared" ca="1" si="3"/>
        <v>3.0644382586106538</v>
      </c>
      <c r="J7">
        <f ca="1">J2/M2</f>
        <v>1.7489866325472478</v>
      </c>
    </row>
    <row r="8" spans="1:13" x14ac:dyDescent="0.2">
      <c r="A8" s="1">
        <v>7</v>
      </c>
      <c r="B8" s="1">
        <f t="shared" ca="1" si="0"/>
        <v>3.6346037459545477</v>
      </c>
      <c r="C8" s="1">
        <f t="shared" ca="1" si="1"/>
        <v>3.3404060793082015</v>
      </c>
      <c r="D8" s="1">
        <f t="shared" ca="1" si="5"/>
        <v>21.108127439999791</v>
      </c>
      <c r="E8" s="1">
        <f ca="1">SUM($C$2:C8)</f>
        <v>24.832881490762759</v>
      </c>
      <c r="F8">
        <f t="shared" ca="1" si="4"/>
        <v>24.133687565798169</v>
      </c>
      <c r="G8">
        <f t="shared" ca="1" si="2"/>
        <v>27.474093645106372</v>
      </c>
      <c r="H8">
        <f t="shared" ca="1" si="3"/>
        <v>3.0255601257983784</v>
      </c>
    </row>
    <row r="9" spans="1:13" x14ac:dyDescent="0.2">
      <c r="A9" s="1">
        <v>8</v>
      </c>
      <c r="B9" s="1">
        <f t="shared" ca="1" si="0"/>
        <v>3.8159214000716286</v>
      </c>
      <c r="C9" s="1">
        <f t="shared" ca="1" si="1"/>
        <v>2.8871301089053309</v>
      </c>
      <c r="D9" s="1">
        <f t="shared" ca="1" si="5"/>
        <v>24.924048840071421</v>
      </c>
      <c r="E9" s="1">
        <f ca="1">SUM($C$2:C9)</f>
        <v>27.720011599668091</v>
      </c>
      <c r="F9">
        <f t="shared" ca="1" si="4"/>
        <v>27.474093645106372</v>
      </c>
      <c r="G9">
        <f t="shared" ca="1" si="2"/>
        <v>30.361223754011704</v>
      </c>
      <c r="H9">
        <f t="shared" ca="1" si="3"/>
        <v>2.5500448050349505</v>
      </c>
    </row>
    <row r="10" spans="1:13" x14ac:dyDescent="0.2">
      <c r="A10" s="1">
        <v>9</v>
      </c>
      <c r="B10" s="1">
        <f t="shared" ca="1" si="0"/>
        <v>0.58988094928216372</v>
      </c>
      <c r="C10" s="1">
        <f t="shared" ca="1" si="1"/>
        <v>2.9774763079032867</v>
      </c>
      <c r="D10" s="1">
        <f t="shared" ca="1" si="5"/>
        <v>25.513929789353586</v>
      </c>
      <c r="E10" s="1">
        <f ca="1">SUM($C$2:C10)</f>
        <v>30.697487907571379</v>
      </c>
      <c r="F10">
        <f t="shared" ca="1" si="4"/>
        <v>30.361223754011704</v>
      </c>
      <c r="G10">
        <f t="shared" ca="1" si="2"/>
        <v>33.338700061914992</v>
      </c>
      <c r="H10">
        <f ca="1">F10-D10</f>
        <v>4.8472939646581175</v>
      </c>
    </row>
    <row r="11" spans="1:13" x14ac:dyDescent="0.2">
      <c r="A11" s="1">
        <v>10</v>
      </c>
      <c r="B11" s="1">
        <f t="shared" ca="1" si="0"/>
        <v>3.5026757515856608</v>
      </c>
      <c r="C11" s="1">
        <f t="shared" ca="1" si="1"/>
        <v>4.2991238867528221</v>
      </c>
      <c r="D11" s="1">
        <f t="shared" ca="1" si="5"/>
        <v>29.016605540939246</v>
      </c>
      <c r="E11" s="1">
        <f ca="1">SUM($C$2:C11)</f>
        <v>34.996611794324203</v>
      </c>
      <c r="F11">
        <f t="shared" ca="1" si="4"/>
        <v>33.338700061914992</v>
      </c>
      <c r="G11">
        <f t="shared" ca="1" si="2"/>
        <v>37.637823948667815</v>
      </c>
      <c r="H11">
        <f t="shared" ca="1" si="3"/>
        <v>4.322094520975746</v>
      </c>
    </row>
    <row r="12" spans="1:13" x14ac:dyDescent="0.2">
      <c r="A12" s="1">
        <v>11</v>
      </c>
      <c r="B12" s="1">
        <f t="shared" ca="1" si="0"/>
        <v>0.83099331167607726</v>
      </c>
      <c r="C12" s="1">
        <f t="shared" ca="1" si="1"/>
        <v>3.0810311375173898</v>
      </c>
      <c r="D12" s="1">
        <f t="shared" ca="1" si="5"/>
        <v>29.847598852615324</v>
      </c>
      <c r="E12" s="1">
        <f ca="1">SUM($C$2:C12)</f>
        <v>38.077642931841595</v>
      </c>
      <c r="F12">
        <f t="shared" ca="1" si="4"/>
        <v>37.637823948667815</v>
      </c>
      <c r="G12">
        <f t="shared" ca="1" si="2"/>
        <v>40.718855086185208</v>
      </c>
      <c r="H12">
        <f t="shared" ca="1" si="3"/>
        <v>7.7902250960524917</v>
      </c>
    </row>
    <row r="13" spans="1:13" x14ac:dyDescent="0.2">
      <c r="A13" s="1">
        <v>12</v>
      </c>
      <c r="B13" s="1">
        <f t="shared" ca="1" si="0"/>
        <v>10.756948442004703</v>
      </c>
      <c r="C13" s="1">
        <f t="shared" ca="1" si="1"/>
        <v>2.5090747649106784</v>
      </c>
      <c r="D13" s="1">
        <f t="shared" ca="1" si="5"/>
        <v>40.604547294620026</v>
      </c>
      <c r="E13" s="1">
        <f ca="1">SUM($C$2:C13)</f>
        <v>40.586717696752274</v>
      </c>
      <c r="F13">
        <f t="shared" ca="1" si="4"/>
        <v>40.718855086185208</v>
      </c>
      <c r="G13">
        <f t="shared" ca="1" si="2"/>
        <v>43.227929851095887</v>
      </c>
      <c r="H13">
        <f t="shared" ca="1" si="3"/>
        <v>0.11430779156518156</v>
      </c>
    </row>
    <row r="14" spans="1:13" x14ac:dyDescent="0.2">
      <c r="A14" s="1">
        <v>13</v>
      </c>
      <c r="B14" s="1">
        <f t="shared" ca="1" si="0"/>
        <v>14.950666751780828</v>
      </c>
      <c r="C14" s="1">
        <f t="shared" ca="1" si="1"/>
        <v>3.6053582350077882</v>
      </c>
      <c r="D14" s="1">
        <f t="shared" ca="1" si="5"/>
        <v>55.555214046400856</v>
      </c>
      <c r="E14" s="1">
        <f ca="1">SUM($C$2:C14)</f>
        <v>44.192075931760058</v>
      </c>
      <c r="F14">
        <f t="shared" ca="1" si="4"/>
        <v>55.555214046400856</v>
      </c>
      <c r="G14">
        <f t="shared" ca="1" si="2"/>
        <v>59.160572281408648</v>
      </c>
      <c r="H14">
        <f t="shared" ca="1" si="3"/>
        <v>0</v>
      </c>
    </row>
    <row r="15" spans="1:13" x14ac:dyDescent="0.2">
      <c r="A15" s="1">
        <v>14</v>
      </c>
      <c r="B15" s="1">
        <f t="shared" ca="1" si="0"/>
        <v>5.0655712855898836</v>
      </c>
      <c r="C15" s="1">
        <f t="shared" ca="1" si="1"/>
        <v>3.7900078096761529</v>
      </c>
      <c r="D15" s="1">
        <f t="shared" ca="1" si="5"/>
        <v>60.620785331990739</v>
      </c>
      <c r="E15" s="1">
        <f ca="1">SUM($C$2:C15)</f>
        <v>47.982083741436213</v>
      </c>
      <c r="F15">
        <f t="shared" ca="1" si="4"/>
        <v>60.620785331990739</v>
      </c>
      <c r="G15">
        <f t="shared" ca="1" si="2"/>
        <v>64.410793141666886</v>
      </c>
      <c r="H15">
        <f ca="1">F15-D15</f>
        <v>0</v>
      </c>
    </row>
    <row r="16" spans="1:13" x14ac:dyDescent="0.2">
      <c r="A16" s="1">
        <v>15</v>
      </c>
      <c r="B16" s="1">
        <f t="shared" ca="1" si="0"/>
        <v>3.4833809324351748</v>
      </c>
      <c r="C16" s="1">
        <f t="shared" ca="1" si="1"/>
        <v>4.3995142769417583</v>
      </c>
      <c r="D16" s="1">
        <f t="shared" ca="1" si="5"/>
        <v>64.104166264425913</v>
      </c>
      <c r="E16" s="1">
        <f ca="1">SUM($C$2:C16)</f>
        <v>52.381598018377971</v>
      </c>
      <c r="F16">
        <f t="shared" ca="1" si="4"/>
        <v>64.410793141666886</v>
      </c>
      <c r="G16">
        <f t="shared" ca="1" si="2"/>
        <v>68.810307418608645</v>
      </c>
      <c r="H16">
        <f t="shared" ca="1" si="3"/>
        <v>0.30662687724097282</v>
      </c>
    </row>
    <row r="17" spans="1:8" x14ac:dyDescent="0.2">
      <c r="A17" s="1">
        <v>16</v>
      </c>
      <c r="B17" s="1">
        <f t="shared" ca="1" si="0"/>
        <v>3.4206977842492066</v>
      </c>
      <c r="C17" s="1">
        <f t="shared" ca="1" si="1"/>
        <v>3.620619371839382</v>
      </c>
      <c r="D17" s="1">
        <f t="shared" ca="1" si="5"/>
        <v>67.524864048675113</v>
      </c>
      <c r="E17" s="1">
        <f ca="1">SUM($C$2:C17)</f>
        <v>56.002217390217353</v>
      </c>
      <c r="F17">
        <f t="shared" ca="1" si="4"/>
        <v>68.810307418608645</v>
      </c>
      <c r="G17">
        <f t="shared" ca="1" si="2"/>
        <v>72.430926790448027</v>
      </c>
      <c r="H17">
        <f t="shared" ca="1" si="3"/>
        <v>1.2854433699335317</v>
      </c>
    </row>
    <row r="18" spans="1:8" x14ac:dyDescent="0.2">
      <c r="A18" s="1">
        <v>17</v>
      </c>
      <c r="B18" s="1">
        <f t="shared" ca="1" si="0"/>
        <v>4.3327131930144853</v>
      </c>
      <c r="C18" s="1">
        <f t="shared" ca="1" si="1"/>
        <v>4.1365759152812513</v>
      </c>
      <c r="D18" s="1">
        <f t="shared" ca="1" si="5"/>
        <v>71.857577241689597</v>
      </c>
      <c r="E18" s="1">
        <f ca="1">SUM($C$2:C18)</f>
        <v>60.138793305498602</v>
      </c>
      <c r="F18">
        <f t="shared" ca="1" si="4"/>
        <v>72.430926790448027</v>
      </c>
      <c r="G18">
        <f t="shared" ca="1" si="2"/>
        <v>76.567502705729282</v>
      </c>
      <c r="H18">
        <f t="shared" ca="1" si="3"/>
        <v>0.57334954875842925</v>
      </c>
    </row>
    <row r="19" spans="1:8" x14ac:dyDescent="0.2">
      <c r="A19" s="1">
        <v>18</v>
      </c>
      <c r="B19" s="1">
        <f t="shared" ca="1" si="0"/>
        <v>7.4550584935845157</v>
      </c>
      <c r="C19" s="1">
        <f t="shared" ca="1" si="1"/>
        <v>4.1705467741607256</v>
      </c>
      <c r="D19" s="1">
        <f t="shared" ca="1" si="5"/>
        <v>79.312635735274114</v>
      </c>
      <c r="E19" s="1">
        <f ca="1">SUM($C$2:C19)</f>
        <v>64.309340079659322</v>
      </c>
      <c r="F19">
        <f t="shared" ca="1" si="4"/>
        <v>79.312635735274114</v>
      </c>
      <c r="G19">
        <f t="shared" ca="1" si="2"/>
        <v>83.48318250943484</v>
      </c>
      <c r="H19">
        <f t="shared" ca="1" si="3"/>
        <v>0</v>
      </c>
    </row>
    <row r="20" spans="1:8" x14ac:dyDescent="0.2">
      <c r="A20" s="1">
        <v>19</v>
      </c>
      <c r="B20" s="1">
        <f t="shared" ca="1" si="0"/>
        <v>1.8055794649020478</v>
      </c>
      <c r="C20" s="1">
        <f t="shared" ca="1" si="1"/>
        <v>2.6388660928844456</v>
      </c>
      <c r="D20" s="1">
        <f t="shared" ca="1" si="5"/>
        <v>81.118215200176166</v>
      </c>
      <c r="E20" s="1">
        <f ca="1">SUM($C$2:C20)</f>
        <v>66.948206172543763</v>
      </c>
      <c r="F20">
        <f t="shared" ca="1" si="4"/>
        <v>83.48318250943484</v>
      </c>
      <c r="G20">
        <f t="shared" ca="1" si="2"/>
        <v>86.122048602319282</v>
      </c>
      <c r="H20">
        <f t="shared" ca="1" si="3"/>
        <v>2.3649673092586738</v>
      </c>
    </row>
    <row r="21" spans="1:8" x14ac:dyDescent="0.2">
      <c r="A21" s="1">
        <v>20</v>
      </c>
      <c r="B21" s="1">
        <f t="shared" ca="1" si="0"/>
        <v>10.278486505861039</v>
      </c>
      <c r="C21" s="1">
        <f t="shared" ca="1" si="1"/>
        <v>4.0839614377238531</v>
      </c>
      <c r="D21" s="1">
        <f t="shared" ca="1" si="5"/>
        <v>91.396701706037206</v>
      </c>
      <c r="E21" s="1">
        <f ca="1">SUM($C$2:C21)</f>
        <v>71.032167610267621</v>
      </c>
      <c r="F21">
        <f t="shared" ca="1" si="4"/>
        <v>91.396701706037206</v>
      </c>
      <c r="G21">
        <f t="shared" ca="1" si="2"/>
        <v>95.480663143761063</v>
      </c>
      <c r="H21">
        <f t="shared" ca="1" si="3"/>
        <v>0</v>
      </c>
    </row>
    <row r="22" spans="1:8" x14ac:dyDescent="0.2">
      <c r="A22" s="1">
        <v>21</v>
      </c>
      <c r="B22" s="1">
        <f t="shared" ca="1" si="0"/>
        <v>5.4485806384425679</v>
      </c>
      <c r="C22" s="1">
        <f t="shared" ca="1" si="1"/>
        <v>3.0265761177582942</v>
      </c>
      <c r="D22" s="1">
        <f t="shared" ca="1" si="5"/>
        <v>96.84528234447977</v>
      </c>
      <c r="E22" s="1">
        <f ca="1">SUM($C$2:C22)</f>
        <v>74.058743728025917</v>
      </c>
      <c r="F22">
        <f t="shared" ca="1" si="4"/>
        <v>96.84528234447977</v>
      </c>
      <c r="G22">
        <f t="shared" ca="1" si="2"/>
        <v>99.871858462238066</v>
      </c>
      <c r="H22">
        <f t="shared" ca="1" si="3"/>
        <v>0</v>
      </c>
    </row>
    <row r="23" spans="1:8" x14ac:dyDescent="0.2">
      <c r="A23" s="1">
        <v>22</v>
      </c>
      <c r="B23" s="1">
        <f t="shared" ca="1" si="0"/>
        <v>1.5105108685925086</v>
      </c>
      <c r="C23" s="1">
        <f t="shared" ca="1" si="1"/>
        <v>4.0149445376742774</v>
      </c>
      <c r="D23" s="1">
        <f t="shared" ca="1" si="5"/>
        <v>98.355793213072275</v>
      </c>
      <c r="E23" s="1">
        <f ca="1">SUM($C$2:C23)</f>
        <v>78.073688265700198</v>
      </c>
      <c r="F23">
        <f t="shared" ca="1" si="4"/>
        <v>99.871858462238066</v>
      </c>
      <c r="G23">
        <f ca="1">F23+C23</f>
        <v>103.88680299991235</v>
      </c>
      <c r="H23">
        <f t="shared" ca="1" si="3"/>
        <v>1.5160652491657913</v>
      </c>
    </row>
    <row r="24" spans="1:8" x14ac:dyDescent="0.2">
      <c r="A24" s="1">
        <v>23</v>
      </c>
      <c r="B24" s="1">
        <f t="shared" ca="1" si="0"/>
        <v>0.99341848269735433</v>
      </c>
      <c r="C24" s="1">
        <f t="shared" ca="1" si="1"/>
        <v>3.7428188518373782</v>
      </c>
      <c r="D24" s="1">
        <f t="shared" ca="1" si="5"/>
        <v>99.349211695769625</v>
      </c>
      <c r="E24" s="1">
        <f ca="1">SUM($C$2:C24)</f>
        <v>81.816507117537583</v>
      </c>
      <c r="F24">
        <f t="shared" ca="1" si="4"/>
        <v>103.88680299991235</v>
      </c>
      <c r="G24">
        <f t="shared" ca="1" si="2"/>
        <v>107.62962185174973</v>
      </c>
      <c r="H24">
        <f t="shared" ca="1" si="3"/>
        <v>4.5375913041427225</v>
      </c>
    </row>
    <row r="25" spans="1:8" x14ac:dyDescent="0.2">
      <c r="A25" s="1">
        <v>24</v>
      </c>
      <c r="B25" s="1">
        <f t="shared" ca="1" si="0"/>
        <v>4.0808403946420713</v>
      </c>
      <c r="C25" s="1">
        <f t="shared" ca="1" si="1"/>
        <v>2.6546171021231917</v>
      </c>
      <c r="D25" s="1">
        <f t="shared" ca="1" si="5"/>
        <v>103.43005209041169</v>
      </c>
      <c r="E25" s="1">
        <f ca="1">SUM($C$2:C25)</f>
        <v>84.47112421966078</v>
      </c>
      <c r="F25">
        <f t="shared" ca="1" si="4"/>
        <v>107.62962185174973</v>
      </c>
      <c r="G25">
        <f t="shared" ca="1" si="2"/>
        <v>110.28423895387293</v>
      </c>
      <c r="H25">
        <f t="shared" ca="1" si="3"/>
        <v>4.1995697613380401</v>
      </c>
    </row>
    <row r="26" spans="1:8" x14ac:dyDescent="0.2">
      <c r="A26" s="1">
        <v>25</v>
      </c>
      <c r="B26" s="1">
        <f t="shared" ca="1" si="0"/>
        <v>14.442871259605841</v>
      </c>
      <c r="C26" s="1">
        <f t="shared" ca="1" si="1"/>
        <v>4.0013510334100983</v>
      </c>
      <c r="D26" s="1">
        <f t="shared" ca="1" si="5"/>
        <v>117.87292335001753</v>
      </c>
      <c r="E26" s="1">
        <f ca="1">SUM($C$2:C26)</f>
        <v>88.472475253070883</v>
      </c>
      <c r="F26">
        <f t="shared" ca="1" si="4"/>
        <v>117.87292335001753</v>
      </c>
      <c r="G26">
        <f t="shared" ca="1" si="2"/>
        <v>121.87427438342763</v>
      </c>
      <c r="H26">
        <f t="shared" ca="1" si="3"/>
        <v>0</v>
      </c>
    </row>
    <row r="27" spans="1:8" x14ac:dyDescent="0.2">
      <c r="A27" s="1">
        <v>26</v>
      </c>
      <c r="B27" s="1">
        <f t="shared" ca="1" si="0"/>
        <v>1.4712835148031715</v>
      </c>
      <c r="C27" s="1">
        <f t="shared" ca="1" si="1"/>
        <v>3.5906576090926521</v>
      </c>
      <c r="D27" s="1">
        <f t="shared" ca="1" si="5"/>
        <v>119.34420686482071</v>
      </c>
      <c r="E27" s="1">
        <f ca="1">SUM($C$2:C27)</f>
        <v>92.063132862163542</v>
      </c>
      <c r="F27">
        <f t="shared" ca="1" si="4"/>
        <v>121.87427438342763</v>
      </c>
      <c r="G27">
        <f t="shared" ca="1" si="2"/>
        <v>125.46493199252029</v>
      </c>
      <c r="H27">
        <f t="shared" ca="1" si="3"/>
        <v>2.530067518606927</v>
      </c>
    </row>
    <row r="28" spans="1:8" x14ac:dyDescent="0.2">
      <c r="A28" s="1">
        <v>27</v>
      </c>
      <c r="B28" s="1">
        <f t="shared" ca="1" si="0"/>
        <v>12.382634657233996</v>
      </c>
      <c r="C28" s="1">
        <f t="shared" ca="1" si="1"/>
        <v>3.4522715130246358</v>
      </c>
      <c r="D28" s="1">
        <f t="shared" ca="1" si="5"/>
        <v>131.72684152205471</v>
      </c>
      <c r="E28" s="1">
        <f ca="1">SUM($C$2:C28)</f>
        <v>95.515404375188183</v>
      </c>
      <c r="F28">
        <f t="shared" ca="1" si="4"/>
        <v>131.72684152205471</v>
      </c>
      <c r="G28">
        <f t="shared" ca="1" si="2"/>
        <v>135.17911303507935</v>
      </c>
      <c r="H28">
        <f t="shared" ca="1" si="3"/>
        <v>0</v>
      </c>
    </row>
    <row r="29" spans="1:8" x14ac:dyDescent="0.2">
      <c r="A29" s="1">
        <v>28</v>
      </c>
      <c r="B29" s="1">
        <f t="shared" ca="1" si="0"/>
        <v>1.379605895944723</v>
      </c>
      <c r="C29" s="1">
        <f t="shared" ca="1" si="1"/>
        <v>2.9971541255046139</v>
      </c>
      <c r="D29" s="1">
        <f t="shared" ca="1" si="5"/>
        <v>133.10644741799945</v>
      </c>
      <c r="E29" s="1">
        <f ca="1">SUM($C$2:C29)</f>
        <v>98.512558500692791</v>
      </c>
      <c r="F29">
        <f t="shared" ca="1" si="4"/>
        <v>135.17911303507935</v>
      </c>
      <c r="G29">
        <f t="shared" ca="1" si="2"/>
        <v>138.17626716058396</v>
      </c>
      <c r="H29">
        <f t="shared" ca="1" si="3"/>
        <v>2.072665617079906</v>
      </c>
    </row>
    <row r="30" spans="1:8" x14ac:dyDescent="0.2">
      <c r="A30" s="1">
        <v>29</v>
      </c>
      <c r="B30" s="1">
        <f t="shared" ca="1" si="0"/>
        <v>8.2241840881739497E-3</v>
      </c>
      <c r="C30" s="1">
        <f t="shared" ca="1" si="1"/>
        <v>2.987282391590937</v>
      </c>
      <c r="D30" s="1">
        <f t="shared" ca="1" si="5"/>
        <v>133.11467160208761</v>
      </c>
      <c r="E30" s="1">
        <f ca="1">SUM($C$2:C30)</f>
        <v>101.49984089228373</v>
      </c>
      <c r="F30">
        <f t="shared" ca="1" si="4"/>
        <v>138.17626716058396</v>
      </c>
      <c r="G30">
        <f t="shared" ca="1" si="2"/>
        <v>141.16354955217489</v>
      </c>
      <c r="H30">
        <f t="shared" ca="1" si="3"/>
        <v>5.0615955584963501</v>
      </c>
    </row>
    <row r="31" spans="1:8" x14ac:dyDescent="0.2">
      <c r="A31" s="1">
        <v>30</v>
      </c>
      <c r="B31" s="1">
        <f t="shared" ca="1" si="0"/>
        <v>7.6330549103940681</v>
      </c>
      <c r="C31" s="1">
        <f t="shared" ca="1" si="1"/>
        <v>3.3989684732018191</v>
      </c>
      <c r="D31" s="1">
        <f t="shared" ca="1" si="5"/>
        <v>140.74772651248168</v>
      </c>
      <c r="E31" s="1">
        <f ca="1">SUM($C$2:C31)</f>
        <v>104.89880936548555</v>
      </c>
      <c r="F31">
        <f t="shared" ca="1" si="4"/>
        <v>141.16354955217489</v>
      </c>
      <c r="G31">
        <f t="shared" ca="1" si="2"/>
        <v>144.5625180253767</v>
      </c>
      <c r="H31">
        <f t="shared" ca="1" si="3"/>
        <v>0.41582303969320833</v>
      </c>
    </row>
    <row r="32" spans="1:8" x14ac:dyDescent="0.2">
      <c r="A32" s="1">
        <v>31</v>
      </c>
      <c r="B32" s="1">
        <f t="shared" ca="1" si="0"/>
        <v>3.3325244298382337</v>
      </c>
      <c r="C32" s="1">
        <f t="shared" ca="1" si="1"/>
        <v>2.8923777509556379</v>
      </c>
      <c r="D32" s="1">
        <f t="shared" ca="1" si="5"/>
        <v>144.08025094231991</v>
      </c>
      <c r="E32" s="1">
        <f ca="1">SUM($C$2:C32)</f>
        <v>107.79118711644118</v>
      </c>
      <c r="F32">
        <f t="shared" ca="1" si="4"/>
        <v>144.5625180253767</v>
      </c>
      <c r="G32">
        <f t="shared" ca="1" si="2"/>
        <v>147.45489577633234</v>
      </c>
      <c r="H32">
        <f t="shared" ca="1" si="3"/>
        <v>0.48226708305679722</v>
      </c>
    </row>
    <row r="33" spans="1:8" x14ac:dyDescent="0.2">
      <c r="A33" s="1">
        <v>32</v>
      </c>
      <c r="B33" s="1">
        <f t="shared" ca="1" si="0"/>
        <v>6.7313805452144306</v>
      </c>
      <c r="C33" s="1">
        <f t="shared" ca="1" si="1"/>
        <v>3.1215917608414401</v>
      </c>
      <c r="D33" s="1">
        <f t="shared" ca="1" si="5"/>
        <v>150.81163148753433</v>
      </c>
      <c r="E33" s="1">
        <f ca="1">SUM($C$2:C33)</f>
        <v>110.91277887728262</v>
      </c>
      <c r="F33">
        <f t="shared" ca="1" si="4"/>
        <v>150.81163148753433</v>
      </c>
      <c r="G33">
        <f t="shared" ca="1" si="2"/>
        <v>153.93322324837578</v>
      </c>
      <c r="H33">
        <f t="shared" ca="1" si="3"/>
        <v>0</v>
      </c>
    </row>
    <row r="34" spans="1:8" x14ac:dyDescent="0.2">
      <c r="A34" s="1">
        <v>33</v>
      </c>
      <c r="B34" s="1">
        <f t="shared" ca="1" si="0"/>
        <v>5.567602257258117</v>
      </c>
      <c r="C34" s="1">
        <f t="shared" ca="1" si="1"/>
        <v>4.0741589651160535</v>
      </c>
      <c r="D34" s="1">
        <f t="shared" ca="1" si="5"/>
        <v>156.37923374479246</v>
      </c>
      <c r="E34" s="1">
        <f ca="1">SUM($C$2:C34)</f>
        <v>114.98693784239867</v>
      </c>
      <c r="F34">
        <f t="shared" ca="1" si="4"/>
        <v>156.37923374479246</v>
      </c>
      <c r="G34">
        <f t="shared" ca="1" si="2"/>
        <v>160.45339270990851</v>
      </c>
      <c r="H34">
        <f t="shared" ca="1" si="3"/>
        <v>0</v>
      </c>
    </row>
    <row r="35" spans="1:8" x14ac:dyDescent="0.2">
      <c r="A35" s="1">
        <v>34</v>
      </c>
      <c r="B35" s="1">
        <f t="shared" ca="1" si="0"/>
        <v>0.70552828885139252</v>
      </c>
      <c r="C35" s="1">
        <f t="shared" ca="1" si="1"/>
        <v>4.2190452152724598</v>
      </c>
      <c r="D35" s="1">
        <f t="shared" ca="1" si="5"/>
        <v>157.08476203364384</v>
      </c>
      <c r="E35" s="1">
        <f ca="1">SUM($C$2:C35)</f>
        <v>119.20598305767113</v>
      </c>
      <c r="F35">
        <f t="shared" ca="1" si="4"/>
        <v>160.45339270990851</v>
      </c>
      <c r="G35">
        <f t="shared" ca="1" si="2"/>
        <v>164.67243792518099</v>
      </c>
      <c r="H35">
        <f t="shared" ca="1" si="3"/>
        <v>3.3686306762646723</v>
      </c>
    </row>
    <row r="36" spans="1:8" x14ac:dyDescent="0.2">
      <c r="A36" s="1">
        <v>35</v>
      </c>
      <c r="B36" s="1">
        <f t="shared" ca="1" si="0"/>
        <v>2.5438799124066049</v>
      </c>
      <c r="C36" s="1">
        <f t="shared" ca="1" si="1"/>
        <v>4.3425347219724362</v>
      </c>
      <c r="D36" s="1">
        <f t="shared" ca="1" si="5"/>
        <v>159.62864194605044</v>
      </c>
      <c r="E36" s="1">
        <f ca="1">SUM($C$2:C36)</f>
        <v>123.54851777964357</v>
      </c>
      <c r="F36">
        <f t="shared" ca="1" si="4"/>
        <v>164.67243792518099</v>
      </c>
      <c r="G36">
        <f t="shared" ca="1" si="2"/>
        <v>169.01497264715343</v>
      </c>
      <c r="H36">
        <f t="shared" ca="1" si="3"/>
        <v>5.0437959791305502</v>
      </c>
    </row>
    <row r="37" spans="1:8" x14ac:dyDescent="0.2">
      <c r="A37" s="1">
        <v>36</v>
      </c>
      <c r="B37" s="1">
        <f t="shared" ca="1" si="0"/>
        <v>1.6921030457279052</v>
      </c>
      <c r="C37" s="1">
        <f t="shared" ca="1" si="1"/>
        <v>2.9524348937632512</v>
      </c>
      <c r="D37" s="1">
        <f t="shared" ca="1" si="5"/>
        <v>161.32074499177835</v>
      </c>
      <c r="E37" s="1">
        <f ca="1">SUM($C$2:C37)</f>
        <v>126.50095267340683</v>
      </c>
      <c r="F37">
        <f t="shared" ca="1" si="4"/>
        <v>169.01497264715343</v>
      </c>
      <c r="G37">
        <f t="shared" ca="1" si="2"/>
        <v>171.96740754091667</v>
      </c>
      <c r="H37">
        <f t="shared" ca="1" si="3"/>
        <v>7.694227655375073</v>
      </c>
    </row>
    <row r="38" spans="1:8" x14ac:dyDescent="0.2">
      <c r="A38" s="1">
        <v>37</v>
      </c>
      <c r="B38" s="1">
        <f t="shared" ca="1" si="0"/>
        <v>8.4038230314454019</v>
      </c>
      <c r="C38" s="1">
        <f t="shared" ca="1" si="1"/>
        <v>4.1267612656646566</v>
      </c>
      <c r="D38" s="1">
        <f t="shared" ca="1" si="5"/>
        <v>169.72456802322375</v>
      </c>
      <c r="E38" s="1">
        <f ca="1">SUM($C$2:C38)</f>
        <v>130.6277139390715</v>
      </c>
      <c r="F38">
        <f t="shared" ca="1" si="4"/>
        <v>171.96740754091667</v>
      </c>
      <c r="G38">
        <f t="shared" ca="1" si="2"/>
        <v>176.09416880658134</v>
      </c>
      <c r="H38">
        <f t="shared" ca="1" si="3"/>
        <v>2.2428395176929143</v>
      </c>
    </row>
    <row r="39" spans="1:8" x14ac:dyDescent="0.2">
      <c r="A39" s="1">
        <v>38</v>
      </c>
      <c r="B39" s="1">
        <f t="shared" ca="1" si="0"/>
        <v>0.11419909521764277</v>
      </c>
      <c r="C39" s="1">
        <f t="shared" ca="1" si="1"/>
        <v>3.8707458367011336</v>
      </c>
      <c r="D39" s="1">
        <f t="shared" ca="1" si="5"/>
        <v>169.83876711844138</v>
      </c>
      <c r="E39" s="1">
        <f ca="1">SUM($C$2:C39)</f>
        <v>134.49845977577263</v>
      </c>
      <c r="F39">
        <f t="shared" ca="1" si="4"/>
        <v>176.09416880658134</v>
      </c>
      <c r="G39">
        <f t="shared" ca="1" si="2"/>
        <v>179.96491464328247</v>
      </c>
      <c r="H39">
        <f t="shared" ca="1" si="3"/>
        <v>6.2554016881399548</v>
      </c>
    </row>
  </sheetData>
  <phoneticPr fontId="1" type="noConversion"/>
  <conditionalFormatting sqref="A2:XFD50">
    <cfRule type="expression" dxfId="0" priority="1">
      <formula>$E2&gt;120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XZZZZZZZZ</dc:creator>
  <cp:lastModifiedBy>XZZZZZZZZ</cp:lastModifiedBy>
  <dcterms:created xsi:type="dcterms:W3CDTF">2018-10-26T00:37:17Z</dcterms:created>
  <dcterms:modified xsi:type="dcterms:W3CDTF">2018-10-26T22:03:11Z</dcterms:modified>
</cp:coreProperties>
</file>