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 SHARMA\Desktop\MAIN FOLDER\JATIN\UTA - NOTES\SEM - 2\LDS\FINAL LDS PROJECT SUBMISSION\"/>
    </mc:Choice>
  </mc:AlternateContent>
  <xr:revisionPtr revIDLastSave="0" documentId="13_ncr:1_{BF2C64A6-9CF3-4692-B03A-CDEF84DC22A2}" xr6:coauthVersionLast="47" xr6:coauthVersionMax="47" xr10:uidLastSave="{00000000-0000-0000-0000-000000000000}"/>
  <bookViews>
    <workbookView xWindow="-108" yWindow="-108" windowWidth="23256" windowHeight="12456" activeTab="4" xr2:uid="{9724607E-AF02-4843-BECE-7B1CC13A4EAA}"/>
  </bookViews>
  <sheets>
    <sheet name="WORKER COST CALCULATION" sheetId="3" r:id="rId1"/>
    <sheet name="SHIFT PLAN" sheetId="1" r:id="rId2"/>
    <sheet name="WORKER SCHEDULE" sheetId="2" r:id="rId3"/>
    <sheet name="EQUIPMENT COST" sheetId="4" r:id="rId4"/>
    <sheet name="COST ESTIMATE" sheetId="5" r:id="rId5"/>
  </sheets>
  <definedNames>
    <definedName name="solver_adj" localSheetId="1" hidden="1">'SHIFT PLAN'!#REF!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'SHIFT PLAN'!#REF!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'SHIFT PLAN'!#REF!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hs1" localSheetId="1" hidden="1">'SHIFT PLAN'!#REF!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5" l="1"/>
  <c r="D9" i="5"/>
  <c r="C8" i="4"/>
  <c r="C5" i="4"/>
  <c r="C6" i="4"/>
  <c r="Q1" i="3"/>
  <c r="Q2" i="3"/>
  <c r="Q4" i="3"/>
  <c r="B6" i="1"/>
  <c r="C6" i="1"/>
  <c r="D6" i="1"/>
  <c r="E6" i="1"/>
  <c r="F6" i="1"/>
  <c r="G6" i="1"/>
  <c r="H6" i="1"/>
</calcChain>
</file>

<file path=xl/sharedStrings.xml><?xml version="1.0" encoding="utf-8"?>
<sst xmlns="http://schemas.openxmlformats.org/spreadsheetml/2006/main" count="210" uniqueCount="72">
  <si>
    <t>.</t>
  </si>
  <si>
    <t>TOTAL</t>
  </si>
  <si>
    <t>WORKING DAYS</t>
  </si>
  <si>
    <t>M</t>
  </si>
  <si>
    <t>T</t>
  </si>
  <si>
    <t>W</t>
  </si>
  <si>
    <t>F</t>
  </si>
  <si>
    <t>S</t>
  </si>
  <si>
    <t>SHIFT 1</t>
  </si>
  <si>
    <t>SHIFT 2</t>
  </si>
  <si>
    <t>ASSUMPTION:</t>
  </si>
  <si>
    <t xml:space="preserve">      1: WE ASSUME THE WAREHOUSE OPERATES FOR 30 DAYS A MONTH.                                         </t>
  </si>
  <si>
    <t xml:space="preserve">309769.80 LBS </t>
  </si>
  <si>
    <t xml:space="preserve">TOTAL POUNDS TO BE HANDLED IN A DAY: </t>
  </si>
  <si>
    <t>:- 309769.80 / 30 = 10325.66</t>
  </si>
  <si>
    <t>TOTAL NUMBER OF WORKERS (WHEN ASSUMING 100% EFFICIENCY OF WORKERS)</t>
  </si>
  <si>
    <t>:- 10325.66/1000 = 10.325, WHICH IS APPROXIMATELY EQUAL TO 12 WORKERS PER DAY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</si>
  <si>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</si>
  <si>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</si>
  <si>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</si>
  <si>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</si>
  <si>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</si>
  <si>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</si>
  <si>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</si>
  <si>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</si>
  <si>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</si>
  <si>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</si>
  <si>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</si>
  <si>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</si>
  <si>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</si>
  <si>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</si>
  <si>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</si>
  <si>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</si>
  <si>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</si>
  <si>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</si>
  <si>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H</t>
  </si>
  <si>
    <t>WEEKLY WORK SCHEDULE FOR EMPLOYEES</t>
  </si>
  <si>
    <t>H = HOLIDAY</t>
  </si>
  <si>
    <t>LABOR COST CALCULATION</t>
  </si>
  <si>
    <t>ASSUMING THE WAGE OF WORKER TO BE $12/HOURS</t>
  </si>
  <si>
    <t xml:space="preserve">TOTAL COST = </t>
  </si>
  <si>
    <t xml:space="preserve">PER SHIFT </t>
  </si>
  <si>
    <t xml:space="preserve">TOTAL COST / DAY = </t>
  </si>
  <si>
    <t>PER DAY</t>
  </si>
  <si>
    <t xml:space="preserve"> =</t>
  </si>
  <si>
    <t>2: EACH WORKER WORKS FOR 40 HOURS / WEEK, AND COVERS ONLY 1 SHIFT</t>
  </si>
  <si>
    <t>4: ASSUMING A SINGLE WORKER CAN MOVE 1000POUNDS IN ONE DAY</t>
  </si>
  <si>
    <t xml:space="preserve">TOTAL COST OF WORKERS PER MONTH = </t>
  </si>
  <si>
    <t>TOTAL COST OF WORKERS PER DAY *30</t>
  </si>
  <si>
    <t xml:space="preserve">   =</t>
  </si>
  <si>
    <t xml:space="preserve">   -&gt;</t>
  </si>
  <si>
    <t xml:space="preserve">TOTAL NUMBER OF WORKERS REQUIRED EACH DAY IS 12. FURTHERMORE, TO ACHIEVE THIS WE NEED 21 WORKERS IN TOTAL, WHICH WILL MAKE SURE THAT EACH WORKER GETS 2 DAY'S OFF. </t>
  </si>
  <si>
    <t/>
  </si>
  <si>
    <t xml:space="preserve">  </t>
  </si>
  <si>
    <t>$1152.00*30</t>
  </si>
  <si>
    <t>$34560.00</t>
  </si>
  <si>
    <t>TOTAL NUMBER OF LABOUR - 6            NUMBER OF WORKING HOURS: 8HRS</t>
  </si>
  <si>
    <t>TOTAL NUMBER OF LABOUR - 6           NUMBER OF WORKING HOURS: 8HRS</t>
  </si>
  <si>
    <t xml:space="preserve">3: ASSUME 3 SHIFTS A DAY, EACH SHIFT IS FOR 12 HOURS. </t>
  </si>
  <si>
    <t>LINES PER WEEK</t>
  </si>
  <si>
    <t xml:space="preserve">FORKLIFT </t>
  </si>
  <si>
    <t>2 POWERED STACKERS</t>
  </si>
  <si>
    <t>TOTAL COST FOR EUQIPMENT</t>
  </si>
  <si>
    <t>4 ULINE UTILITY CART</t>
  </si>
  <si>
    <t xml:space="preserve">TOTAL COST OF EQUIPMENTS </t>
  </si>
  <si>
    <t>EQUIPMENT  COST</t>
  </si>
  <si>
    <t>TECHNOLOGY AND SYSTEM COST</t>
  </si>
  <si>
    <t xml:space="preserve">LABOUR COST </t>
  </si>
  <si>
    <t>COST ($)</t>
  </si>
  <si>
    <t>TOTAL COST</t>
  </si>
  <si>
    <t>RENT COST</t>
  </si>
  <si>
    <t>LAND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</si>
</sst>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9" x14ac:knownFonts="1"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5"/>
      <color theme="0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sz val="20"/>
      <color theme="1"/>
      <name val="Times New Roman"/>
      <family val="1"/>
    </font>
    <font>
      <b/>
      <sz val="50"/>
      <color theme="1"/>
      <name val="Times New Roman"/>
      <family val="1"/>
    </font>
    <font>
      <b/>
      <sz val="25"/>
      <color theme="1"/>
      <name val="Times New Roman"/>
      <family val="1"/>
    </font>
    <font>
      <b/>
      <sz val="25"/>
      <color theme="0"/>
      <name val="Times New Roman"/>
      <family val="1"/>
    </font>
    <font>
      <sz val="25"/>
      <color theme="1"/>
      <name val="Times New Roman"/>
      <family val="1"/>
    </font>
    <font>
      <b/>
      <sz val="20"/>
      <color theme="0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b/>
      <sz val="50"/>
      <color theme="0"/>
      <name val="Times New Roman"/>
      <family val="1"/>
    </font>
    <font>
      <b/>
      <sz val="40"/>
      <color theme="0"/>
      <name val="Times New Roman"/>
      <family val="1"/>
    </font>
    <font>
      <b/>
      <sz val="60"/>
      <color theme="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0"/>
      <name val="Times New Roman"/>
      <family val="1"/>
    </font>
    <font>
      <sz val="25"/>
      <color theme="0"/>
      <name val="Times New Roman"/>
      <family val="1"/>
    </font>
    <font>
      <b/>
      <sz val="22"/>
      <color theme="1"/>
      <name val="Times New Roman"/>
      <family val="1"/>
    </font>
    <font>
      <b/>
      <sz val="40"/>
      <color theme="1"/>
      <name val="Times New Roman"/>
      <family val="1"/>
    </font>
    <font>
      <b/>
      <sz val="100"/>
      <color theme="1"/>
      <name val="Times New Roman"/>
      <family val="1"/>
    </font>
    <font>
      <b/>
      <i/>
      <sz val="30"/>
      <color theme="1"/>
      <name val="Times New Roman"/>
      <family val="1"/>
    </font>
    <font>
      <i/>
      <sz val="30"/>
      <color theme="1"/>
      <name val="Times New Roman"/>
      <family val="1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15"/>
      <color theme="0"/>
      <name val="Times New Roman"/>
      <family val="1"/>
    </font>
    <font>
      <sz val="20"/>
      <color theme="0"/>
      <name val="Times New Roman"/>
      <family val="1"/>
    </font>
    <font>
      <b/>
      <sz val="2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6" borderId="0" xfId="0" applyFont="1" applyFill="1"/>
    <xf numFmtId="0" fontId="0" fillId="6" borderId="0" xfId="0" applyFill="1"/>
    <xf numFmtId="0" fontId="1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4" fillId="6" borderId="0" xfId="0" applyFont="1" applyFill="1"/>
    <xf numFmtId="0" fontId="17" fillId="6" borderId="0" xfId="0" applyFont="1" applyFill="1" applyAlignment="1">
      <alignment vertical="center"/>
    </xf>
    <xf numFmtId="0" fontId="17" fillId="6" borderId="0" xfId="0" applyFont="1" applyFill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quotePrefix="1" applyFont="1"/>
    <xf numFmtId="0" fontId="1" fillId="0" borderId="0" xfId="0" applyFont="1" applyAlignment="1">
      <alignment horizontal="center" vertical="center"/>
    </xf>
    <xf numFmtId="0" fontId="11" fillId="6" borderId="0" xfId="0" applyFont="1" applyFill="1"/>
    <xf numFmtId="0" fontId="11" fillId="0" borderId="0" xfId="0" applyFont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7" fillId="0" borderId="20" xfId="0" applyFont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8" fillId="3" borderId="23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7" fillId="0" borderId="22" xfId="0" applyFont="1" applyBorder="1"/>
    <xf numFmtId="0" fontId="7" fillId="0" borderId="16" xfId="0" applyFont="1" applyBorder="1"/>
    <xf numFmtId="0" fontId="8" fillId="3" borderId="25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 wrapText="1"/>
    </xf>
    <xf numFmtId="0" fontId="9" fillId="0" borderId="15" xfId="0" applyFont="1" applyBorder="1"/>
    <xf numFmtId="0" fontId="11" fillId="11" borderId="3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 wrapText="1"/>
    </xf>
    <xf numFmtId="0" fontId="11" fillId="11" borderId="30" xfId="0" applyFont="1" applyFill="1" applyBorder="1" applyAlignment="1">
      <alignment horizontal="center" vertical="center" wrapText="1"/>
    </xf>
    <xf numFmtId="0" fontId="19" fillId="10" borderId="15" xfId="0" applyFont="1" applyFill="1" applyBorder="1" applyAlignment="1">
      <alignment horizontal="center" vertical="center" wrapText="1"/>
    </xf>
    <xf numFmtId="0" fontId="11" fillId="11" borderId="24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2" fillId="11" borderId="28" xfId="0" applyFont="1" applyFill="1" applyBorder="1" applyAlignment="1">
      <alignment horizontal="center" vertical="center"/>
    </xf>
    <xf numFmtId="0" fontId="23" fillId="11" borderId="32" xfId="0" applyFont="1" applyFill="1" applyBorder="1" applyAlignment="1">
      <alignment horizontal="center" vertical="center"/>
    </xf>
    <xf numFmtId="0" fontId="23" fillId="11" borderId="33" xfId="0" applyFont="1" applyFill="1" applyBorder="1" applyAlignment="1">
      <alignment horizontal="center" vertical="center"/>
    </xf>
    <xf numFmtId="164" fontId="19" fillId="0" borderId="35" xfId="0" applyNumberFormat="1" applyFont="1" applyBorder="1" applyAlignment="1">
      <alignment horizontal="center" vertical="center"/>
    </xf>
    <xf numFmtId="0" fontId="19" fillId="10" borderId="36" xfId="0" applyFont="1" applyFill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1" fillId="11" borderId="37" xfId="0" applyFont="1" applyFill="1" applyBorder="1" applyAlignment="1">
      <alignment horizontal="center" vertical="center" wrapText="1"/>
    </xf>
    <xf numFmtId="0" fontId="19" fillId="10" borderId="16" xfId="0" applyFont="1" applyFill="1" applyBorder="1" applyAlignment="1">
      <alignment horizontal="center" vertical="center" wrapText="1"/>
    </xf>
    <xf numFmtId="164" fontId="19" fillId="0" borderId="38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164" fontId="19" fillId="0" borderId="40" xfId="0" applyNumberFormat="1" applyFont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vertical="center"/>
    </xf>
    <xf numFmtId="0" fontId="12" fillId="8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/>
    </xf>
    <xf numFmtId="0" fontId="1" fillId="0" borderId="0" xfId="0" applyFont="1" applyBorder="1"/>
    <xf numFmtId="0" fontId="2" fillId="8" borderId="15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vertical="center"/>
    </xf>
    <xf numFmtId="164" fontId="25" fillId="0" borderId="15" xfId="0" applyNumberFormat="1" applyFont="1" applyBorder="1" applyAlignment="1">
      <alignment horizontal="center" vertical="center"/>
    </xf>
    <xf numFmtId="164" fontId="25" fillId="0" borderId="15" xfId="0" applyNumberFormat="1" applyFont="1" applyBorder="1" applyAlignment="1">
      <alignment horizontal="center" vertical="top"/>
    </xf>
    <xf numFmtId="0" fontId="27" fillId="9" borderId="15" xfId="0" applyFont="1" applyFill="1" applyBorder="1" applyAlignment="1">
      <alignment horizontal="center" vertical="center"/>
    </xf>
    <xf numFmtId="0" fontId="27" fillId="9" borderId="15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164" fontId="28" fillId="0" borderId="15" xfId="1" applyNumberFormat="1" applyFont="1" applyBorder="1" applyAlignment="1">
      <alignment horizontal="center" vertical="center"/>
    </xf>
    <xf numFmtId="164" fontId="28" fillId="0" borderId="15" xfId="0" applyNumberFormat="1" applyFont="1" applyBorder="1" applyAlignment="1">
      <alignment horizontal="center" vertical="center"/>
    </xf>
    <xf numFmtId="164" fontId="28" fillId="0" borderId="15" xfId="0" applyNumberFormat="1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0" fillId="0" borderId="3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27DFB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AC30-D3C5-4ED9-AC90-C06B84872DC7}">
  <sheetPr>
    <pageSetUpPr fitToPage="1"/>
  </sheetPr>
  <dimension ref="A1:R95"/>
  <sheetViews>
    <sheetView zoomScale="25" workbookViewId="0">
      <selection sqref="A1:B11"/>
    </sheetView>
  </sheetViews>
  <sheetFormatPr defaultRowHeight="31.8" x14ac:dyDescent="0.55000000000000004"/>
  <cols>
    <col min="1" max="1" width="76.33203125" style="14" customWidth="1"/>
    <col min="2" max="2" width="76.33203125" style="15" customWidth="1"/>
    <col min="3" max="3" width="10.109375" style="2" customWidth="1"/>
    <col min="4" max="4" width="54.21875" style="2" customWidth="1"/>
    <col min="5" max="5" width="20.77734375" style="2" customWidth="1"/>
    <col min="6" max="6" width="15.6640625" style="2" customWidth="1"/>
    <col min="7" max="7" width="74.44140625" style="2" bestFit="1" customWidth="1"/>
    <col min="8" max="8" width="70.21875" style="2" bestFit="1" customWidth="1"/>
    <col min="9" max="9" width="8.88671875" style="2"/>
    <col min="10" max="10" width="33.21875" style="2" bestFit="1" customWidth="1"/>
    <col min="11" max="11" width="8.88671875" style="2"/>
    <col min="12" max="12" width="27.109375" style="2" bestFit="1" customWidth="1"/>
    <col min="13" max="14" width="8.88671875" style="2"/>
    <col min="15" max="15" width="8.88671875" style="2" customWidth="1"/>
    <col min="16" max="16" width="47.5546875" style="2" bestFit="1" customWidth="1"/>
    <col min="17" max="17" width="35.44140625" style="2" customWidth="1"/>
    <col min="18" max="18" width="20.21875" style="2" customWidth="1"/>
    <col min="19" max="16384" width="8.88671875" style="2"/>
  </cols>
  <sheetData>
    <row r="1" spans="1:18" ht="105" customHeight="1" thickTop="1" thickBot="1" x14ac:dyDescent="0.6">
      <c r="A1" s="56"/>
      <c r="B1" s="55" t="s">
        <v>11</v>
      </c>
      <c r="C1" s="38"/>
      <c r="D1" s="37" t="s">
        <v>38</v>
      </c>
      <c r="E1" s="16" t="s">
        <v>50</v>
      </c>
      <c r="F1" s="58" t="s">
        <v>8</v>
      </c>
      <c r="G1" s="57" t="s">
        <v>56</v>
      </c>
      <c r="H1" s="57"/>
      <c r="I1" s="57"/>
      <c r="J1" s="57"/>
      <c r="K1" s="57"/>
      <c r="L1" s="57"/>
      <c r="M1" s="57"/>
      <c r="N1" s="57"/>
      <c r="O1" s="57"/>
      <c r="P1" s="76" t="s">
        <v>40</v>
      </c>
      <c r="Q1" s="77">
        <f xml:space="preserve"> 6*8*12</f>
        <v>576</v>
      </c>
      <c r="R1" s="78" t="s">
        <v>41</v>
      </c>
    </row>
    <row r="2" spans="1:18" ht="162.6" customHeight="1" thickTop="1" thickBot="1" x14ac:dyDescent="0.35">
      <c r="A2" s="54" t="s">
        <v>10</v>
      </c>
      <c r="B2" s="46" t="s">
        <v>45</v>
      </c>
      <c r="C2" s="39"/>
      <c r="F2" s="59" t="s">
        <v>9</v>
      </c>
      <c r="G2" s="61" t="s">
        <v>57</v>
      </c>
      <c r="H2" s="62"/>
      <c r="I2" s="62"/>
      <c r="J2" s="62"/>
      <c r="K2" s="62"/>
      <c r="L2" s="62"/>
      <c r="M2" s="62"/>
      <c r="N2" s="62"/>
      <c r="O2" s="75"/>
      <c r="P2" s="63" t="s">
        <v>40</v>
      </c>
      <c r="Q2" s="80">
        <f xml:space="preserve"> 6*8*12</f>
        <v>576</v>
      </c>
      <c r="R2" s="79" t="s">
        <v>41</v>
      </c>
    </row>
    <row r="3" spans="1:18" ht="105" customHeight="1" thickTop="1" thickBot="1" x14ac:dyDescent="0.55000000000000004">
      <c r="A3" s="52"/>
      <c r="B3" s="53" t="s">
        <v>58</v>
      </c>
      <c r="C3" s="39"/>
      <c r="F3" s="60"/>
      <c r="G3" s="64"/>
      <c r="H3" s="65"/>
      <c r="I3" s="65"/>
      <c r="J3" s="65"/>
      <c r="K3" s="65"/>
      <c r="L3" s="65"/>
      <c r="M3" s="65"/>
      <c r="N3" s="65"/>
      <c r="O3" s="66"/>
      <c r="P3" s="63"/>
      <c r="Q3" s="71"/>
      <c r="R3" s="67"/>
    </row>
    <row r="4" spans="1:18" ht="105" customHeight="1" thickTop="1" thickBot="1" x14ac:dyDescent="0.55000000000000004">
      <c r="A4" s="51"/>
      <c r="B4" s="46" t="s">
        <v>46</v>
      </c>
      <c r="C4" s="39"/>
      <c r="G4" s="68" t="s">
        <v>39</v>
      </c>
      <c r="H4" s="69"/>
      <c r="I4" s="69"/>
      <c r="J4" s="69"/>
      <c r="K4" s="69"/>
      <c r="L4" s="69"/>
      <c r="M4" s="69"/>
      <c r="N4" s="69"/>
      <c r="O4" s="70"/>
      <c r="P4" s="72" t="s">
        <v>42</v>
      </c>
      <c r="Q4" s="73">
        <f>SUM(Q1:Q3)</f>
        <v>1152</v>
      </c>
      <c r="R4" s="74" t="s">
        <v>43</v>
      </c>
    </row>
    <row r="5" spans="1:18" ht="105" customHeight="1" thickTop="1" thickBot="1" x14ac:dyDescent="0.6">
      <c r="A5" s="43"/>
      <c r="B5" s="46"/>
      <c r="C5" s="39"/>
      <c r="P5" s="3"/>
      <c r="Q5" s="3"/>
      <c r="R5" s="3"/>
    </row>
    <row r="6" spans="1:18" ht="105" customHeight="1" thickTop="1" thickBot="1" x14ac:dyDescent="0.35">
      <c r="A6" s="45" t="s">
        <v>59</v>
      </c>
      <c r="B6" s="46" t="s">
        <v>12</v>
      </c>
      <c r="C6" s="39"/>
      <c r="D6" s="17" t="s">
        <v>52</v>
      </c>
      <c r="G6" s="81" t="s">
        <v>47</v>
      </c>
      <c r="H6" s="84" t="s">
        <v>48</v>
      </c>
      <c r="I6" s="82" t="s">
        <v>44</v>
      </c>
      <c r="J6" s="85" t="s">
        <v>54</v>
      </c>
      <c r="K6" s="83" t="s">
        <v>49</v>
      </c>
      <c r="L6" s="85" t="s">
        <v>55</v>
      </c>
    </row>
    <row r="7" spans="1:18" ht="105" customHeight="1" thickTop="1" thickBot="1" x14ac:dyDescent="0.35">
      <c r="A7" s="50" t="s">
        <v>13</v>
      </c>
      <c r="B7" s="49" t="s">
        <v>14</v>
      </c>
      <c r="C7" s="39"/>
      <c r="D7" s="2" t="s">
        <v>53</v>
      </c>
    </row>
    <row r="8" spans="1:18" ht="105" customHeight="1" thickTop="1" thickBot="1" x14ac:dyDescent="0.35">
      <c r="A8" s="47"/>
      <c r="B8" s="48"/>
      <c r="C8" s="39"/>
      <c r="G8" s="9"/>
      <c r="H8" s="9"/>
      <c r="I8" s="9"/>
      <c r="J8" s="9"/>
      <c r="K8" s="13"/>
      <c r="L8" s="13"/>
      <c r="M8" s="13"/>
      <c r="N8" s="12"/>
      <c r="O8" s="12"/>
      <c r="P8" s="12"/>
      <c r="Q8" s="11"/>
    </row>
    <row r="9" spans="1:18" ht="157.19999999999999" customHeight="1" thickTop="1" thickBot="1" x14ac:dyDescent="0.35">
      <c r="A9" s="45" t="s">
        <v>15</v>
      </c>
      <c r="B9" s="46" t="s">
        <v>16</v>
      </c>
      <c r="C9" s="39"/>
      <c r="G9" s="9"/>
      <c r="H9" s="9"/>
      <c r="I9" s="9"/>
      <c r="J9" s="9"/>
      <c r="K9" s="9"/>
      <c r="L9" s="9"/>
      <c r="M9" s="9"/>
      <c r="N9" s="10"/>
      <c r="O9" s="8"/>
      <c r="P9" s="8"/>
      <c r="Q9" s="11"/>
    </row>
    <row r="10" spans="1:18" ht="105" customHeight="1" thickTop="1" thickBot="1" x14ac:dyDescent="0.6">
      <c r="A10" s="43"/>
      <c r="B10" s="44"/>
      <c r="C10" s="3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280.2" customHeight="1" thickTop="1" thickBot="1" x14ac:dyDescent="0.35">
      <c r="A11" s="41"/>
      <c r="B11" s="42" t="s">
        <v>51</v>
      </c>
      <c r="C11" s="40"/>
    </row>
    <row r="12" spans="1:18" ht="105" customHeight="1" thickTop="1" x14ac:dyDescent="0.55000000000000004"/>
    <row r="13" spans="1:18" ht="105" customHeight="1" x14ac:dyDescent="0.55000000000000004"/>
    <row r="14" spans="1:18" ht="26.4" customHeight="1" x14ac:dyDescent="0.55000000000000004"/>
    <row r="15" spans="1:18" ht="26.4" customHeight="1" x14ac:dyDescent="0.55000000000000004"/>
    <row r="16" spans="1:18" ht="26.4" customHeight="1" x14ac:dyDescent="0.55000000000000004"/>
    <row r="17" ht="26.4" customHeight="1" x14ac:dyDescent="0.55000000000000004"/>
    <row r="18" ht="26.4" customHeight="1" x14ac:dyDescent="0.55000000000000004"/>
    <row r="19" ht="26.4" customHeight="1" x14ac:dyDescent="0.55000000000000004"/>
    <row r="20" ht="26.4" customHeight="1" x14ac:dyDescent="0.55000000000000004"/>
    <row r="21" ht="26.4" customHeight="1" x14ac:dyDescent="0.55000000000000004"/>
    <row r="22" ht="26.4" customHeight="1" x14ac:dyDescent="0.55000000000000004"/>
    <row r="23" ht="26.4" customHeight="1" x14ac:dyDescent="0.55000000000000004"/>
    <row r="24" ht="26.4" customHeight="1" x14ac:dyDescent="0.55000000000000004"/>
    <row r="25" ht="26.4" customHeight="1" x14ac:dyDescent="0.55000000000000004"/>
    <row r="26" ht="26.4" customHeight="1" x14ac:dyDescent="0.55000000000000004"/>
    <row r="27" ht="26.4" customHeight="1" x14ac:dyDescent="0.55000000000000004"/>
    <row r="28" ht="26.4" customHeight="1" x14ac:dyDescent="0.55000000000000004"/>
    <row r="29" ht="26.4" customHeight="1" x14ac:dyDescent="0.55000000000000004"/>
    <row r="30" ht="26.4" customHeight="1" x14ac:dyDescent="0.55000000000000004"/>
    <row r="31" ht="26.4" customHeight="1" x14ac:dyDescent="0.55000000000000004"/>
    <row r="32" ht="26.4" customHeight="1" x14ac:dyDescent="0.55000000000000004"/>
    <row r="33" ht="26.4" customHeight="1" x14ac:dyDescent="0.55000000000000004"/>
    <row r="34" ht="26.4" customHeight="1" x14ac:dyDescent="0.55000000000000004"/>
    <row r="35" ht="26.4" customHeight="1" x14ac:dyDescent="0.55000000000000004"/>
    <row r="36" ht="26.4" customHeight="1" x14ac:dyDescent="0.55000000000000004"/>
    <row r="37" ht="26.4" customHeight="1" x14ac:dyDescent="0.55000000000000004"/>
    <row r="38" ht="26.4" customHeight="1" x14ac:dyDescent="0.55000000000000004"/>
    <row r="39" ht="26.4" customHeight="1" x14ac:dyDescent="0.55000000000000004"/>
    <row r="40" ht="26.4" customHeight="1" x14ac:dyDescent="0.55000000000000004"/>
    <row r="41" ht="26.4" customHeight="1" x14ac:dyDescent="0.55000000000000004"/>
    <row r="42" ht="26.4" customHeight="1" x14ac:dyDescent="0.55000000000000004"/>
    <row r="43" ht="26.4" customHeight="1" x14ac:dyDescent="0.55000000000000004"/>
    <row r="44" ht="26.4" customHeight="1" x14ac:dyDescent="0.55000000000000004"/>
    <row r="45" ht="26.4" customHeight="1" x14ac:dyDescent="0.55000000000000004"/>
    <row r="46" ht="26.4" customHeight="1" x14ac:dyDescent="0.55000000000000004"/>
    <row r="47" ht="26.4" customHeight="1" x14ac:dyDescent="0.55000000000000004"/>
    <row r="48" ht="26.4" customHeight="1" x14ac:dyDescent="0.55000000000000004"/>
    <row r="49" ht="26.4" customHeight="1" x14ac:dyDescent="0.55000000000000004"/>
    <row r="50" ht="26.4" customHeight="1" x14ac:dyDescent="0.55000000000000004"/>
    <row r="51" ht="26.4" customHeight="1" x14ac:dyDescent="0.55000000000000004"/>
    <row r="52" ht="26.4" customHeight="1" x14ac:dyDescent="0.55000000000000004"/>
    <row r="53" ht="26.4" customHeight="1" x14ac:dyDescent="0.55000000000000004"/>
    <row r="54" ht="26.4" customHeight="1" x14ac:dyDescent="0.55000000000000004"/>
    <row r="55" ht="26.4" customHeight="1" x14ac:dyDescent="0.55000000000000004"/>
    <row r="56" ht="26.4" customHeight="1" x14ac:dyDescent="0.55000000000000004"/>
    <row r="57" ht="26.4" customHeight="1" x14ac:dyDescent="0.55000000000000004"/>
    <row r="58" ht="26.4" customHeight="1" x14ac:dyDescent="0.55000000000000004"/>
    <row r="59" ht="26.4" customHeight="1" x14ac:dyDescent="0.55000000000000004"/>
    <row r="60" ht="26.4" customHeight="1" x14ac:dyDescent="0.55000000000000004"/>
    <row r="61" ht="26.4" customHeight="1" x14ac:dyDescent="0.55000000000000004"/>
    <row r="62" ht="26.4" customHeight="1" x14ac:dyDescent="0.55000000000000004"/>
    <row r="63" ht="26.4" customHeight="1" x14ac:dyDescent="0.55000000000000004"/>
    <row r="64" ht="26.4" customHeight="1" x14ac:dyDescent="0.55000000000000004"/>
    <row r="65" ht="26.4" customHeight="1" x14ac:dyDescent="0.55000000000000004"/>
    <row r="66" ht="26.4" customHeight="1" x14ac:dyDescent="0.55000000000000004"/>
    <row r="67" ht="26.4" customHeight="1" x14ac:dyDescent="0.55000000000000004"/>
    <row r="68" ht="26.4" customHeight="1" x14ac:dyDescent="0.55000000000000004"/>
    <row r="69" ht="26.4" customHeight="1" x14ac:dyDescent="0.55000000000000004"/>
    <row r="70" ht="26.4" customHeight="1" x14ac:dyDescent="0.55000000000000004"/>
    <row r="71" ht="26.4" customHeight="1" x14ac:dyDescent="0.55000000000000004"/>
    <row r="72" ht="26.4" customHeight="1" x14ac:dyDescent="0.55000000000000004"/>
    <row r="73" ht="26.4" customHeight="1" x14ac:dyDescent="0.55000000000000004"/>
    <row r="74" ht="26.4" customHeight="1" x14ac:dyDescent="0.55000000000000004"/>
    <row r="75" ht="26.4" customHeight="1" x14ac:dyDescent="0.55000000000000004"/>
    <row r="76" ht="26.4" customHeight="1" x14ac:dyDescent="0.55000000000000004"/>
    <row r="77" ht="26.4" customHeight="1" x14ac:dyDescent="0.55000000000000004"/>
    <row r="78" ht="26.4" customHeight="1" x14ac:dyDescent="0.55000000000000004"/>
    <row r="79" ht="26.4" customHeight="1" x14ac:dyDescent="0.55000000000000004"/>
    <row r="80" ht="26.4" customHeight="1" x14ac:dyDescent="0.55000000000000004"/>
    <row r="81" ht="26.4" customHeight="1" x14ac:dyDescent="0.55000000000000004"/>
    <row r="82" ht="26.4" customHeight="1" x14ac:dyDescent="0.55000000000000004"/>
    <row r="83" ht="26.4" customHeight="1" x14ac:dyDescent="0.55000000000000004"/>
    <row r="84" ht="26.4" customHeight="1" x14ac:dyDescent="0.55000000000000004"/>
    <row r="85" ht="26.4" customHeight="1" x14ac:dyDescent="0.55000000000000004"/>
    <row r="86" ht="26.4" customHeight="1" x14ac:dyDescent="0.55000000000000004"/>
    <row r="87" ht="26.4" customHeight="1" x14ac:dyDescent="0.55000000000000004"/>
    <row r="88" ht="26.4" customHeight="1" x14ac:dyDescent="0.55000000000000004"/>
    <row r="89" ht="26.4" customHeight="1" x14ac:dyDescent="0.55000000000000004"/>
    <row r="90" ht="26.4" customHeight="1" x14ac:dyDescent="0.55000000000000004"/>
    <row r="91" ht="26.4" customHeight="1" x14ac:dyDescent="0.55000000000000004"/>
    <row r="92" ht="26.4" customHeight="1" x14ac:dyDescent="0.55000000000000004"/>
    <row r="93" ht="26.4" customHeight="1" x14ac:dyDescent="0.55000000000000004"/>
    <row r="94" ht="26.4" customHeight="1" x14ac:dyDescent="0.55000000000000004"/>
    <row r="95" ht="26.4" customHeight="1" x14ac:dyDescent="0.55000000000000004"/>
  </sheetData>
  <mergeCells count="4">
    <mergeCell ref="G1:O1"/>
    <mergeCell ref="G2:O2"/>
    <mergeCell ref="G3:O3"/>
    <mergeCell ref="G4:O4"/>
  </mergeCells>
  <pageMargins left="0.7" right="0.7" top="0.75" bottom="0.75" header="0.3" footer="0.3"/>
  <pageSetup scal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071B-3D1B-463C-A272-399C1039BA88}">
  <dimension ref="A1:M12"/>
  <sheetViews>
    <sheetView zoomScale="106" zoomScaleNormal="70" workbookViewId="0">
      <selection activeCell="I5" sqref="I5"/>
    </sheetView>
  </sheetViews>
  <sheetFormatPr defaultRowHeight="14.4" x14ac:dyDescent="0.3"/>
  <cols>
    <col min="1" max="1" width="33.109375" bestFit="1" customWidth="1"/>
  </cols>
  <sheetData>
    <row r="1" spans="1:13" ht="15" thickBot="1" x14ac:dyDescent="0.35"/>
    <row r="2" spans="1:13" ht="18.600000000000001" customHeight="1" thickTop="1" thickBot="1" x14ac:dyDescent="0.35">
      <c r="A2" s="87" t="s">
        <v>2</v>
      </c>
      <c r="B2" s="87" t="s">
        <v>3</v>
      </c>
      <c r="C2" s="87" t="s">
        <v>4</v>
      </c>
      <c r="D2" s="87" t="s">
        <v>5</v>
      </c>
      <c r="E2" s="87" t="s">
        <v>4</v>
      </c>
      <c r="F2" s="87" t="s">
        <v>6</v>
      </c>
      <c r="G2" s="87" t="s">
        <v>7</v>
      </c>
      <c r="H2" s="87" t="s">
        <v>7</v>
      </c>
    </row>
    <row r="3" spans="1:13" ht="19.8" thickTop="1" thickBot="1" x14ac:dyDescent="0.35">
      <c r="A3" s="87"/>
      <c r="B3" s="87"/>
      <c r="C3" s="87"/>
      <c r="D3" s="87"/>
      <c r="E3" s="87"/>
      <c r="F3" s="87"/>
      <c r="G3" s="87"/>
      <c r="H3" s="87"/>
      <c r="I3" s="1"/>
      <c r="J3" s="1"/>
      <c r="K3" s="1"/>
      <c r="L3" s="1"/>
      <c r="M3" s="1"/>
    </row>
    <row r="4" spans="1:13" ht="44.4" customHeight="1" thickTop="1" thickBot="1" x14ac:dyDescent="0.35">
      <c r="A4" s="88" t="s">
        <v>8</v>
      </c>
      <c r="B4" s="89">
        <v>6</v>
      </c>
      <c r="C4" s="89">
        <v>6</v>
      </c>
      <c r="D4" s="89">
        <v>6</v>
      </c>
      <c r="E4" s="89">
        <v>6</v>
      </c>
      <c r="F4" s="89">
        <v>6</v>
      </c>
      <c r="G4" s="89">
        <v>6</v>
      </c>
      <c r="H4" s="89">
        <v>6</v>
      </c>
      <c r="I4" s="18"/>
      <c r="J4" s="1"/>
      <c r="K4" s="1"/>
      <c r="L4" s="1"/>
      <c r="M4" s="1"/>
    </row>
    <row r="5" spans="1:13" ht="44.4" customHeight="1" thickTop="1" thickBot="1" x14ac:dyDescent="0.35">
      <c r="A5" s="88" t="s">
        <v>9</v>
      </c>
      <c r="B5" s="89">
        <v>6</v>
      </c>
      <c r="C5" s="89">
        <v>6</v>
      </c>
      <c r="D5" s="89">
        <v>6</v>
      </c>
      <c r="E5" s="89">
        <v>6</v>
      </c>
      <c r="F5" s="89">
        <v>6</v>
      </c>
      <c r="G5" s="89">
        <v>6</v>
      </c>
      <c r="H5" s="89">
        <v>6</v>
      </c>
      <c r="I5" s="18"/>
      <c r="J5" s="1"/>
      <c r="K5" s="1"/>
      <c r="L5" s="1"/>
      <c r="M5" s="1"/>
    </row>
    <row r="6" spans="1:13" ht="44.4" customHeight="1" thickTop="1" thickBot="1" x14ac:dyDescent="0.35">
      <c r="A6" s="88" t="s">
        <v>1</v>
      </c>
      <c r="B6" s="89">
        <f t="shared" ref="B6:H6" si="0">SUM(B4:B5)</f>
        <v>12</v>
      </c>
      <c r="C6" s="89">
        <f t="shared" si="0"/>
        <v>12</v>
      </c>
      <c r="D6" s="89">
        <f t="shared" si="0"/>
        <v>12</v>
      </c>
      <c r="E6" s="89">
        <f t="shared" si="0"/>
        <v>12</v>
      </c>
      <c r="F6" s="89">
        <f t="shared" si="0"/>
        <v>12</v>
      </c>
      <c r="G6" s="89">
        <f t="shared" si="0"/>
        <v>12</v>
      </c>
      <c r="H6" s="89">
        <f t="shared" si="0"/>
        <v>12</v>
      </c>
      <c r="I6" s="18"/>
      <c r="J6" s="1"/>
      <c r="K6" s="1"/>
      <c r="L6" s="1"/>
      <c r="M6" s="1"/>
    </row>
    <row r="7" spans="1:13" ht="42" customHeight="1" thickTop="1" x14ac:dyDescent="0.3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.60000000000000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8.600000000000001" x14ac:dyDescent="0.3">
      <c r="I9" s="1"/>
      <c r="J9" s="1"/>
      <c r="K9" s="1"/>
      <c r="L9" s="1"/>
      <c r="M9" s="1"/>
    </row>
    <row r="10" spans="1:13" ht="18.60000000000000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8.60000000000000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8.60000000000000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</sheetData>
  <mergeCells count="8">
    <mergeCell ref="H2:H3"/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4795-BBDF-4CA7-A5A1-0FA96F54A02F}">
  <sheetPr>
    <pageSetUpPr fitToPage="1"/>
  </sheetPr>
  <dimension ref="A1:N32"/>
  <sheetViews>
    <sheetView topLeftCell="A2" zoomScale="31" zoomScaleNormal="115" workbookViewId="0">
      <selection activeCell="N9" sqref="N9"/>
    </sheetView>
  </sheetViews>
  <sheetFormatPr defaultRowHeight="14.4" x14ac:dyDescent="0.3"/>
  <cols>
    <col min="1" max="1" width="49.109375" bestFit="1" customWidth="1"/>
    <col min="2" max="2" width="32.21875" customWidth="1"/>
    <col min="3" max="9" width="30.77734375" customWidth="1"/>
    <col min="14" max="14" width="43.33203125" customWidth="1"/>
  </cols>
  <sheetData>
    <row r="1" spans="1:14" ht="145.80000000000001" customHeight="1" thickBot="1" x14ac:dyDescent="0.35">
      <c r="A1" s="90" t="s">
        <v>36</v>
      </c>
      <c r="B1" s="26"/>
      <c r="C1" s="26"/>
      <c r="D1" s="26"/>
      <c r="E1" s="26"/>
      <c r="F1" s="26"/>
      <c r="G1" s="26"/>
      <c r="H1" s="27"/>
    </row>
    <row r="2" spans="1:14" ht="70.2" customHeight="1" thickTop="1" thickBot="1" x14ac:dyDescent="0.35">
      <c r="A2" s="91" t="s">
        <v>2</v>
      </c>
      <c r="B2" s="92" t="s">
        <v>3</v>
      </c>
      <c r="C2" s="92" t="s">
        <v>4</v>
      </c>
      <c r="D2" s="92" t="s">
        <v>5</v>
      </c>
      <c r="E2" s="92" t="s">
        <v>4</v>
      </c>
      <c r="F2" s="92" t="s">
        <v>6</v>
      </c>
      <c r="G2" s="92" t="s">
        <v>7</v>
      </c>
      <c r="H2" s="92" t="s">
        <v>7</v>
      </c>
      <c r="K2" s="28" t="s">
        <v>37</v>
      </c>
      <c r="L2" s="29"/>
      <c r="M2" s="29"/>
      <c r="N2" s="30"/>
    </row>
    <row r="3" spans="1:14" ht="60.6" customHeight="1" thickTop="1" thickBot="1" x14ac:dyDescent="2.0499999999999998">
      <c r="A3" s="93" t="s">
        <v>17</v>
      </c>
      <c r="B3" s="94" t="s">
        <v>0</v>
      </c>
      <c r="C3" s="94" t="s">
        <v>0</v>
      </c>
      <c r="D3" s="94" t="s">
        <v>0</v>
      </c>
      <c r="E3" s="94" t="s">
        <v>0</v>
      </c>
      <c r="F3" s="94" t="s">
        <v>0</v>
      </c>
      <c r="G3" s="95" t="s">
        <v>35</v>
      </c>
      <c r="H3" s="95" t="s">
        <v>35</v>
      </c>
      <c r="I3" s="20"/>
      <c r="K3" s="31"/>
      <c r="L3" s="32"/>
      <c r="M3" s="32"/>
      <c r="N3" s="33"/>
    </row>
    <row r="4" spans="1:14" ht="60.6" customHeight="1" thickTop="1" thickBot="1" x14ac:dyDescent="2.0499999999999998">
      <c r="A4" s="93" t="s">
        <v>18</v>
      </c>
      <c r="B4" s="95" t="s">
        <v>35</v>
      </c>
      <c r="C4" s="94" t="s">
        <v>0</v>
      </c>
      <c r="D4" s="94" t="s">
        <v>0</v>
      </c>
      <c r="E4" s="94" t="s">
        <v>0</v>
      </c>
      <c r="F4" s="94" t="s">
        <v>0</v>
      </c>
      <c r="G4" s="96" t="s">
        <v>0</v>
      </c>
      <c r="H4" s="95" t="s">
        <v>35</v>
      </c>
      <c r="I4" s="20"/>
      <c r="K4" s="34"/>
      <c r="L4" s="35"/>
      <c r="M4" s="35"/>
      <c r="N4" s="36"/>
    </row>
    <row r="5" spans="1:14" ht="60.6" customHeight="1" thickTop="1" thickBot="1" x14ac:dyDescent="2.0499999999999998">
      <c r="A5" s="93" t="s">
        <v>19</v>
      </c>
      <c r="B5" s="95" t="s">
        <v>35</v>
      </c>
      <c r="C5" s="95" t="s">
        <v>35</v>
      </c>
      <c r="D5" s="94" t="s">
        <v>0</v>
      </c>
      <c r="E5" s="94" t="s">
        <v>0</v>
      </c>
      <c r="F5" s="94" t="s">
        <v>0</v>
      </c>
      <c r="G5" s="94" t="s">
        <v>0</v>
      </c>
      <c r="H5" s="94" t="s">
        <v>0</v>
      </c>
      <c r="I5" s="20"/>
    </row>
    <row r="6" spans="1:14" ht="60.6" customHeight="1" thickTop="1" thickBot="1" x14ac:dyDescent="2.0499999999999998">
      <c r="A6" s="93" t="s">
        <v>20</v>
      </c>
      <c r="B6" s="94" t="s">
        <v>0</v>
      </c>
      <c r="C6" s="95" t="s">
        <v>35</v>
      </c>
      <c r="D6" s="95" t="s">
        <v>35</v>
      </c>
      <c r="E6" s="94" t="s">
        <v>0</v>
      </c>
      <c r="F6" s="94" t="s">
        <v>0</v>
      </c>
      <c r="G6" s="94" t="s">
        <v>0</v>
      </c>
      <c r="H6" s="94" t="s">
        <v>0</v>
      </c>
      <c r="I6" s="20"/>
    </row>
    <row r="7" spans="1:14" ht="60.6" customHeight="1" thickTop="1" thickBot="1" x14ac:dyDescent="2.0499999999999998">
      <c r="A7" s="93" t="s">
        <v>21</v>
      </c>
      <c r="B7" s="94" t="s">
        <v>0</v>
      </c>
      <c r="C7" s="94" t="s">
        <v>0</v>
      </c>
      <c r="D7" s="95" t="s">
        <v>35</v>
      </c>
      <c r="E7" s="95" t="s">
        <v>35</v>
      </c>
      <c r="F7" s="94" t="s">
        <v>0</v>
      </c>
      <c r="G7" s="94" t="s">
        <v>0</v>
      </c>
      <c r="H7" s="94" t="s">
        <v>0</v>
      </c>
      <c r="I7" s="20"/>
    </row>
    <row r="8" spans="1:14" ht="60.6" customHeight="1" thickTop="1" thickBot="1" x14ac:dyDescent="2.0499999999999998">
      <c r="A8" s="93" t="s">
        <v>22</v>
      </c>
      <c r="B8" s="94" t="s">
        <v>0</v>
      </c>
      <c r="C8" s="94" t="s">
        <v>0</v>
      </c>
      <c r="D8" s="94" t="s">
        <v>0</v>
      </c>
      <c r="E8" s="95" t="s">
        <v>35</v>
      </c>
      <c r="F8" s="95" t="s">
        <v>35</v>
      </c>
      <c r="G8" s="94" t="s">
        <v>0</v>
      </c>
      <c r="H8" s="94" t="s">
        <v>0</v>
      </c>
      <c r="I8" s="20"/>
    </row>
    <row r="9" spans="1:14" ht="60.6" customHeight="1" thickTop="1" thickBot="1" x14ac:dyDescent="2.0499999999999998">
      <c r="A9" s="93" t="s">
        <v>23</v>
      </c>
      <c r="B9" s="94" t="s">
        <v>0</v>
      </c>
      <c r="C9" s="94" t="s">
        <v>0</v>
      </c>
      <c r="D9" s="94" t="s">
        <v>0</v>
      </c>
      <c r="E9" s="94" t="s">
        <v>0</v>
      </c>
      <c r="F9" s="95" t="s">
        <v>35</v>
      </c>
      <c r="G9" s="95" t="s">
        <v>35</v>
      </c>
      <c r="H9" s="94" t="s">
        <v>0</v>
      </c>
      <c r="I9" s="20"/>
    </row>
    <row r="10" spans="1:14" ht="60.6" customHeight="1" thickTop="1" thickBot="1" x14ac:dyDescent="2.0499999999999998">
      <c r="A10" s="93" t="s">
        <v>24</v>
      </c>
      <c r="B10" s="94" t="s">
        <v>0</v>
      </c>
      <c r="C10" s="94" t="s">
        <v>0</v>
      </c>
      <c r="D10" s="94" t="s">
        <v>0</v>
      </c>
      <c r="E10" s="94" t="s">
        <v>0</v>
      </c>
      <c r="F10" s="94" t="s">
        <v>0</v>
      </c>
      <c r="G10" s="97" t="s">
        <v>35</v>
      </c>
      <c r="H10" s="97" t="s">
        <v>35</v>
      </c>
      <c r="I10" s="20"/>
    </row>
    <row r="11" spans="1:14" ht="60.6" customHeight="1" thickTop="1" thickBot="1" x14ac:dyDescent="2.0499999999999998">
      <c r="A11" s="93" t="s">
        <v>25</v>
      </c>
      <c r="B11" s="95" t="s">
        <v>35</v>
      </c>
      <c r="C11" s="94" t="s">
        <v>0</v>
      </c>
      <c r="D11" s="94" t="s">
        <v>0</v>
      </c>
      <c r="E11" s="94" t="s">
        <v>0</v>
      </c>
      <c r="F11" s="94" t="s">
        <v>0</v>
      </c>
      <c r="G11" s="94" t="s">
        <v>0</v>
      </c>
      <c r="H11" s="97" t="s">
        <v>35</v>
      </c>
      <c r="I11" s="20"/>
    </row>
    <row r="12" spans="1:14" ht="60.6" customHeight="1" thickTop="1" thickBot="1" x14ac:dyDescent="2.0499999999999998">
      <c r="A12" s="93" t="s">
        <v>26</v>
      </c>
      <c r="B12" s="95" t="s">
        <v>35</v>
      </c>
      <c r="C12" s="95" t="s">
        <v>35</v>
      </c>
      <c r="D12" s="94" t="s">
        <v>0</v>
      </c>
      <c r="E12" s="94" t="s">
        <v>0</v>
      </c>
      <c r="F12" s="94" t="s">
        <v>0</v>
      </c>
      <c r="G12" s="94" t="s">
        <v>0</v>
      </c>
      <c r="H12" s="94" t="s">
        <v>0</v>
      </c>
      <c r="I12" s="20"/>
    </row>
    <row r="13" spans="1:14" ht="60.6" customHeight="1" thickTop="1" thickBot="1" x14ac:dyDescent="2.0499999999999998">
      <c r="A13" s="93" t="s">
        <v>27</v>
      </c>
      <c r="B13" s="94" t="s">
        <v>0</v>
      </c>
      <c r="C13" s="95" t="s">
        <v>35</v>
      </c>
      <c r="D13" s="95" t="s">
        <v>35</v>
      </c>
      <c r="E13" s="94" t="s">
        <v>0</v>
      </c>
      <c r="F13" s="94" t="s">
        <v>0</v>
      </c>
      <c r="G13" s="94" t="s">
        <v>0</v>
      </c>
      <c r="H13" s="94" t="s">
        <v>0</v>
      </c>
      <c r="I13" s="20"/>
    </row>
    <row r="14" spans="1:14" ht="60.6" customHeight="1" thickTop="1" thickBot="1" x14ac:dyDescent="2.0499999999999998">
      <c r="A14" s="93" t="s">
        <v>28</v>
      </c>
      <c r="B14" s="94" t="s">
        <v>0</v>
      </c>
      <c r="C14" s="94" t="s">
        <v>0</v>
      </c>
      <c r="D14" s="95" t="s">
        <v>35</v>
      </c>
      <c r="E14" s="95" t="s">
        <v>35</v>
      </c>
      <c r="F14" s="94" t="s">
        <v>0</v>
      </c>
      <c r="G14" s="94" t="s">
        <v>0</v>
      </c>
      <c r="H14" s="94" t="s">
        <v>0</v>
      </c>
      <c r="I14" s="20"/>
    </row>
    <row r="15" spans="1:14" ht="60.6" customHeight="1" thickTop="1" thickBot="1" x14ac:dyDescent="2.0499999999999998">
      <c r="A15" s="93" t="s">
        <v>29</v>
      </c>
      <c r="B15" s="94" t="s">
        <v>0</v>
      </c>
      <c r="C15" s="94" t="s">
        <v>0</v>
      </c>
      <c r="D15" s="94" t="s">
        <v>0</v>
      </c>
      <c r="E15" s="95" t="s">
        <v>35</v>
      </c>
      <c r="F15" s="95" t="s">
        <v>35</v>
      </c>
      <c r="G15" s="94" t="s">
        <v>0</v>
      </c>
      <c r="H15" s="94" t="s">
        <v>0</v>
      </c>
      <c r="I15" s="20"/>
    </row>
    <row r="16" spans="1:14" ht="60.6" customHeight="1" thickTop="1" thickBot="1" x14ac:dyDescent="2.0499999999999998">
      <c r="A16" s="93" t="s">
        <v>30</v>
      </c>
      <c r="B16" s="94" t="s">
        <v>0</v>
      </c>
      <c r="C16" s="94" t="s">
        <v>0</v>
      </c>
      <c r="D16" s="94" t="s">
        <v>0</v>
      </c>
      <c r="E16" s="94" t="s">
        <v>0</v>
      </c>
      <c r="F16" s="95" t="s">
        <v>35</v>
      </c>
      <c r="G16" s="97" t="s">
        <v>35</v>
      </c>
      <c r="H16" s="94" t="s">
        <v>0</v>
      </c>
      <c r="I16" s="20"/>
    </row>
    <row r="17" spans="1:9" ht="60.6" customHeight="1" thickTop="1" thickBot="1" x14ac:dyDescent="2.0499999999999998">
      <c r="A17" s="93" t="s">
        <v>31</v>
      </c>
      <c r="B17" s="94" t="s">
        <v>0</v>
      </c>
      <c r="C17" s="94" t="s">
        <v>0</v>
      </c>
      <c r="D17" s="94" t="s">
        <v>0</v>
      </c>
      <c r="E17" s="94" t="s">
        <v>0</v>
      </c>
      <c r="F17" s="94" t="s">
        <v>0</v>
      </c>
      <c r="G17" s="97" t="s">
        <v>35</v>
      </c>
      <c r="H17" s="97" t="s">
        <v>35</v>
      </c>
      <c r="I17" s="20"/>
    </row>
    <row r="18" spans="1:9" ht="60.6" customHeight="1" thickTop="1" thickBot="1" x14ac:dyDescent="2.0499999999999998">
      <c r="A18" s="93" t="s">
        <v>32</v>
      </c>
      <c r="B18" s="97" t="s">
        <v>35</v>
      </c>
      <c r="C18" s="94" t="s">
        <v>0</v>
      </c>
      <c r="D18" s="94" t="s">
        <v>0</v>
      </c>
      <c r="E18" s="94" t="s">
        <v>0</v>
      </c>
      <c r="F18" s="94" t="s">
        <v>0</v>
      </c>
      <c r="G18" s="94" t="s">
        <v>0</v>
      </c>
      <c r="H18" s="97" t="s">
        <v>35</v>
      </c>
      <c r="I18" s="20"/>
    </row>
    <row r="19" spans="1:9" ht="60.6" customHeight="1" thickTop="1" thickBot="1" x14ac:dyDescent="2.0499999999999998">
      <c r="A19" s="93" t="s">
        <v>33</v>
      </c>
      <c r="B19" s="97" t="s">
        <v>35</v>
      </c>
      <c r="C19" s="97" t="s">
        <v>35</v>
      </c>
      <c r="D19" s="94" t="s">
        <v>0</v>
      </c>
      <c r="E19" s="94" t="s">
        <v>0</v>
      </c>
      <c r="F19" s="94" t="s">
        <v>0</v>
      </c>
      <c r="G19" s="94" t="s">
        <v>0</v>
      </c>
      <c r="H19" s="94" t="s">
        <v>0</v>
      </c>
      <c r="I19" s="20"/>
    </row>
    <row r="20" spans="1:9" ht="60.6" customHeight="1" thickTop="1" thickBot="1" x14ac:dyDescent="2.0499999999999998">
      <c r="A20" s="93" t="s">
        <v>34</v>
      </c>
      <c r="B20" s="94" t="s">
        <v>0</v>
      </c>
      <c r="C20" s="97" t="s">
        <v>35</v>
      </c>
      <c r="D20" s="97" t="s">
        <v>35</v>
      </c>
      <c r="E20" s="94" t="s">
        <v>0</v>
      </c>
      <c r="F20" s="94" t="s">
        <v>0</v>
      </c>
      <c r="G20" s="94" t="s">
        <v>0</v>
      </c>
      <c r="H20" s="94" t="s">
        <v>0</v>
      </c>
      <c r="I20" s="20"/>
    </row>
    <row r="21" spans="1:9" ht="46.8" customHeight="1" thickTop="1" x14ac:dyDescent="0.6">
      <c r="A21" s="7"/>
      <c r="B21" s="19"/>
      <c r="C21" s="19"/>
      <c r="D21" s="20"/>
      <c r="E21" s="20"/>
      <c r="F21" s="20"/>
      <c r="G21" s="20"/>
      <c r="H21" s="20"/>
      <c r="I21" s="20"/>
    </row>
    <row r="22" spans="1:9" ht="46.8" customHeight="1" x14ac:dyDescent="0.6">
      <c r="A22" s="7"/>
      <c r="B22" s="19"/>
      <c r="C22" s="19"/>
      <c r="D22" s="20"/>
      <c r="E22" s="20"/>
      <c r="F22" s="20"/>
      <c r="G22" s="20"/>
      <c r="H22" s="20"/>
      <c r="I22" s="20"/>
    </row>
    <row r="23" spans="1:9" ht="46.8" customHeight="1" x14ac:dyDescent="0.6">
      <c r="A23" s="7"/>
      <c r="B23" s="19"/>
      <c r="C23" s="19"/>
      <c r="D23" s="20"/>
      <c r="E23" s="20"/>
      <c r="F23" s="20"/>
      <c r="G23" s="20"/>
      <c r="H23" s="20"/>
      <c r="I23" s="20"/>
    </row>
    <row r="24" spans="1:9" ht="46.8" customHeight="1" x14ac:dyDescent="0.45">
      <c r="A24" s="7"/>
      <c r="B24" s="5"/>
      <c r="C24" s="5"/>
      <c r="D24" s="4"/>
      <c r="E24" s="4"/>
      <c r="F24" s="4"/>
      <c r="G24" s="4"/>
      <c r="H24" s="4"/>
    </row>
    <row r="25" spans="1:9" ht="46.8" customHeight="1" x14ac:dyDescent="0.45">
      <c r="A25" s="6"/>
      <c r="B25" s="5"/>
      <c r="C25" s="5"/>
      <c r="D25" s="4"/>
      <c r="E25" s="4"/>
      <c r="F25" s="4"/>
      <c r="G25" s="4"/>
      <c r="H25" s="4"/>
    </row>
    <row r="26" spans="1:9" ht="46.8" customHeight="1" x14ac:dyDescent="0.45">
      <c r="A26" s="6"/>
      <c r="B26" s="5"/>
      <c r="C26" s="5"/>
      <c r="D26" s="4"/>
      <c r="E26" s="4"/>
      <c r="F26" s="4"/>
      <c r="G26" s="4"/>
      <c r="H26" s="4"/>
    </row>
    <row r="27" spans="1:9" ht="46.8" customHeight="1" x14ac:dyDescent="0.45">
      <c r="A27" s="6"/>
      <c r="B27" s="5"/>
      <c r="C27" s="5"/>
      <c r="D27" s="4"/>
      <c r="E27" s="4"/>
      <c r="F27" s="4"/>
      <c r="G27" s="4"/>
      <c r="H27" s="4"/>
    </row>
    <row r="28" spans="1:9" ht="46.8" customHeight="1" x14ac:dyDescent="0.45">
      <c r="A28" s="6"/>
      <c r="B28" s="5"/>
      <c r="C28" s="5"/>
      <c r="D28" s="4"/>
      <c r="E28" s="4"/>
      <c r="F28" s="4"/>
      <c r="G28" s="4"/>
      <c r="H28" s="4"/>
    </row>
    <row r="29" spans="1:9" ht="46.8" customHeight="1" x14ac:dyDescent="0.45">
      <c r="B29" s="4"/>
      <c r="C29" s="4"/>
      <c r="D29" s="4"/>
      <c r="E29" s="4"/>
      <c r="F29" s="4"/>
      <c r="G29" s="4"/>
      <c r="H29" s="4"/>
    </row>
    <row r="30" spans="1:9" ht="46.8" customHeight="1" x14ac:dyDescent="0.45">
      <c r="B30" s="4"/>
      <c r="C30" s="4"/>
      <c r="D30" s="4"/>
      <c r="E30" s="4"/>
      <c r="F30" s="4"/>
      <c r="G30" s="4"/>
      <c r="H30" s="4"/>
    </row>
    <row r="31" spans="1:9" ht="25.2" x14ac:dyDescent="0.45">
      <c r="B31" s="4"/>
      <c r="C31" s="4"/>
      <c r="D31" s="4"/>
      <c r="E31" s="4"/>
      <c r="F31" s="4"/>
      <c r="G31" s="4"/>
      <c r="H31" s="4"/>
    </row>
    <row r="32" spans="1:9" ht="25.2" x14ac:dyDescent="0.45">
      <c r="B32" s="4"/>
      <c r="C32" s="4"/>
      <c r="D32" s="4"/>
      <c r="E32" s="4"/>
      <c r="F32" s="4"/>
      <c r="G32" s="4"/>
      <c r="H32" s="4"/>
    </row>
  </sheetData>
  <mergeCells count="2">
    <mergeCell ref="A1:H1"/>
    <mergeCell ref="K2:N4"/>
  </mergeCells>
  <phoneticPr fontId="3" type="noConversion"/>
  <pageMargins left="0.7" right="0.7" top="0.75" bottom="0.75" header="0.3" footer="0.3"/>
  <pageSetup scale="2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F16B-874F-4731-9239-720864ECF33F}">
  <sheetPr>
    <pageSetUpPr fitToPage="1"/>
  </sheetPr>
  <dimension ref="B2:E9"/>
  <sheetViews>
    <sheetView workbookViewId="0">
      <selection activeCell="B20" sqref="B20"/>
    </sheetView>
  </sheetViews>
  <sheetFormatPr defaultRowHeight="14.4" x14ac:dyDescent="0.3"/>
  <cols>
    <col min="2" max="2" width="39.6640625" customWidth="1"/>
    <col min="3" max="3" width="22.44140625" bestFit="1" customWidth="1"/>
    <col min="4" max="4" width="8.88671875" customWidth="1"/>
    <col min="5" max="5" width="15.6640625" customWidth="1"/>
  </cols>
  <sheetData>
    <row r="2" spans="2:5" ht="15" thickBot="1" x14ac:dyDescent="0.35"/>
    <row r="3" spans="2:5" ht="15.6" thickTop="1" thickBot="1" x14ac:dyDescent="0.35">
      <c r="B3" s="98"/>
      <c r="C3" s="99" t="s">
        <v>62</v>
      </c>
      <c r="D3" s="99"/>
      <c r="E3" s="99"/>
    </row>
    <row r="4" spans="2:5" ht="15.6" thickTop="1" thickBot="1" x14ac:dyDescent="0.35">
      <c r="B4" s="98"/>
      <c r="C4" s="99"/>
      <c r="D4" s="99"/>
      <c r="E4" s="99"/>
    </row>
    <row r="5" spans="2:5" ht="20.399999999999999" thickTop="1" thickBot="1" x14ac:dyDescent="0.35">
      <c r="B5" s="100" t="s">
        <v>63</v>
      </c>
      <c r="C5" s="101">
        <f>145*4</f>
        <v>580</v>
      </c>
      <c r="D5" s="101"/>
      <c r="E5" s="101"/>
    </row>
    <row r="6" spans="2:5" ht="20.399999999999999" thickTop="1" thickBot="1" x14ac:dyDescent="0.35">
      <c r="B6" s="100" t="s">
        <v>61</v>
      </c>
      <c r="C6" s="101">
        <f>9000*2</f>
        <v>18000</v>
      </c>
      <c r="D6" s="101"/>
      <c r="E6" s="101"/>
    </row>
    <row r="7" spans="2:5" ht="20.399999999999999" thickTop="1" thickBot="1" x14ac:dyDescent="0.35">
      <c r="B7" s="100" t="s">
        <v>60</v>
      </c>
      <c r="C7" s="101">
        <v>13500</v>
      </c>
      <c r="D7" s="101"/>
      <c r="E7" s="101"/>
    </row>
    <row r="8" spans="2:5" ht="20.399999999999999" thickTop="1" thickBot="1" x14ac:dyDescent="0.35">
      <c r="B8" s="100" t="s">
        <v>64</v>
      </c>
      <c r="C8" s="102">
        <f>SUM(C5:C7)</f>
        <v>32080</v>
      </c>
      <c r="D8" s="102"/>
      <c r="E8" s="102"/>
    </row>
    <row r="9" spans="2:5" ht="15" thickTop="1" x14ac:dyDescent="0.3"/>
  </sheetData>
  <mergeCells count="6">
    <mergeCell ref="C8:E8"/>
    <mergeCell ref="B3:B4"/>
    <mergeCell ref="C3:E4"/>
    <mergeCell ref="C5:E5"/>
    <mergeCell ref="C6:E6"/>
    <mergeCell ref="C7:E7"/>
  </mergeCells>
  <pageMargins left="0.7" right="0.7" top="0.75" bottom="0.75" header="0.3" footer="0.3"/>
  <pageSetup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E57-A2CC-4FD5-A039-5CAD3B9B60B6}">
  <sheetPr>
    <pageSetUpPr fitToPage="1"/>
  </sheetPr>
  <dimension ref="C1:K18"/>
  <sheetViews>
    <sheetView tabSelected="1" zoomScale="62" zoomScaleNormal="126" workbookViewId="0">
      <selection activeCell="F14" sqref="F14"/>
    </sheetView>
  </sheetViews>
  <sheetFormatPr defaultRowHeight="14.4" x14ac:dyDescent="0.3"/>
  <cols>
    <col min="3" max="3" width="62.44140625" bestFit="1" customWidth="1"/>
    <col min="4" max="6" width="14.21875" customWidth="1"/>
  </cols>
  <sheetData>
    <row r="1" spans="3:6" x14ac:dyDescent="0.3">
      <c r="D1" s="21"/>
      <c r="E1" s="22"/>
      <c r="F1" s="23"/>
    </row>
    <row r="2" spans="3:6" x14ac:dyDescent="0.3">
      <c r="D2" s="24"/>
      <c r="F2" s="25"/>
    </row>
    <row r="3" spans="3:6" ht="15" thickBot="1" x14ac:dyDescent="0.35">
      <c r="D3" s="24"/>
      <c r="F3" s="25"/>
    </row>
    <row r="4" spans="3:6" ht="33" customHeight="1" thickTop="1" thickBot="1" x14ac:dyDescent="0.35">
      <c r="C4" s="103"/>
      <c r="D4" s="104" t="s">
        <v>68</v>
      </c>
      <c r="E4" s="104"/>
      <c r="F4" s="104"/>
    </row>
    <row r="5" spans="3:6" ht="32.4" customHeight="1" thickTop="1" thickBot="1" x14ac:dyDescent="0.35">
      <c r="C5" s="105" t="s">
        <v>65</v>
      </c>
      <c r="D5" s="106">
        <v>32080</v>
      </c>
      <c r="E5" s="106"/>
      <c r="F5" s="106"/>
    </row>
    <row r="6" spans="3:6" ht="32.4" customHeight="1" thickTop="1" thickBot="1" x14ac:dyDescent="0.35">
      <c r="C6" s="105" t="s">
        <v>66</v>
      </c>
      <c r="D6" s="107">
        <v>33600</v>
      </c>
      <c r="E6" s="107"/>
      <c r="F6" s="107"/>
    </row>
    <row r="7" spans="3:6" ht="32.4" customHeight="1" thickTop="1" thickBot="1" x14ac:dyDescent="0.35">
      <c r="C7" s="105" t="s">
        <v>67</v>
      </c>
      <c r="D7" s="107">
        <v>34560</v>
      </c>
      <c r="E7" s="107"/>
      <c r="F7" s="107"/>
    </row>
    <row r="8" spans="3:6" ht="32.4" hidden="1" customHeight="1" thickBot="1" x14ac:dyDescent="0.35">
      <c r="C8" s="105"/>
      <c r="D8" s="107"/>
      <c r="E8" s="107"/>
      <c r="F8" s="107"/>
    </row>
    <row r="9" spans="3:6" ht="32.4" hidden="1" customHeight="1" thickBot="1" x14ac:dyDescent="0.35">
      <c r="C9" s="105" t="s">
        <v>70</v>
      </c>
      <c r="D9" s="107">
        <f>3180</f>
        <v>3180</v>
      </c>
      <c r="E9" s="107"/>
      <c r="F9" s="107"/>
    </row>
    <row r="10" spans="3:6" ht="32.4" customHeight="1" thickTop="1" thickBot="1" x14ac:dyDescent="0.35">
      <c r="C10" s="105" t="s">
        <v>71</v>
      </c>
      <c r="D10" s="107">
        <v>4000000</v>
      </c>
      <c r="E10" s="107"/>
      <c r="F10" s="107"/>
    </row>
    <row r="11" spans="3:6" ht="26.4" thickTop="1" thickBot="1" x14ac:dyDescent="0.45">
      <c r="C11" s="105" t="s">
        <v>69</v>
      </c>
      <c r="D11" s="108">
        <f>SUM(D5:F10)</f>
        <v>4103420</v>
      </c>
      <c r="E11" s="109"/>
      <c r="F11" s="109"/>
    </row>
    <row r="12" spans="3:6" ht="15" thickTop="1" x14ac:dyDescent="0.3"/>
    <row r="17" spans="11:11" ht="15" thickBot="1" x14ac:dyDescent="0.35">
      <c r="K17" s="110"/>
    </row>
    <row r="18" spans="11:11" ht="15" thickTop="1" x14ac:dyDescent="0.3"/>
  </sheetData>
  <mergeCells count="8">
    <mergeCell ref="D9:F9"/>
    <mergeCell ref="D11:F11"/>
    <mergeCell ref="D4:F4"/>
    <mergeCell ref="D5:F5"/>
    <mergeCell ref="D6:F6"/>
    <mergeCell ref="D7:F7"/>
    <mergeCell ref="D8:F8"/>
    <mergeCell ref="D10:F10"/>
  </mergeCells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WORKER COST CALCULATION</vt:lpstr>
      <vt:lpstr>SHIFT PLAN</vt:lpstr>
      <vt:lpstr>WORKER SCHEDULE</vt:lpstr>
      <vt:lpstr>EQUIPMENT COST</vt:lpstr>
      <vt:lpstr>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SHARMA</dc:creator>
  <cp:lastModifiedBy>JATIN SHARMA</cp:lastModifiedBy>
  <cp:lastPrinted>2023-04-25T22:43:48Z</cp:lastPrinted>
  <dcterms:created xsi:type="dcterms:W3CDTF">2022-09-17T20:50:15Z</dcterms:created>
  <dcterms:modified xsi:type="dcterms:W3CDTF">2024-05-27T23:22:37Z</dcterms:modified>
</cp:coreProperties>
</file>